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03"/>
  <workbookPr/>
  <mc:AlternateContent xmlns:mc="http://schemas.openxmlformats.org/markup-compatibility/2006">
    <mc:Choice Requires="x15">
      <x15ac:absPath xmlns:x15ac="http://schemas.microsoft.com/office/spreadsheetml/2010/11/ac" url="https://gresbbv.sharepoint.com/sites/SharedFiles/Shared Documents/17 Member Success/04 Education Pillar/2. Knowledge Hub/2. Assessment Resources (non-training)/06. Excel Assessments/2025/"/>
    </mc:Choice>
  </mc:AlternateContent>
  <xr:revisionPtr revIDLastSave="0" documentId="8_{1346E6B0-24D7-4029-B861-DAC7DEA11714}" xr6:coauthVersionLast="47" xr6:coauthVersionMax="47" xr10:uidLastSave="{00000000-0000-0000-0000-000000000000}"/>
  <bookViews>
    <workbookView xWindow="-110" yWindow="-110" windowWidth="19420" windowHeight="11500" firstSheet="19" activeTab="19" xr2:uid="{00000000-000D-0000-FFFF-FFFF00000000}"/>
  </bookViews>
  <sheets>
    <sheet name="About" sheetId="1" r:id="rId1"/>
    <sheet name="Contents" sheetId="2" r:id="rId2"/>
    <sheet name="E&amp;RC" sheetId="3" r:id="rId3"/>
    <sheet name="LE" sheetId="4" r:id="rId4"/>
    <sheet name="PO" sheetId="5" r:id="rId5"/>
    <sheet name="RP" sheetId="6" r:id="rId6"/>
    <sheet name="RM" sheetId="7" r:id="rId7"/>
    <sheet name="SE" sheetId="8" r:id="rId8"/>
    <sheet name="EN" sheetId="11" r:id="rId9"/>
    <sheet name="GH" sheetId="12" r:id="rId10"/>
    <sheet name="AP" sheetId="13" r:id="rId11"/>
    <sheet name="WT" sheetId="14" r:id="rId12"/>
    <sheet name="WS" sheetId="15" r:id="rId13"/>
    <sheet name="BI" sheetId="16" r:id="rId14"/>
    <sheet name="HS" sheetId="17" r:id="rId15"/>
    <sheet name="EM" sheetId="18" r:id="rId16"/>
    <sheet name="CU" sheetId="19" r:id="rId17"/>
    <sheet name="CA" sheetId="20" r:id="rId18"/>
    <sheet name="NZIF" sheetId="23" r:id="rId19"/>
    <sheet name="Lists" sheetId="21" r:id="rId20"/>
    <sheet name="Sector Activity Metrics" sheetId="22" r:id="rId21"/>
  </sheets>
  <definedNames>
    <definedName name="_xlnm._FilterDatabase" localSheetId="9" hidden="1">GH!$C$9:$F$11</definedName>
    <definedName name="_xlnm._FilterDatabase" localSheetId="19" hidden="1">Lists!$S$2:$S$47</definedName>
    <definedName name="AirportCompanies">Lists!$T$136:$T$138</definedName>
    <definedName name="CarParkCompanies">Lists!$T$139:$T$141</definedName>
    <definedName name="Categories">Lists!$M$3:$M$10</definedName>
    <definedName name="Certifications">Lists!$Q$3:$Q$43</definedName>
    <definedName name="Contractors_FTE">'E&amp;RC'!$C$40</definedName>
    <definedName name="Countries">Lists!$G$3:$G$73</definedName>
    <definedName name="Currencies">Lists!$F$3:$F$27</definedName>
    <definedName name="Currency">'E&amp;RC'!$F$34</definedName>
    <definedName name="Data">Lists!$S$4:$S$7</definedName>
    <definedName name="DataDistributionCompanies">Lists!$T$54:$T$56</definedName>
    <definedName name="DataStorage">Lists!$T$10:$T$12</definedName>
    <definedName name="DataTransmission">Lists!$T$3:$T$9</definedName>
    <definedName name="DefenceServices">Lists!$T$105:$T$109</definedName>
    <definedName name="DistrictCoolingHeatingCompanies">Lists!$T$64:$T$66</definedName>
    <definedName name="Diversified">Lists!$S$3</definedName>
    <definedName name="EducationServices">Lists!$T$110:$T$114</definedName>
    <definedName name="ElectricityDistributionCompanies">Lists!$T$57:$T$60</definedName>
    <definedName name="ElectricityTransmissionNetwork">Lists!$T$61:$T$63</definedName>
    <definedName name="Employees_FTE">'E&amp;RC'!$C$39</definedName>
    <definedName name="Energy">Lists!$S$9:$S$12</definedName>
    <definedName name="Energy_Cons">EN!$G$71</definedName>
    <definedName name="Energy_Exp">EN!$G$62</definedName>
    <definedName name="EnergyResourceProcessingCompanies">Lists!$T$21:$T$25</definedName>
    <definedName name="EnergyResourceStorageCompanies">Lists!$T$26:$T$30</definedName>
    <definedName name="Environmental">Lists!$S$13:$S$17</definedName>
    <definedName name="EnvironmentalManagement">Lists!$T$48:$T$53</definedName>
    <definedName name="GasDistributionCompanies">Lists!$T$70:$T$72</definedName>
    <definedName name="GAV">'E&amp;RC'!$C$37</definedName>
    <definedName name="GHG_Gross">GH!$G$19</definedName>
    <definedName name="GHG_Net">GH!$G$26</definedName>
    <definedName name="Google_Sheet_Link_100075297" hidden="1">GHG_Gross</definedName>
    <definedName name="Google_Sheet_Link_1012569870" hidden="1">Issues_gov</definedName>
    <definedName name="Google_Sheet_Link_1046233499" hidden="1">EnergyResourceProcessingCompanies</definedName>
    <definedName name="Google_Sheet_Link_1063164280" hidden="1">Countries</definedName>
    <definedName name="Google_Sheet_Link_1075143556" hidden="1">GasDistributionCompanies</definedName>
    <definedName name="Google_Sheet_Link_1086452543" hidden="1">Power</definedName>
    <definedName name="Google_Sheet_Link_1122550094" hidden="1">Month</definedName>
    <definedName name="Google_Sheet_Link_1192283253" hidden="1">TRI_Emp</definedName>
    <definedName name="Google_Sheet_Link_1196640786" hidden="1">CarParkCompanies</definedName>
    <definedName name="Google_Sheet_Link_1204360585" hidden="1">Habitat</definedName>
    <definedName name="Google_Sheet_Link_1258632056" hidden="1">Superclass</definedName>
    <definedName name="Google_Sheet_Link_1342570552" hidden="1">SolarPowerGeneration</definedName>
    <definedName name="Google_Sheet_Link_1429899384" hidden="1">GAV</definedName>
    <definedName name="Google_Sheet_Link_1439403070" hidden="1">Phase</definedName>
    <definedName name="Google_Sheet_Link_1470038912" hidden="1">Energy_Cons</definedName>
    <definedName name="Google_Sheet_Link_1513549213" hidden="1">OtherRenewableTechnologies</definedName>
    <definedName name="Google_Sheet_Link_155073408" hidden="1">DefenceServices</definedName>
    <definedName name="Google_Sheet_Link_1615752958" hidden="1">Issues_soc</definedName>
    <definedName name="Google_Sheet_Link_1650360910" hidden="1">WindPowerGeneration</definedName>
    <definedName name="Google_Sheet_Link_1666323545" hidden="1">HydroelectricPowerGeneration</definedName>
    <definedName name="Google_Sheet_Link_166722186" hidden="1">WastewaterTreatment</definedName>
    <definedName name="Google_Sheet_Link_1681772257" hidden="1">DataDistributionCompanies</definedName>
    <definedName name="Google_Sheet_Link_1692830471" hidden="1">Incentives</definedName>
    <definedName name="Google_Sheet_Link_1710377015" hidden="1">GovernmentServices</definedName>
    <definedName name="Google_Sheet_Link_1717788996" hidden="1">WasteTreatment</definedName>
    <definedName name="Google_Sheet_Link_1730822129" hidden="1">Guidelines</definedName>
    <definedName name="Google_Sheet_Link_1743029257" hidden="1">LTI_Emp</definedName>
    <definedName name="Google_Sheet_Link_1756244212" hidden="1">Currency</definedName>
    <definedName name="Google_Sheet_Link_177407451" hidden="1">IndependentPowerProducers</definedName>
    <definedName name="Google_Sheet_Link_1782785626" hidden="1">OtherRenewablePowerGeneration</definedName>
    <definedName name="Google_Sheet_Link_1815329824" hidden="1">Output</definedName>
    <definedName name="Google_Sheet_Link_182400343" hidden="1">Water_Withdr</definedName>
    <definedName name="Google_Sheet_Link_184400485" hidden="1">PortCompanies</definedName>
    <definedName name="Google_Sheet_Link_1847877247" hidden="1">UrbanCommuterCompanies</definedName>
    <definedName name="Google_Sheet_Link_1856668931" hidden="1">EducationServices</definedName>
    <definedName name="Google_Sheet_Link_1884894547" hidden="1">RecreationalFacilities</definedName>
    <definedName name="Google_Sheet_Link_1891814865" hidden="1">DataStorage</definedName>
    <definedName name="Google_Sheet_Link_1951416235" hidden="1">WaterandSewerageCompanies</definedName>
    <definedName name="Google_Sheet_Link_1965270483" hidden="1">AirportCompanies</definedName>
    <definedName name="Google_Sheet_Link_2000050063" hidden="1">DistrictCoolingHeatingCompanies</definedName>
    <definedName name="Google_Sheet_Link_2079742037" hidden="1">GHG_Net</definedName>
    <definedName name="Google_Sheet_Link_2090539458" hidden="1">Schemes</definedName>
    <definedName name="Google_Sheet_Link_2111353711" hidden="1">Data</definedName>
    <definedName name="Google_Sheet_Link_2135466178" hidden="1">hrs_Emp</definedName>
    <definedName name="Google_Sheet_Link_2138759092" hidden="1">Other</definedName>
    <definedName name="Google_Sheet_Link_257085383" hidden="1">Transport</definedName>
    <definedName name="Google_Sheet_Link_269279251" hidden="1">EnergyResourceStorageCompanies</definedName>
    <definedName name="Google_Sheet_Link_331636910" hidden="1">TRI_Cont</definedName>
    <definedName name="Google_Sheet_Link_408556012" hidden="1">IndependentWaterandPowerProducers</definedName>
    <definedName name="Google_Sheet_Link_426048422" hidden="1">RailCompanies</definedName>
    <definedName name="Google_Sheet_Link_43823037" hidden="1">LTI_Cont</definedName>
    <definedName name="Google_Sheet_Link_464468683" hidden="1">Diversified</definedName>
    <definedName name="Google_Sheet_Link_498128753" hidden="1">NaturalResourcesTransportationCompanies</definedName>
    <definedName name="Google_Sheet_Link_540828964" hidden="1">Categories</definedName>
    <definedName name="Google_Sheet_Link_597788002" hidden="1">issues_env</definedName>
    <definedName name="Google_Sheet_Link_61274687" hidden="1">Impact_Value</definedName>
    <definedName name="Google_Sheet_Link_647745069" hidden="1">OtherTransport</definedName>
    <definedName name="Google_Sheet_Link_666367630" hidden="1">Status</definedName>
    <definedName name="Google_Sheet_Link_669905814" hidden="1">Energy_Exp</definedName>
    <definedName name="Google_Sheet_Link_67307482" hidden="1">Renewable</definedName>
    <definedName name="Google_Sheet_Link_680817037" hidden="1">Water_Dis</definedName>
    <definedName name="Google_Sheet_Link_693905700" hidden="1">EnvironmentalManagement</definedName>
    <definedName name="Google_Sheet_Link_719760391" hidden="1">Waste</definedName>
    <definedName name="Google_Sheet_Link_735646986" hidden="1">Environmental</definedName>
    <definedName name="Google_Sheet_Link_741789786" hidden="1">Employees_FTE</definedName>
    <definedName name="Google_Sheet_Link_743715478" hidden="1">Certifications</definedName>
    <definedName name="Google_Sheet_Link_754297823" hidden="1">ElectricityTransmissionNetwork</definedName>
    <definedName name="Google_Sheet_Link_758463886" hidden="1">Currencies</definedName>
    <definedName name="Google_Sheet_Link_765581232" hidden="1">ElectricityDistributionCompanies</definedName>
    <definedName name="Google_Sheet_Link_790355231" hidden="1">HealthandSocialCareServices</definedName>
    <definedName name="Google_Sheet_Link_802490161" hidden="1">RoadCompanies</definedName>
    <definedName name="Google_Sheet_Link_818802118" hidden="1">Social</definedName>
    <definedName name="Google_Sheet_Link_824983219" hidden="1">hrs_Cont</definedName>
    <definedName name="Google_Sheet_Link_831897245" hidden="1">WaterSupplyandTreatment</definedName>
    <definedName name="Google_Sheet_Link_852299148" hidden="1">Revenue</definedName>
    <definedName name="Google_Sheet_Link_865790335" hidden="1">Contractors_FTE</definedName>
    <definedName name="Google_Sheet_Link_886670541" hidden="1">Yesnolist</definedName>
    <definedName name="Google_Sheet_Link_945069773" hidden="1">Network</definedName>
    <definedName name="Google_Sheet_Link_972031833" hidden="1">DataTransmission</definedName>
    <definedName name="Google_Sheet_Link_990252663" hidden="1">Energy</definedName>
    <definedName name="GovernmentServices">Lists!$T$115:$T$122</definedName>
    <definedName name="Guidelines">Lists!$H$3:$H$12</definedName>
    <definedName name="Habitat">BI!$G$22</definedName>
    <definedName name="HealthandSocialCareServices">Lists!$T$130:$T$135</definedName>
    <definedName name="hrs_Cont">HS!$G$50</definedName>
    <definedName name="hrs_Emp">HS!$G$16</definedName>
    <definedName name="HydroelectricPowerGeneration">Lists!$T$90:$T$94</definedName>
    <definedName name="Impact_Value">#REF!</definedName>
    <definedName name="Incentives">Lists!$N$3:$N$6</definedName>
    <definedName name="IndependentPowerProducers">Lists!$T$73:$T$79</definedName>
    <definedName name="IndependentWaterandPowerProducers">Lists!$T$80:$T$81</definedName>
    <definedName name="issues_env">Lists!$B$3:$B$16</definedName>
    <definedName name="Issues_gov">Lists!$D$3:$D$20</definedName>
    <definedName name="Issues_soc">Lists!$C$3:$C$20</definedName>
    <definedName name="LTI_Cont">HS!$G$47</definedName>
    <definedName name="LTI_Emp">HS!$G$13</definedName>
    <definedName name="Month">Lists!$E$3:$E$15</definedName>
    <definedName name="NaturalResourcesTransportationCompanies">Lists!$T$13:$T$20</definedName>
    <definedName name="Network">Lists!$S$18:$S$24</definedName>
    <definedName name="Other">Lists!$S$8</definedName>
    <definedName name="OtherRenewablePowerGeneration">Lists!$T$95:$T$99</definedName>
    <definedName name="OtherRenewableTechnologies">Lists!$T$100:$T$104</definedName>
    <definedName name="OtherTransport">Lists!$T$169:$T$173</definedName>
    <definedName name="Output">#REF!</definedName>
    <definedName name="Phase">Lists!$P$3:$P$6</definedName>
    <definedName name="PortCompanies">Lists!$T$142:$T$147</definedName>
    <definedName name="Power">Lists!$S$25:$S$27</definedName>
    <definedName name="Protectedoff">BI!$G$21</definedName>
    <definedName name="Protectedon">BI!$G$20</definedName>
    <definedName name="RailCompanies">Lists!$T$148:$T$155</definedName>
    <definedName name="RecreationalFacilities">Lists!$T$123:$T$129</definedName>
    <definedName name="Removed">BI!$G$18</definedName>
    <definedName name="Renewable">Lists!$S$28:$S$33</definedName>
    <definedName name="Restored">BI!$G$19</definedName>
    <definedName name="Revenue">'E&amp;RC'!$C$38</definedName>
    <definedName name="RoadCompanies">Lists!$T$156:$T$162</definedName>
    <definedName name="Schemes">Lists!$I$3:$I$35</definedName>
    <definedName name="Social">Lists!$S$34:$S$40</definedName>
    <definedName name="SolarPowerGeneration">Lists!$T$86:$T$89</definedName>
    <definedName name="Status">Lists!$O$3:$O$6</definedName>
    <definedName name="Superclass">Lists!$R$3:$R$12</definedName>
    <definedName name="Transport">Lists!$S$41:$S$47</definedName>
    <definedName name="TRI_Cont">HS!$G$48</definedName>
    <definedName name="TRI_Emp">HS!$G$14</definedName>
    <definedName name="UrbanCommuterCompanies">Lists!$T$163:$T$168</definedName>
    <definedName name="Waste">WS!$G$25</definedName>
    <definedName name="WasteTreatment">Lists!$T$31:$T$37</definedName>
    <definedName name="WastewaterTreatment">Lists!$T$44:$T$47</definedName>
    <definedName name="Water_Dis">WT!$G$64</definedName>
    <definedName name="Water_Withdr">WT!$G$19</definedName>
    <definedName name="WaterandSewerageCompanies">Lists!$T$67:$T$69</definedName>
    <definedName name="WaterSupplyandTreatment">Lists!$T$38:$T$43</definedName>
    <definedName name="WindPowerGeneration">Lists!$T$82:$T$85</definedName>
    <definedName name="Yesnolist">Lists!$A$3:$A$5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12" l="1"/>
  <c r="H205" i="22"/>
  <c r="H206" i="22"/>
  <c r="H200" i="22"/>
  <c r="H75" i="22"/>
  <c r="H76" i="22"/>
  <c r="H77" i="22"/>
  <c r="H78" i="22"/>
  <c r="H79" i="22"/>
  <c r="H80" i="22"/>
  <c r="H81" i="22"/>
  <c r="H82" i="22"/>
  <c r="H83" i="22"/>
  <c r="H84" i="22"/>
  <c r="H85" i="22"/>
  <c r="H86" i="22"/>
  <c r="H87" i="22"/>
  <c r="H88" i="22"/>
  <c r="H89" i="22"/>
  <c r="H90" i="22"/>
  <c r="H91" i="22"/>
  <c r="H92" i="22"/>
  <c r="H93" i="22"/>
  <c r="H94" i="22"/>
  <c r="H95" i="22"/>
  <c r="H96" i="22"/>
  <c r="H97" i="22"/>
  <c r="H98" i="22"/>
  <c r="H99" i="22"/>
  <c r="H100" i="22"/>
  <c r="H101" i="22"/>
  <c r="H102" i="22"/>
  <c r="H103" i="22"/>
  <c r="H104" i="22"/>
  <c r="H105" i="22"/>
  <c r="H106" i="22"/>
  <c r="H107" i="22"/>
  <c r="H108" i="22"/>
  <c r="H109" i="22"/>
  <c r="H110" i="22"/>
  <c r="H111" i="22"/>
  <c r="H112" i="22"/>
  <c r="H113" i="22"/>
  <c r="H114" i="22"/>
  <c r="H115" i="22"/>
  <c r="H116" i="22"/>
  <c r="H117" i="22"/>
  <c r="H118" i="22"/>
  <c r="H119" i="22"/>
  <c r="H120" i="22"/>
  <c r="H121" i="22"/>
  <c r="H122" i="22"/>
  <c r="H123" i="22"/>
  <c r="H124" i="22"/>
  <c r="H125" i="22"/>
  <c r="H126" i="22"/>
  <c r="H127" i="22"/>
  <c r="H128" i="22"/>
  <c r="H129" i="22"/>
  <c r="H130" i="22"/>
  <c r="H131" i="22"/>
  <c r="H132" i="22"/>
  <c r="H133" i="22"/>
  <c r="H134" i="22"/>
  <c r="H135" i="22"/>
  <c r="H136" i="22"/>
  <c r="H137" i="22"/>
  <c r="H138" i="22"/>
  <c r="H139" i="22"/>
  <c r="H140" i="22"/>
  <c r="H141" i="22"/>
  <c r="H142" i="22"/>
  <c r="H143" i="22"/>
  <c r="H144" i="22"/>
  <c r="H145" i="22"/>
  <c r="H146" i="22"/>
  <c r="H147" i="22"/>
  <c r="H148" i="22"/>
  <c r="H149" i="22"/>
  <c r="H150" i="22"/>
  <c r="H151" i="22"/>
  <c r="H152" i="22"/>
  <c r="H153" i="22"/>
  <c r="H154" i="22"/>
  <c r="H155" i="22"/>
  <c r="H156" i="22"/>
  <c r="H157" i="22"/>
  <c r="H158" i="22"/>
  <c r="H159" i="22"/>
  <c r="H160" i="22"/>
  <c r="H161" i="22"/>
  <c r="H162" i="22"/>
  <c r="H163" i="22"/>
  <c r="H164" i="22"/>
  <c r="H165" i="22"/>
  <c r="H166" i="22"/>
  <c r="H167" i="22"/>
  <c r="H168" i="22"/>
  <c r="H169" i="22"/>
  <c r="H170" i="22"/>
  <c r="H171" i="22"/>
  <c r="H172" i="22"/>
  <c r="H173" i="22"/>
  <c r="H174" i="22"/>
  <c r="H175" i="22"/>
  <c r="H176" i="22"/>
  <c r="H177" i="22"/>
  <c r="H178" i="22"/>
  <c r="H179" i="22"/>
  <c r="H180" i="22"/>
  <c r="H181" i="22"/>
  <c r="H182" i="22"/>
  <c r="H183" i="22"/>
  <c r="H184" i="22"/>
  <c r="H185" i="22"/>
  <c r="H186" i="22"/>
  <c r="H187" i="22"/>
  <c r="H188" i="22"/>
  <c r="H189" i="22"/>
  <c r="H190" i="22"/>
  <c r="H191" i="22"/>
  <c r="H192" i="22"/>
  <c r="H193" i="22"/>
  <c r="H194" i="22"/>
  <c r="H195" i="22"/>
  <c r="H196" i="22"/>
  <c r="H69" i="22"/>
  <c r="H70" i="22"/>
  <c r="H71" i="22"/>
  <c r="H72" i="22"/>
  <c r="H73" i="22"/>
  <c r="H48" i="22"/>
  <c r="H49" i="22"/>
  <c r="H50" i="22"/>
  <c r="H51" i="22"/>
  <c r="H52" i="22"/>
  <c r="H53" i="22"/>
  <c r="H54" i="22"/>
  <c r="H55" i="22"/>
  <c r="H56" i="22"/>
  <c r="H57" i="22"/>
  <c r="H58" i="22"/>
  <c r="H59" i="22"/>
  <c r="H60" i="22"/>
  <c r="H61" i="22"/>
  <c r="H62" i="22"/>
  <c r="H63" i="22"/>
  <c r="H64" i="22"/>
  <c r="H65" i="22"/>
  <c r="H66" i="22"/>
  <c r="H44" i="22"/>
  <c r="H45" i="22"/>
  <c r="H32" i="22"/>
  <c r="H33" i="22"/>
  <c r="H34" i="22"/>
  <c r="H35" i="22"/>
  <c r="H36" i="22"/>
  <c r="H37" i="22"/>
  <c r="H38" i="22"/>
  <c r="H39" i="22"/>
  <c r="H40" i="22"/>
  <c r="H5" i="22"/>
  <c r="H6" i="22"/>
  <c r="H7" i="22"/>
  <c r="H8" i="22"/>
  <c r="H9" i="22"/>
  <c r="H10" i="22"/>
  <c r="H11" i="22"/>
  <c r="H12" i="22"/>
  <c r="H13" i="22"/>
  <c r="H14" i="22"/>
  <c r="H15" i="22"/>
  <c r="H16" i="22"/>
  <c r="H17" i="22"/>
  <c r="H18" i="22"/>
  <c r="H19" i="22"/>
  <c r="H20" i="22"/>
  <c r="H21" i="22"/>
  <c r="H22" i="22"/>
  <c r="H23" i="22"/>
  <c r="H24" i="22"/>
  <c r="H25" i="22"/>
  <c r="H26" i="22"/>
  <c r="H27" i="22"/>
  <c r="H28" i="22"/>
  <c r="H29" i="22"/>
  <c r="H30" i="22"/>
  <c r="G15" i="12"/>
  <c r="G19" i="12" s="1"/>
  <c r="G26" i="12" s="1"/>
  <c r="G18" i="12"/>
  <c r="G21" i="12"/>
  <c r="G19" i="14"/>
  <c r="G30" i="14" s="1"/>
  <c r="G61" i="14"/>
  <c r="G58" i="17"/>
  <c r="G57" i="17"/>
  <c r="G64" i="14"/>
  <c r="G29" i="14"/>
  <c r="G28" i="14"/>
  <c r="G20" i="14"/>
  <c r="G55" i="12"/>
  <c r="G22" i="12"/>
  <c r="G72" i="11"/>
  <c r="G71" i="11"/>
  <c r="G78" i="11" s="1"/>
  <c r="G69" i="11"/>
  <c r="G62" i="11"/>
  <c r="G42" i="11"/>
  <c r="G27" i="11"/>
  <c r="G70" i="11"/>
  <c r="G26" i="15"/>
  <c r="G22" i="16"/>
  <c r="G28" i="16" s="1"/>
  <c r="G24" i="17"/>
  <c r="G25" i="17"/>
  <c r="G79" i="11" l="1"/>
  <c r="G27" i="12"/>
  <c r="G25" i="12"/>
  <c r="G82" i="11"/>
  <c r="G81" i="11"/>
  <c r="G80" i="11"/>
  <c r="G83" i="11"/>
  <c r="L54" i="3"/>
  <c r="G74" i="14" l="1"/>
  <c r="G73" i="14"/>
  <c r="G65" i="14"/>
  <c r="G75" i="14"/>
  <c r="G29" i="16" l="1"/>
  <c r="G30" i="16"/>
  <c r="G35" i="15"/>
  <c r="G34" i="15"/>
  <c r="G33" i="15"/>
  <c r="G28" i="12"/>
</calcChain>
</file>

<file path=xl/sharedStrings.xml><?xml version="1.0" encoding="utf-8"?>
<sst xmlns="http://schemas.openxmlformats.org/spreadsheetml/2006/main" count="5034" uniqueCount="1510">
  <si>
    <t>The purpose of this file is to provide participants with an offline Excel version of the 2026 Infrastructure Asset Assessment. 
This file is not connected to the GRESB Assessment Portal and cannot be used as a tool for populating indicator answers automatically in the Assessment Portal.</t>
  </si>
  <si>
    <t>About the 2026 GRESB Assessment
The GRESB Infrastructure Assessment provides investors with actionable information and tools to monitor and manage the sustainability-related risks and opportunities of their investments, and to prepare for increasingly rigorous sustainability obligations. In turn, GRESB Infrastructure Assessment participants receive comparative business intelligence on where they stand against their peers, a roadmap with actions they can take to improve their sustainability performance and a communication platform to engage with investors. The GRESB Infrastructure Asset Assessment is aligned with international reporting frameworks such as GRI and PRI.
The 2026 development process was focused on making minor changes to the assessments rather than making extensive content changes. The 2026 Infrastructure Asset Assessment is composed of two components: Management and Performance.
The color of each tab represents the various components:
+ Green = Management
+ Yellow = Performance
The changes serve the longer term development of the Assessment, support our efforts to collect high quality data and reflect the evolution of the infrastructure industry as measured by the benchmark over the last years.</t>
  </si>
  <si>
    <r>
      <rPr>
        <b/>
        <sz val="12"/>
        <color rgb="FF00695C"/>
        <rFont val="Franklin Gothic Book"/>
      </rPr>
      <t xml:space="preserve">
I would like to participate in the Assessment for the first time. Can my Assessment results remain anonymous? (Grace Period)
</t>
    </r>
    <r>
      <rPr>
        <sz val="12"/>
        <color rgb="FF4A535B"/>
        <rFont val="Franklin Gothic Book"/>
      </rPr>
      <t xml:space="preserve">GRESB offers assets and funds reporting for the first-time the option not to disclose their first year Assessment results to their investors – a “Grace Period.” This period allows companies and funds a one-year period to familiarize themselves with the GRESB reporting and assessment process, without externally disclosing their results to GRESB’s Investor Members. 
Grace Period participant names are disclosed to GRESB’s Investor Members. However, Investor Members are not able to request access to Grace Period participants’ results. Grace Period participants can use the Scorecard and Benchmark Report to identify opportunities to improve their performance for next year’s Assessment. Those first-time participants wishing to participate in the Grace Period must select the option when registering to participate in the Assessment.
</t>
    </r>
  </si>
  <si>
    <r>
      <rPr>
        <b/>
        <sz val="12"/>
        <color rgb="FF00695C"/>
        <rFont val="Franklin Gothic Book"/>
      </rPr>
      <t>I have answered all assessment questions. What should I do next?</t>
    </r>
    <r>
      <rPr>
        <b/>
        <sz val="12"/>
        <color rgb="FFB2D241"/>
        <rFont val="Franklin Gothic Book"/>
      </rPr>
      <t xml:space="preserve"> 
</t>
    </r>
    <r>
      <rPr>
        <sz val="12"/>
        <color rgb="FF4A535B"/>
        <rFont val="Franklin Gothic Book"/>
      </rPr>
      <t xml:space="preserve">Once the assessment is complete, you should review your draft assessment submission and obtain any final internal approvals. Incomplete information is highlighted in the ‘Review and Submit’ page of the Portal. You will be unable to submit until you resolve all outstanding issues listed. Please note it is not possible to make changes once you have submitted your Assessment.
</t>
    </r>
    <r>
      <rPr>
        <b/>
        <sz val="12"/>
        <color rgb="FF00695C"/>
        <rFont val="Franklin Gothic Book"/>
      </rPr>
      <t xml:space="preserve">Pre-submission check service
</t>
    </r>
    <r>
      <rPr>
        <sz val="12"/>
        <color rgb="FF4A535B"/>
        <rFont val="Franklin Gothic Book"/>
      </rPr>
      <t xml:space="preserve">A Pre-submission Check is a high-level pre-submission check of a participant’s Assessment response by the GRESB team. It minimizes the risk of errors that could adversely impact Assessment results.The Pre-submission Check is carried out by the SAS (Sustainability Assurance Services) Validation team and features a careful review of Assessment responses followed by a 1-hour discussion call. It can be particularly useful for first time participants.
</t>
    </r>
  </si>
  <si>
    <r>
      <rPr>
        <b/>
        <sz val="12"/>
        <color rgb="FF00695C"/>
        <rFont val="Franklin Gothic Book"/>
      </rPr>
      <t xml:space="preserve">
What will GRESB do with my data?
</t>
    </r>
    <r>
      <rPr>
        <sz val="12"/>
        <color rgb="FF4A535B"/>
        <rFont val="Franklin Gothic Book"/>
      </rPr>
      <t xml:space="preserve">Once data is submitted online, it is stored securely and is only accessible to GRESB staff and their authorized agents (IT providers). 
Over the summer, the data is processed and analyzed. GRESB’s annual Assessment results are published in September each year. 
</t>
    </r>
  </si>
  <si>
    <t>For more information about data sharing and confidentialiy, refer to this page in GRESB Guides</t>
  </si>
  <si>
    <t>© 2026 GRESB BV
Unless explicitly stated otherwise, all rights including those in copyright in publication are owned by or controlled for these purposes by GRESB B.V.
Except as otherwise expressly permitted under copyright law or GRESB B.V’s terms and conditions, no part of this publication may be reproduced, copied, republished, downloaded, posted, broadcast or transmitted in any way without first obtaining GRESB B.V’s written permission. GRESB's portal terms apply to the use of this document.</t>
  </si>
  <si>
    <t>Contents</t>
  </si>
  <si>
    <t>Entity &amp; Reporting Characteristics</t>
  </si>
  <si>
    <t>Management Component</t>
  </si>
  <si>
    <t>Leadership</t>
  </si>
  <si>
    <t>Policies</t>
  </si>
  <si>
    <t>Reporting</t>
  </si>
  <si>
    <t>Risk Management</t>
  </si>
  <si>
    <t>Stakeholder Engagement</t>
  </si>
  <si>
    <t>Performance Component</t>
  </si>
  <si>
    <t>Energy</t>
  </si>
  <si>
    <t>GHG Emissions</t>
  </si>
  <si>
    <t>Air Pollution</t>
  </si>
  <si>
    <t>Water</t>
  </si>
  <si>
    <t>Waste</t>
  </si>
  <si>
    <t>Biodiversity &amp; Habitat</t>
  </si>
  <si>
    <t>Health &amp; Safety</t>
  </si>
  <si>
    <t>Employees</t>
  </si>
  <si>
    <t>Customers</t>
  </si>
  <si>
    <t>Certifications</t>
  </si>
  <si>
    <t>Appendices</t>
  </si>
  <si>
    <t>Lists for dropdowns</t>
  </si>
  <si>
    <t>Sector activity metrics</t>
  </si>
  <si>
    <t>© 2026 GRESB BV</t>
  </si>
  <si>
    <t>Indicator</t>
  </si>
  <si>
    <t>Entity Characteristics</t>
  </si>
  <si>
    <t>EC1</t>
  </si>
  <si>
    <t>Reporting Entity</t>
  </si>
  <si>
    <t>Entity Name</t>
  </si>
  <si>
    <t>Fund Manager Organization Name (May be same as entity name)</t>
  </si>
  <si>
    <t>EC2</t>
  </si>
  <si>
    <t>Nature of Ownership</t>
  </si>
  <si>
    <t>Ownership (Select one)</t>
  </si>
  <si>
    <t xml:space="preserve">&lt;select&gt; </t>
  </si>
  <si>
    <t>Public entity (listed on a Stock Exchange)</t>
  </si>
  <si>
    <t>Specify ISIN</t>
  </si>
  <si>
    <t>Private (non-listed) entity</t>
  </si>
  <si>
    <t>Public-Private Partnership (PPP) entity</t>
  </si>
  <si>
    <t>Non-profit entity</t>
  </si>
  <si>
    <t>Government entity</t>
  </si>
  <si>
    <t>Other</t>
  </si>
  <si>
    <t>Legal Entity Identifier (optional)</t>
  </si>
  <si>
    <t>EC5</t>
  </si>
  <si>
    <t>EC3</t>
  </si>
  <si>
    <t>Entity Commencement Date</t>
  </si>
  <si>
    <t>What is the year of operation commencement?</t>
  </si>
  <si>
    <t>Year</t>
  </si>
  <si>
    <t>EC4</t>
  </si>
  <si>
    <t>Reporting Year</t>
  </si>
  <si>
    <t>Calendar year</t>
  </si>
  <si>
    <t>Fiscal year</t>
  </si>
  <si>
    <t>&lt;Month&gt;</t>
  </si>
  <si>
    <t>Specify the starting month</t>
  </si>
  <si>
    <t>Reporting Characteristics</t>
  </si>
  <si>
    <t>RC1</t>
  </si>
  <si>
    <t xml:space="preserve">Reporting Currency
</t>
  </si>
  <si>
    <t>Values are reported in</t>
  </si>
  <si>
    <t>&lt;Currency&gt;</t>
  </si>
  <si>
    <t>RC2</t>
  </si>
  <si>
    <t>Economic Size</t>
  </si>
  <si>
    <t>Gross asset value (required) (in millions)</t>
  </si>
  <si>
    <t>Revenue (required) (in millions)</t>
  </si>
  <si>
    <t>Number of full time equivalent (FTE) workers (employees)</t>
  </si>
  <si>
    <t>Number of full time equivalent (FTE) workers (contractors)</t>
  </si>
  <si>
    <t>RC3&amp;4</t>
  </si>
  <si>
    <t>RC3</t>
  </si>
  <si>
    <t>Sector &amp; Geography</t>
  </si>
  <si>
    <t>Enter details of the facility or facilities that make up the asset in the table below.</t>
  </si>
  <si>
    <t xml:space="preserve">Facility name </t>
  </si>
  <si>
    <t>Weight GAV</t>
  </si>
  <si>
    <t>Address</t>
  </si>
  <si>
    <t>Country</t>
  </si>
  <si>
    <t>Latitude</t>
  </si>
  <si>
    <t>Longitude</t>
  </si>
  <si>
    <t>Sector</t>
  </si>
  <si>
    <t>Lifeycle stage</t>
  </si>
  <si>
    <t>Is this facility included in the reporting boundary?</t>
  </si>
  <si>
    <t xml:space="preserve">Describe the facility </t>
  </si>
  <si>
    <t>Superclass</t>
  </si>
  <si>
    <t>Class</t>
  </si>
  <si>
    <t>Subclass</t>
  </si>
  <si>
    <t>Name</t>
  </si>
  <si>
    <t>&lt;Country&gt;</t>
  </si>
  <si>
    <t>&lt;Select&gt;</t>
  </si>
  <si>
    <t>Text</t>
  </si>
  <si>
    <t>+ Add facility</t>
  </si>
  <si>
    <t>Metrics</t>
  </si>
  <si>
    <t>Activity metric</t>
  </si>
  <si>
    <t>Units</t>
  </si>
  <si>
    <t>Previous-year performance</t>
  </si>
  <si>
    <t>Reporting-year performance</t>
  </si>
  <si>
    <t xml:space="preserve">Capacity </t>
  </si>
  <si>
    <t>Sector-specific</t>
  </si>
  <si>
    <t>Prefilled 2024</t>
  </si>
  <si>
    <t>Output</t>
  </si>
  <si>
    <t>New</t>
  </si>
  <si>
    <t>RC4</t>
  </si>
  <si>
    <t xml:space="preserve">Ancillary Activities
</t>
  </si>
  <si>
    <t>&lt;select&gt;</t>
  </si>
  <si>
    <t>Does the entity engage in any ancillary activities, outside the main activity associated with its sector?</t>
  </si>
  <si>
    <t>Indicate which of the following activities are undertaken by the entity (multiple options possible):</t>
  </si>
  <si>
    <t>Maintenance of natural areas (e.g. parks, fields, riparian zones)</t>
  </si>
  <si>
    <t>Operation of natural areas (e.g. parks, fields, riparian zones)</t>
  </si>
  <si>
    <t>Maintenance of mobile equipment and plant (e.g. vehicles, mobile machinery, aircraft, rolling stock)</t>
  </si>
  <si>
    <t>Operation of mobile equipment and plant (e.g. vehicles, mobile machinery, aircraft, rolling stock)</t>
  </si>
  <si>
    <t>Storage of mobile equipment (e.g. parking, hangars, docks)</t>
  </si>
  <si>
    <t>Maintenance of civil infrastructure (e.g. tunnels, waterways, roads, tracks, runways)</t>
  </si>
  <si>
    <t>Operation of civil infrastructure (e.g. tunnels, waterways, roads, tracks, runways)</t>
  </si>
  <si>
    <t>Maintenance of utility infrastructure (e.g. cables, sewage, drains, pipes)</t>
  </si>
  <si>
    <t>Operation of utility infrastructure (e.g. cables, sewage, drains, pipes)</t>
  </si>
  <si>
    <t>Operation of water utility plant (e.g. water collection, storage, treatment)</t>
  </si>
  <si>
    <t>Operation of waste utility plant (e.g. storage, processing, sorting)</t>
  </si>
  <si>
    <t>Maintenance of real estate (e.g. terminals, halls)</t>
  </si>
  <si>
    <t>Maintenance of energy infrastructure (e.g. plant, transmission lines, pipelines)</t>
  </si>
  <si>
    <t>Fuel and resource extraction (e.g. oil, natural gas, coal mining)</t>
  </si>
  <si>
    <t>Fuel storage</t>
  </si>
  <si>
    <t>Fuel processing (e.g. refining, hydrogen production)</t>
  </si>
  <si>
    <t>Energy distribution and transmission (e.g. natural gas pipelines, district heating)</t>
  </si>
  <si>
    <t>Electricity generation (e.g. renewable energy generation, power plants)</t>
  </si>
  <si>
    <t>Electricity storage (e.g. batteries)</t>
  </si>
  <si>
    <t>Electricity distribution and transmission</t>
  </si>
  <si>
    <t>Office activities</t>
  </si>
  <si>
    <t>Network management (e.g. signalling, traffic control, smart grids, toll booths)</t>
  </si>
  <si>
    <t>Information management (e.g. data processing, servers, smart meters)</t>
  </si>
  <si>
    <t>Transport of passengers (e.g. transit, baggage handling)</t>
  </si>
  <si>
    <t>Transport of goods (e.g. cargo handling, distribution)</t>
  </si>
  <si>
    <t>Storage of goods (e.g. warehousing)</t>
  </si>
  <si>
    <t>Provision of food and recreational services (e.g. waiting areas, restaurants, hotels, retail)</t>
  </si>
  <si>
    <t>Provision of care and educational services (e.g. hospitals, clinics, schools)</t>
  </si>
  <si>
    <t>Provision of security services (e.g. customs, correctional facilities)</t>
  </si>
  <si>
    <t>Provision of cleaning services (e.g. window washing, rubbish collection)</t>
  </si>
  <si>
    <t>Construction and development (e.g. major renovations, expansions and refurbishments)</t>
  </si>
  <si>
    <t>Indicate which of the ancillary activities are included within the reporting boundary (multiple options possible):</t>
  </si>
  <si>
    <t>RC5</t>
  </si>
  <si>
    <t>Nature of Entity's Business</t>
  </si>
  <si>
    <t>Structure</t>
  </si>
  <si>
    <t>Corporate</t>
  </si>
  <si>
    <t>Special Purpose Vehicle (SPV)</t>
  </si>
  <si>
    <t>Business Risk (Revenue basis)</t>
  </si>
  <si>
    <t>Merchant</t>
  </si>
  <si>
    <t>Concessionary/Contracted</t>
  </si>
  <si>
    <t>Regulated</t>
  </si>
  <si>
    <t>Scope of service</t>
  </si>
  <si>
    <t>In addition to simply providing the asset, does the entity provide associated services (multiple answers possible)?</t>
  </si>
  <si>
    <t>Asset maintenance</t>
  </si>
  <si>
    <t>Name of Asset Maintainer (May be same as organization name)</t>
  </si>
  <si>
    <t>Asset operation</t>
  </si>
  <si>
    <t>Name of Asset Operator (May be same as organization name)</t>
  </si>
  <si>
    <t>RC6</t>
  </si>
  <si>
    <t>Description of the Asset</t>
  </si>
  <si>
    <t>Provide a description of the entity (max 250 words)</t>
  </si>
  <si>
    <t>Textarea</t>
  </si>
  <si>
    <t>Can the entity upload (as supporting evidence) a photo(s) that represents the asset (for GRESB marketing purposes)?</t>
  </si>
  <si>
    <t>By uploading an image, you give GRESB permission to credit the image to the Reporting Entity specified in EC1, and to use the image, both in print and digitally, for marketing and communication purposes only.</t>
  </si>
  <si>
    <t>Yes</t>
  </si>
  <si>
    <t>Photo upload</t>
  </si>
  <si>
    <t>No</t>
  </si>
  <si>
    <t>MA2</t>
  </si>
  <si>
    <t>RC7</t>
  </si>
  <si>
    <t xml:space="preserve">GRESB Materiality Assessment 
</t>
  </si>
  <si>
    <t>Habitat and biodiversity - What is the entity's proximity to ecological habitat?</t>
  </si>
  <si>
    <t>Containing, overlapping, adjacent</t>
  </si>
  <si>
    <t>Close (&lt;100m)</t>
  </si>
  <si>
    <t>Distant (&gt;100m)</t>
  </si>
  <si>
    <t>Contaminated land - Does the entity have contamination on site?</t>
  </si>
  <si>
    <t>Physical risk (climate-driven and otherwise) - Is the entity located in an area exposed to climate-related phenomena or natural catastrophes?</t>
  </si>
  <si>
    <t>Yes, the entity is exposed</t>
  </si>
  <si>
    <t>Yes, only the surrounding area is exposed</t>
  </si>
  <si>
    <t xml:space="preserve">Water inflows/withdrawals - What is the scale of the entity's water use/withdrawal and water stress in the location? </t>
  </si>
  <si>
    <t>High (&gt;1000 Megaliters) water withdrawals in locations with high water stress</t>
  </si>
  <si>
    <t>High (&gt;1000 Megaliters) water withdrawals in locations with low water stress</t>
  </si>
  <si>
    <t>Low (&lt;1000 Megaliters) water withdrawals in locations with high water stress</t>
  </si>
  <si>
    <t>Low (&lt;1000 Megaliters) water withdrawals in locations with low water stress</t>
  </si>
  <si>
    <t>No withdrawals</t>
  </si>
  <si>
    <t>Water outflows/discharges - Is there a risk of pollution from discharges to waterways (including groundwater)?</t>
  </si>
  <si>
    <t>Yes and waterways are in locations with high water stress</t>
  </si>
  <si>
    <t>Yes but waterways are not in locations with high water stress</t>
  </si>
  <si>
    <t>Light pollution - Does the entity use significant external lighting at night?</t>
  </si>
  <si>
    <t>Yes and the location is densely populated</t>
  </si>
  <si>
    <t>Yes but the location is not densely populated</t>
  </si>
  <si>
    <t>Noise pollution - Does the entity emit noise externally?</t>
  </si>
  <si>
    <t xml:space="preserve">Number of customers - What is the number of customers?
</t>
  </si>
  <si>
    <t>&gt;100</t>
  </si>
  <si>
    <t>10-100</t>
  </si>
  <si>
    <t>&lt;10</t>
  </si>
  <si>
    <t xml:space="preserve">Number of users - What is the number of users that physically interact with the asset?
</t>
  </si>
  <si>
    <t>&gt;1000</t>
  </si>
  <si>
    <t>100-1000</t>
  </si>
  <si>
    <t>Verification and Assurance of GHG data - Did the entity, or the corporate this entity is part of, meet 2 out of the following 3 criteria in the reporting year (as reported in EC4)?</t>
  </si>
  <si>
    <t>Balance sheet total of more than EUR 25m;</t>
  </si>
  <si>
    <t>Net turnover of more than EUR 50m;</t>
  </si>
  <si>
    <t>More than 250 employees during the financial year.</t>
  </si>
  <si>
    <t>Thursday, 24 February 2022</t>
  </si>
  <si>
    <t>LE1</t>
  </si>
  <si>
    <t>Sustainability Leadership Commitments</t>
  </si>
  <si>
    <t>Has the entity made a public commitment to sustainability leadership standards or principles?</t>
  </si>
  <si>
    <t>General sustainability commitments (multiple answers possible)</t>
  </si>
  <si>
    <t>Commitments that are publicly evidenced and oblige the organization to take action (multiple answers possible).</t>
  </si>
  <si>
    <t>UN Global Compact</t>
  </si>
  <si>
    <t>Business for nature</t>
  </si>
  <si>
    <t>Climate League 2030</t>
  </si>
  <si>
    <t>EV100</t>
  </si>
  <si>
    <t>Powering Past Coal Alliance (PPCA)</t>
  </si>
  <si>
    <t>RE 100</t>
  </si>
  <si>
    <t>Science Based Targets Initiative</t>
  </si>
  <si>
    <t>UN Global Compact Our Only Future</t>
  </si>
  <si>
    <t>40:40 Vision</t>
  </si>
  <si>
    <t>Commitments that are publicly evidenced and do not oblige the organization to take action (multiple answers possible).</t>
  </si>
  <si>
    <t>Support the Goals</t>
  </si>
  <si>
    <t>Task force on Climate-related Financial Disclosures</t>
  </si>
  <si>
    <t>World Business Council for Sustainable Development's Call to Action</t>
  </si>
  <si>
    <t>30% Club</t>
  </si>
  <si>
    <t>Provide applicable evidence</t>
  </si>
  <si>
    <t>Indicate where in the evidence the relevant information can be found</t>
  </si>
  <si>
    <t>Net Zero commitments (multiple answers possible)</t>
  </si>
  <si>
    <t>Net Zero Asset Managers initiative: Net Zero Asset Managers Commitment</t>
  </si>
  <si>
    <t>PAII Net Zero Asset Owner Commitment</t>
  </si>
  <si>
    <t>Science Based Targets initiative: Net Zero Standard commitment</t>
  </si>
  <si>
    <t>The Climate Pledge</t>
  </si>
  <si>
    <t>Transform to Net Zero</t>
  </si>
  <si>
    <t>WorldGBC Net Zero Carbon Buildings Commitment</t>
  </si>
  <si>
    <t>UN-convened Net-Zero Asset Owner Alliance</t>
  </si>
  <si>
    <t>UNFCCC Climate Neutral Now Pledge</t>
  </si>
  <si>
    <t>Provide additional context for the answer provided (not validated, for reporting purposes only)</t>
  </si>
  <si>
    <t>Objectives</t>
  </si>
  <si>
    <t>MA3</t>
  </si>
  <si>
    <t>LE2</t>
  </si>
  <si>
    <t>Sustainability Objectives</t>
  </si>
  <si>
    <t>Does the entity have specific sustainability objectives?</t>
  </si>
  <si>
    <t>The objectives relate to (multiple answers possible)</t>
  </si>
  <si>
    <t>General objectives</t>
  </si>
  <si>
    <t>Environment</t>
  </si>
  <si>
    <t>Social</t>
  </si>
  <si>
    <t>Governance</t>
  </si>
  <si>
    <t>Issue specific objectives</t>
  </si>
  <si>
    <t>Human Capital</t>
  </si>
  <si>
    <t>The objectives are</t>
  </si>
  <si>
    <t>Publicly available</t>
  </si>
  <si>
    <t>Please provide applicable hyperlink</t>
  </si>
  <si>
    <t>Not publicly available</t>
  </si>
  <si>
    <t>MA5</t>
  </si>
  <si>
    <t>LE3</t>
  </si>
  <si>
    <t>Sustainability, Climate-Related and/or Human Capital Senior Decision Maker</t>
  </si>
  <si>
    <t>Does the entity have a senior decision-maker accountable for sustainability, climate-related, and/or Human Capital issues?</t>
  </si>
  <si>
    <t>Sustainability</t>
  </si>
  <si>
    <t>Provide the details for the most senior of these employees</t>
  </si>
  <si>
    <t>Job title</t>
  </si>
  <si>
    <t>The individual's most senior role is as part of:</t>
  </si>
  <si>
    <t>Board of directors</t>
  </si>
  <si>
    <t>C-suite level staff/Senior Management</t>
  </si>
  <si>
    <t>Fund/portfolio managers</t>
  </si>
  <si>
    <t>Investment committee</t>
  </si>
  <si>
    <t>Climate-related risks and opportunities</t>
  </si>
  <si>
    <t>Provide the details for the most senior decision-maker</t>
  </si>
  <si>
    <t>Provide the details for the most senior decision-maker on Human Capital</t>
  </si>
  <si>
    <t>MA6</t>
  </si>
  <si>
    <t>LE4</t>
  </si>
  <si>
    <t>Personnel Sustainability Performance Targets</t>
  </si>
  <si>
    <t>Does the entity include sustainability factors in the annual performance targets of personnel?</t>
  </si>
  <si>
    <t>Does performance against these targets have predetermined financial consequences? (multiple answers possible)</t>
  </si>
  <si>
    <t>Select the employees to whom these factors apply (multiple answers possible):</t>
  </si>
  <si>
    <t>All other employees</t>
  </si>
  <si>
    <t>Asset managers</t>
  </si>
  <si>
    <t>Dedicated staff on sustainability issues</t>
  </si>
  <si>
    <t>Sustainability managers</t>
  </si>
  <si>
    <t>External managers or service providers</t>
  </si>
  <si>
    <t>Investment analysts</t>
  </si>
  <si>
    <t>Investor relations</t>
  </si>
  <si>
    <t>PD1</t>
  </si>
  <si>
    <t>PO1</t>
  </si>
  <si>
    <t>Policies on Environmental Issues</t>
  </si>
  <si>
    <t>Does the entity have a policy or policies on environmental issues?</t>
  </si>
  <si>
    <t>Select all material issues which are covered by a policy or policies (multiple answers possible)</t>
  </si>
  <si>
    <t>Air pollution</t>
  </si>
  <si>
    <t>Biodiversity and habitat</t>
  </si>
  <si>
    <t>Contaminated land</t>
  </si>
  <si>
    <t>Greenhouse gas emissions</t>
  </si>
  <si>
    <t>Hazardous substances</t>
  </si>
  <si>
    <t>Light pollution</t>
  </si>
  <si>
    <t>Material sourcing and resource efficiency</t>
  </si>
  <si>
    <t>Net zero</t>
  </si>
  <si>
    <t>Noise pollution</t>
  </si>
  <si>
    <t>Physical risk</t>
  </si>
  <si>
    <t>Water outflows/discharges</t>
  </si>
  <si>
    <t>Water inflows/withdrawals</t>
  </si>
  <si>
    <t>Other issues</t>
  </si>
  <si>
    <t>PD2</t>
  </si>
  <si>
    <t>PO2</t>
  </si>
  <si>
    <t>Policies on Social Issues</t>
  </si>
  <si>
    <t>Does the entity have a policy or policies on social issues?</t>
  </si>
  <si>
    <t>Child labor</t>
  </si>
  <si>
    <t>Community development</t>
  </si>
  <si>
    <t>Customer satisfaction</t>
  </si>
  <si>
    <t>Human capital</t>
  </si>
  <si>
    <t>Employee engagement</t>
  </si>
  <si>
    <t>Forced or compulsory labor</t>
  </si>
  <si>
    <t>Freedom of association</t>
  </si>
  <si>
    <t>Health and safety: community</t>
  </si>
  <si>
    <t>Health and safety: contractors</t>
  </si>
  <si>
    <t>Health and safety: employees</t>
  </si>
  <si>
    <t>Health and safety: supply chain</t>
  </si>
  <si>
    <t>Health and safety: users</t>
  </si>
  <si>
    <t>Labor standards and working conditions</t>
  </si>
  <si>
    <t>Local employment</t>
  </si>
  <si>
    <t>Social enterprise partnering</t>
  </si>
  <si>
    <t>Stakeholder relations</t>
  </si>
  <si>
    <t>PD3</t>
  </si>
  <si>
    <t>PO3</t>
  </si>
  <si>
    <t>Policies on Governance Issues</t>
  </si>
  <si>
    <t>Does the entity have a policy or policies on governance issues?</t>
  </si>
  <si>
    <t>Audit committee structure/independence</t>
  </si>
  <si>
    <t>Board composition</t>
  </si>
  <si>
    <t>Board oversight of sustainability</t>
  </si>
  <si>
    <t>Bribery and corruption</t>
  </si>
  <si>
    <t>Compensation committee structure/independence</t>
  </si>
  <si>
    <t>Conflicts of interest</t>
  </si>
  <si>
    <t>Cybersecurity</t>
  </si>
  <si>
    <t>Data protection and privacy</t>
  </si>
  <si>
    <t>Delegating authority</t>
  </si>
  <si>
    <t>Executive compensation</t>
  </si>
  <si>
    <t>Fraud</t>
  </si>
  <si>
    <t>Independence of board chair</t>
  </si>
  <si>
    <t>Lobbying activities</t>
  </si>
  <si>
    <t>Political contributions</t>
  </si>
  <si>
    <t>Shareholder rights</t>
  </si>
  <si>
    <t>Whistleblower protection</t>
  </si>
  <si>
    <t>PD4&amp;5</t>
  </si>
  <si>
    <t>RP1</t>
  </si>
  <si>
    <t>Sustainability Reporting</t>
  </si>
  <si>
    <t>Does the entity disclose its sustainability  actions and/or performance?</t>
  </si>
  <si>
    <t>Please describe one main report/piece of disclosure when responding to the questions below</t>
  </si>
  <si>
    <t>Which stakeholder groups do you disclose this report to? (please choose one option)</t>
  </si>
  <si>
    <t>Public reporting on sustainability-related actions and performance (including investors)</t>
  </si>
  <si>
    <t>Reporting of sustainability-related actions and performance specifically to investors</t>
  </si>
  <si>
    <t>Is this disclosure aligned with third-party standard/framework?</t>
  </si>
  <si>
    <t>Standard/framework from the list</t>
  </si>
  <si>
    <t>List</t>
  </si>
  <si>
    <t>Other guideline (not scored, for information only)</t>
  </si>
  <si>
    <t>_</t>
  </si>
  <si>
    <t>Is this disclosure third-party reviewed?</t>
  </si>
  <si>
    <t>Externally checked</t>
  </si>
  <si>
    <t>Externally verified</t>
  </si>
  <si>
    <t>&lt;Scheme name&gt;</t>
  </si>
  <si>
    <t>Externally assured</t>
  </si>
  <si>
    <t>PD6</t>
  </si>
  <si>
    <t>RP2.1</t>
  </si>
  <si>
    <t>Sustainability-Related Incident Monitoring</t>
  </si>
  <si>
    <t xml:space="preserve">Does the entity have a process to monitor and communicate about sustainability-related controversies, misconduct, penalties, incidents, accidents or breaches against the codes of conduct/ethics? </t>
  </si>
  <si>
    <t>The entity would communicate misconduct, penalties, incidents or accidents to (multiple answers possible)</t>
  </si>
  <si>
    <t>Clients/customers</t>
  </si>
  <si>
    <t>Contractors</t>
  </si>
  <si>
    <t>Community/public</t>
  </si>
  <si>
    <t>Investors/shareholders</t>
  </si>
  <si>
    <t>Regulators/government</t>
  </si>
  <si>
    <t>Special interest groups</t>
  </si>
  <si>
    <t>Suppliers</t>
  </si>
  <si>
    <t>Other stakeholders</t>
  </si>
  <si>
    <t>Describe the communication process (for reporting purposes only) (maximum 250 words)</t>
  </si>
  <si>
    <t>PD7</t>
  </si>
  <si>
    <t>RP2.2</t>
  </si>
  <si>
    <t>Sustainability-Related Incident Occurrences</t>
  </si>
  <si>
    <t>Has the entity been involved in any significant sustainability-related controversies, misconduct, penalties, incidents or accidents during the reporting period? (The response to this indicator will be reviewed as part of sector leader requirements)</t>
  </si>
  <si>
    <t>Specify the total number of cases that occurred</t>
  </si>
  <si>
    <t xml:space="preserve">Specify the total value of fines and/or penalties incurred during the reporting period </t>
  </si>
  <si>
    <t>Specify the total number of currently pending investigations</t>
  </si>
  <si>
    <t>Provide additional context for the response, focusing on the three most serious incidents</t>
  </si>
  <si>
    <t>ME1</t>
  </si>
  <si>
    <t>RM1</t>
  </si>
  <si>
    <t>Management Systems</t>
  </si>
  <si>
    <t>Does the entity have a management system accredited to, or aligned with, ESG-related management standards?</t>
  </si>
  <si>
    <t>Accreditations maintained or achieved (multiple answers possible)</t>
  </si>
  <si>
    <t>ISO 55000/550001</t>
  </si>
  <si>
    <t>ISO 14001</t>
  </si>
  <si>
    <t>ISO 9001</t>
  </si>
  <si>
    <t>ISO 45001</t>
  </si>
  <si>
    <t>ISO 50001</t>
  </si>
  <si>
    <t>Other standard</t>
  </si>
  <si>
    <t>Management standards aligned with (multiple answers possible)</t>
  </si>
  <si>
    <t>ISO 26000</t>
  </si>
  <si>
    <t>ISO 20400</t>
  </si>
  <si>
    <t>Risk Assessments</t>
  </si>
  <si>
    <t>RO1</t>
  </si>
  <si>
    <t>RM2.1</t>
  </si>
  <si>
    <t>Environmental Risk Assessment</t>
  </si>
  <si>
    <t>Has the entity performed an environmental risk assessment(s), including risk identification, risk analysis, risk evaluation and treatment, within the last three years?</t>
  </si>
  <si>
    <t>Select all material issues for which risk(s) is(are) assessed (multiple answers possible)</t>
  </si>
  <si>
    <t>RO2</t>
  </si>
  <si>
    <t>RM2.2</t>
  </si>
  <si>
    <t>Social risk assessment</t>
  </si>
  <si>
    <t>Has the entity performed a social risk assessment(s), including risk identification, risk analysis, risk evaluation and treatment, within the last three years?</t>
  </si>
  <si>
    <t>RO3</t>
  </si>
  <si>
    <t>RM2.3</t>
  </si>
  <si>
    <t>Governance Risk Assessment</t>
  </si>
  <si>
    <t>Has the entity performed a governance risk assessment(s), including risk identification, risk analysis, risk evaluation and treatment, within the last three years?</t>
  </si>
  <si>
    <t>Climate-Related Risk Management</t>
  </si>
  <si>
    <t>ME2</t>
  </si>
  <si>
    <t>RM3</t>
  </si>
  <si>
    <t>Resilience of Strategy to Climate-Related rRsks</t>
  </si>
  <si>
    <t>Does the entity’s strategy incorporate resilience to climate-related risks and opportunities?</t>
  </si>
  <si>
    <t>Describe the resilience of the organization's strategy.</t>
  </si>
  <si>
    <t>Does the process of evaluating the resilience of the entity’s strategy involve the use of scenario analysis?</t>
  </si>
  <si>
    <t>Select the scenarios that are used (multiple answers possible)</t>
  </si>
  <si>
    <t>Transition scenarios</t>
  </si>
  <si>
    <t>IEA SDS</t>
  </si>
  <si>
    <t>IEA B2DS</t>
  </si>
  <si>
    <t>IEA NZE2050</t>
  </si>
  <si>
    <t>IPR FPS</t>
  </si>
  <si>
    <t>NGFS Current Policies</t>
  </si>
  <si>
    <t>NGFS Nationally Determined Contributions (NDCs)</t>
  </si>
  <si>
    <t>NGFS Immediate 2C scenario with CDR</t>
  </si>
  <si>
    <t>NGFS Immediate 2C scenario with limited CDR</t>
  </si>
  <si>
    <t>NGFS Immediate 1.5C scenario with CDR</t>
  </si>
  <si>
    <t>NGFS Delayed 2C scenario with limited CDR</t>
  </si>
  <si>
    <t>NGFS Delayed 2C scenario with CDR</t>
  </si>
  <si>
    <t>NGFS Immediate 1.5C scenario with limited CDR</t>
  </si>
  <si>
    <t>NGFS Low Demand</t>
  </si>
  <si>
    <t>NGFS Net Zero 2050</t>
  </si>
  <si>
    <t>NGFS Below 2C</t>
  </si>
  <si>
    <t>NGFS Delayed Transition</t>
  </si>
  <si>
    <t>NGFS Fragmented World</t>
  </si>
  <si>
    <t>SBTi</t>
  </si>
  <si>
    <t>TPI</t>
  </si>
  <si>
    <t>SSP1-1.9</t>
  </si>
  <si>
    <t>SSP1-2.6</t>
  </si>
  <si>
    <t>SSP4-3.4</t>
  </si>
  <si>
    <t>SSP5-3.4OS</t>
  </si>
  <si>
    <t>SSP2-4.5</t>
  </si>
  <si>
    <t>SSP4-6.0</t>
  </si>
  <si>
    <t>SSP3-7.0</t>
  </si>
  <si>
    <t>SSP5-8.5</t>
  </si>
  <si>
    <t>Physical scenarios</t>
  </si>
  <si>
    <t>RCP2.6</t>
  </si>
  <si>
    <t>RCP4.5</t>
  </si>
  <si>
    <t>RCP6.0</t>
  </si>
  <si>
    <t>RCP8.5</t>
  </si>
  <si>
    <t>RM4.1</t>
  </si>
  <si>
    <t>Transition Risk Identification</t>
  </si>
  <si>
    <t>Does the entity have a systematic process for identifying transition risks that could have a material financial impact on the entity?</t>
  </si>
  <si>
    <t>Select the elements covered in the risk identification process (multiple answers possible)</t>
  </si>
  <si>
    <t>Policy and legal</t>
  </si>
  <si>
    <t>Has the process identified any risks in this area?</t>
  </si>
  <si>
    <t>Select the risk(s) to which the entity is exposed (multiple answers possible)</t>
  </si>
  <si>
    <t>Increasing price of GHG emissions</t>
  </si>
  <si>
    <t>Enhancing emissions-reporting obligations</t>
  </si>
  <si>
    <t>Mandates on and regulation of existing products and services</t>
  </si>
  <si>
    <t>Exposure to litigation</t>
  </si>
  <si>
    <t>Technology</t>
  </si>
  <si>
    <t>Substitution of existing products and services with lower emissions options</t>
  </si>
  <si>
    <t>Unsuccessful investment in new technologies</t>
  </si>
  <si>
    <t>Costs to transition to lower emissions technology</t>
  </si>
  <si>
    <t>Market</t>
  </si>
  <si>
    <t>Changing customer behavior</t>
  </si>
  <si>
    <t>Uncertainty in market signals</t>
  </si>
  <si>
    <t>Increased cost of raw materials</t>
  </si>
  <si>
    <t>Reputation</t>
  </si>
  <si>
    <t>Shifts in consumer preferences</t>
  </si>
  <si>
    <t>Stigmatization of sector</t>
  </si>
  <si>
    <t>Increased stakeholder concern or negative stakeholder feedback</t>
  </si>
  <si>
    <t>Describe how the entity's processes for proritizing transition risks.</t>
  </si>
  <si>
    <t>RM4.2</t>
  </si>
  <si>
    <t>Transition Risk Impact Assessment</t>
  </si>
  <si>
    <t>Does the entity have a systematic process to assess the material financial impact of transition risks on the business and/or financial plannings of the entity?</t>
  </si>
  <si>
    <t>Select the elements covered in the impact assessment process (multiple answers possible)</t>
  </si>
  <si>
    <t>Has the process concluded that there were any material impacts to the entity in this area?</t>
  </si>
  <si>
    <t>Indicate which impacts are deemed material to the entity (multiple answers possible)</t>
  </si>
  <si>
    <t>Increased operating costs</t>
  </si>
  <si>
    <t>Write-offs, asset impairment and early retirement of existing assets due to policy changes</t>
  </si>
  <si>
    <t>Increased costs and/or reduced demand for products and services resulting from fines and judgments</t>
  </si>
  <si>
    <t>Write-offs and early retirement of existing assets</t>
  </si>
  <si>
    <t>Reduced demand for products and services</t>
  </si>
  <si>
    <t>Research and development (R&amp;D) expenditures in new and alternative technologies</t>
  </si>
  <si>
    <t>Capital investments in technology development</t>
  </si>
  <si>
    <t>Costs to adopt/deploy new practices and processes</t>
  </si>
  <si>
    <t>Reduced demand for goods and services due to shift in consumer preferences</t>
  </si>
  <si>
    <t>Increased production costs due to changing input prices and output requirements</t>
  </si>
  <si>
    <t>Abrupt and unexpected shifts in energy costs</t>
  </si>
  <si>
    <t>Change in revenue mix and sources, resulting in decreased revenues</t>
  </si>
  <si>
    <t>Re-pricing of assets</t>
  </si>
  <si>
    <t>Reduced revenue from decreased demand for goods/services</t>
  </si>
  <si>
    <t>Reduced revenue from decreased production capacity</t>
  </si>
  <si>
    <t>Reduced revenue from negative impacts on workforce management and planning</t>
  </si>
  <si>
    <t>Reduction in capital availability</t>
  </si>
  <si>
    <t>Describe how the entity's processes for identifying, assessing, and managing transition risks are integrated into its overall risk management.</t>
  </si>
  <si>
    <t>RM4.3</t>
  </si>
  <si>
    <t>Physical Risk Identification</t>
  </si>
  <si>
    <t>Does the entity have a systematic process for identifying physical risks that could have a material financial impact on the entity?</t>
  </si>
  <si>
    <t>Acute hazards</t>
  </si>
  <si>
    <t>Has the process identified any acute hazards to which the entity is exposed?</t>
  </si>
  <si>
    <t>Indicate to what factor(s) the entity is exposed (multiple answers possible)</t>
  </si>
  <si>
    <t>Extratropical storm</t>
  </si>
  <si>
    <t>Flash flood</t>
  </si>
  <si>
    <t>Hail</t>
  </si>
  <si>
    <t>River flood</t>
  </si>
  <si>
    <t>Storm surge</t>
  </si>
  <si>
    <t>Tropical cyclone</t>
  </si>
  <si>
    <t>Chronic stressors</t>
  </si>
  <si>
    <t>Drought stress</t>
  </si>
  <si>
    <t>Fire weather stress</t>
  </si>
  <si>
    <t>Heat stress</t>
  </si>
  <si>
    <t>Precipitation stress</t>
  </si>
  <si>
    <t>Rising mean temperatures</t>
  </si>
  <si>
    <t>Rising sea levels</t>
  </si>
  <si>
    <t>Describe the tntity's processes of proritizing physica risks.</t>
  </si>
  <si>
    <t>RM4.4</t>
  </si>
  <si>
    <t>Physical Risk Impact Assessment</t>
  </si>
  <si>
    <t>Does the entity have a systematic process for the assessment of material financial impact from physical climate risks on the business and/or financial plannings of the entity?</t>
  </si>
  <si>
    <t>Direct impacts</t>
  </si>
  <si>
    <t>Has the process concluded that there are material impacts to the entity?</t>
  </si>
  <si>
    <t>Increased capital costs</t>
  </si>
  <si>
    <t>Indirect impacts</t>
  </si>
  <si>
    <t>Increased insurance premiums and potential for reduced availability of insurance on assets in “high-risk” locations</t>
  </si>
  <si>
    <t>Reduced revenue and higher costs from negative impacts on workforce</t>
  </si>
  <si>
    <t>Reduced revenues from lower sales/output</t>
  </si>
  <si>
    <t>Describe how the delineation of risk identification was made.</t>
  </si>
  <si>
    <t>RM4.5</t>
  </si>
  <si>
    <t>Climate-Related Opportunities Identification</t>
  </si>
  <si>
    <t>Does the entity have a systematic process for identifying climate-related opportunities that could have a material financial impact on the entity?</t>
  </si>
  <si>
    <t>Select the elements covered in the opportunities identification process (multiple answers possible)</t>
  </si>
  <si>
    <t>Resource Efficiency</t>
  </si>
  <si>
    <t>Has the process identified any opportunities in this area?</t>
  </si>
  <si>
    <t>Select the opportunity(s) which the entity can utilize (multiple answers possible)</t>
  </si>
  <si>
    <t>Use of more efficient modes of transport</t>
  </si>
  <si>
    <t>Use of more efficient production and distribution processes</t>
  </si>
  <si>
    <t>Use of recycling</t>
  </si>
  <si>
    <t>Move to more efficient buildings</t>
  </si>
  <si>
    <t>Reduced water usage and consumption</t>
  </si>
  <si>
    <t>Energy Source</t>
  </si>
  <si>
    <t>Use of lower-emission sources of energy</t>
  </si>
  <si>
    <t>Use of supportive policy incentives</t>
  </si>
  <si>
    <t>Use of new technologies</t>
  </si>
  <si>
    <t>Participation in carbon market</t>
  </si>
  <si>
    <t>Shift toward decentralized energy generation</t>
  </si>
  <si>
    <t>Products and Services</t>
  </si>
  <si>
    <t>Development and/or expansion of low emissions goods and services</t>
  </si>
  <si>
    <t>Development of climate adaptation and insurance risk solutions</t>
  </si>
  <si>
    <t>Development of new products or services through R&amp;D and innovation</t>
  </si>
  <si>
    <t>Ability to diversify business activities</t>
  </si>
  <si>
    <t>Shift in consumer preferences</t>
  </si>
  <si>
    <t>Markets</t>
  </si>
  <si>
    <t>Access to new markets</t>
  </si>
  <si>
    <t>Use of public-sector incentives</t>
  </si>
  <si>
    <t>Access to new assets and locations needing insurance coverage</t>
  </si>
  <si>
    <t>Resilience</t>
  </si>
  <si>
    <t>Participation in renewable energy programs and adoption of energy efficiency measures</t>
  </si>
  <si>
    <t>Resource substitutes/diversification</t>
  </si>
  <si>
    <t>Describe the entity’s processes for prioritizing opportunities.</t>
  </si>
  <si>
    <t>RM4.6</t>
  </si>
  <si>
    <t>Climate-Related Opportunities Impact Assessment</t>
  </si>
  <si>
    <t>Does the entity have a systematic process to access the material financial impact of climate-related opportunities on the business and/or financial plannings of the entity?</t>
  </si>
  <si>
    <t>Has the process concluded that there were any material impacts as a result of identified opportunities to the entity in this area?</t>
  </si>
  <si>
    <t>Reduced operation costs (e.g., through efficiency gains and cost reductions)</t>
  </si>
  <si>
    <t>Increased production capacity, resulting in increased revenues</t>
  </si>
  <si>
    <t>Increased value of fixed assets (e.g., highly rated energy efficient buildings)</t>
  </si>
  <si>
    <t>Benefits to workforce management and planning (e.g., improved health and safety, employee satisfaction) resulting in lower costs</t>
  </si>
  <si>
    <t>Reduced operational costs (e.g., through use of lowest cost abatement)</t>
  </si>
  <si>
    <t>Reduced exposure to future fossil fuel price increases</t>
  </si>
  <si>
    <t>Reduced exposure to GHG emissions and therefore less sensitivity to changes in cost of carbon</t>
  </si>
  <si>
    <t>Returns on investment in low-emission technology</t>
  </si>
  <si>
    <t>Increase capital availability (e.g., as more investors favor lower-emissions producers)</t>
  </si>
  <si>
    <t>Reputational benefits resulting in increased demand for goods/services</t>
  </si>
  <si>
    <t>Increased revenue through demand for lower emissions products and services</t>
  </si>
  <si>
    <t>Increased revenue through new solutions to adaptation needs (e.g., insurance risk transger products and services)</t>
  </si>
  <si>
    <t>Better competitive position to reflect shifting consumer preferences, resulting in increased revenues</t>
  </si>
  <si>
    <t>Increased revenues through access to new and emerging markets (e.g., partnerships with governments, development banks)</t>
  </si>
  <si>
    <t>Increased diversification of financial assets (e.g., green bonds and infrastructure)</t>
  </si>
  <si>
    <t>Increased market valuation through resilience planning (e.g., infrastructure, land, buildings)</t>
  </si>
  <si>
    <t>Increased reliability of supply chain and ability to operate under various conditions</t>
  </si>
  <si>
    <t>Increased revenue through new products and services related to ensuring resiliency</t>
  </si>
  <si>
    <t>Describe how the entity’s processes for identifying, assessing, and managing opportunities are integrated into its overall risk management.</t>
  </si>
  <si>
    <t xml:space="preserve">Stakeholder Engagement
</t>
  </si>
  <si>
    <t>SE1</t>
  </si>
  <si>
    <t>Stakeholder Engagement Program</t>
  </si>
  <si>
    <t>Does the entity have a stakeholder engagement program?</t>
  </si>
  <si>
    <t>Select elements of the stakeholder engagement program (multiple answers possible)</t>
  </si>
  <si>
    <t>Identification of stakeholders and impacted groups</t>
  </si>
  <si>
    <t>Planning and preparation for engagement</t>
  </si>
  <si>
    <t>Development of action plan</t>
  </si>
  <si>
    <t>Implementation of engagement plan</t>
  </si>
  <si>
    <t>Program review and evaluation</t>
  </si>
  <si>
    <t>Feedback sessions with senior management team</t>
  </si>
  <si>
    <t>Feedback sessions with separate teams/departments</t>
  </si>
  <si>
    <t>Focus groups</t>
  </si>
  <si>
    <t>Training</t>
  </si>
  <si>
    <t>Is the stakeholder engagement program aligned with third-party standards and/or guidance?</t>
  </si>
  <si>
    <t>&lt;Guideline name&gt;</t>
  </si>
  <si>
    <t>Which stakeholders does the stakeholder engagement program apply to? (multiple answers possible)</t>
  </si>
  <si>
    <t>SE5&amp;6</t>
  </si>
  <si>
    <t>SE2</t>
  </si>
  <si>
    <t>Supply Chain Engagement Program</t>
  </si>
  <si>
    <t>Does the entity include sustainability speciﬁc requirements in procurement processes?</t>
  </si>
  <si>
    <t>Select elements of the supply chain engagement program (multiple answers possible)</t>
  </si>
  <si>
    <t>Developing or applying sustainability policies</t>
  </si>
  <si>
    <t>Due diligence process</t>
  </si>
  <si>
    <t>Feedback sessions with stakeholders</t>
  </si>
  <si>
    <t>Select all issues covered by procurement processes (multiple answers possible)</t>
  </si>
  <si>
    <t>Business ethics</t>
  </si>
  <si>
    <t>Environmental process standards</t>
  </si>
  <si>
    <t>Environmental product standards</t>
  </si>
  <si>
    <t>Human rights</t>
  </si>
  <si>
    <t>Human health-based product standards</t>
  </si>
  <si>
    <t>Occupational health and safety</t>
  </si>
  <si>
    <t>Select the external parties to whom the requirements apply (multiple answers possible)</t>
  </si>
  <si>
    <t>Contractors/supplier (tier 1)</t>
  </si>
  <si>
    <t>Contractors/supplier (beyond tier 1)</t>
  </si>
  <si>
    <t>SE3</t>
  </si>
  <si>
    <t xml:space="preserve">Stakeholder Grievance Process
</t>
  </si>
  <si>
    <t>Is there a formal process for stakeholders to communicate grievances that apply to this entity?</t>
  </si>
  <si>
    <t>Select all the characteristics applicable to the process (multiple answers possible)</t>
  </si>
  <si>
    <t>Accessible and easy to understand</t>
  </si>
  <si>
    <t>Anonymous</t>
  </si>
  <si>
    <t>Dialogue based</t>
  </si>
  <si>
    <t>Equitable and rights compatible</t>
  </si>
  <si>
    <t>Improvement based</t>
  </si>
  <si>
    <t>Legitimate and safe</t>
  </si>
  <si>
    <t>Predictable</t>
  </si>
  <si>
    <t>Prohibitive against retaliation</t>
  </si>
  <si>
    <t>Transparent</t>
  </si>
  <si>
    <t>Which stakeholders does the process apply to? (multiple answers possible)</t>
  </si>
  <si>
    <t>Supply chain (beyond Tier 1 suppliers and contractors)</t>
  </si>
  <si>
    <t xml:space="preserve">Energy </t>
  </si>
  <si>
    <t>PI3</t>
  </si>
  <si>
    <t>EN1</t>
  </si>
  <si>
    <t>Can the entity report on energy?</t>
  </si>
  <si>
    <t xml:space="preserve">Has the entity imported or purchased energy? </t>
  </si>
  <si>
    <t>Energy imported/purchased</t>
  </si>
  <si>
    <t>Fuel / Energy type</t>
  </si>
  <si>
    <t>Reporting-year performance data coverage (%)</t>
  </si>
  <si>
    <t>Reporting-year target</t>
  </si>
  <si>
    <t>Future-year target</t>
  </si>
  <si>
    <t xml:space="preserve">{enter year} </t>
  </si>
  <si>
    <t>Biofuels</t>
  </si>
  <si>
    <t>MWh</t>
  </si>
  <si>
    <t>Renewable hydrogen</t>
  </si>
  <si>
    <t>Waste (non-biomass)</t>
  </si>
  <si>
    <t>Renewable electricity</t>
  </si>
  <si>
    <t>Renewable steam, heating and cooling</t>
  </si>
  <si>
    <t>Coal</t>
  </si>
  <si>
    <t>Diesel</t>
  </si>
  <si>
    <t>LPG, butane or propane</t>
  </si>
  <si>
    <t>Motor gasoline</t>
  </si>
  <si>
    <t>Natural gas</t>
  </si>
  <si>
    <t>Non-renewable hydrogen</t>
  </si>
  <si>
    <t>{enter "other non-renewable fuel"}</t>
  </si>
  <si>
    <t>N/A</t>
  </si>
  <si>
    <t>Non-renewable electricity</t>
  </si>
  <si>
    <t>Non-renewable steam, heating and cooling</t>
  </si>
  <si>
    <t>Total energy imported / purchased</t>
  </si>
  <si>
    <t>% Renewable energy imported / purchased</t>
  </si>
  <si>
    <t>%</t>
  </si>
  <si>
    <t>Has the entity generated energy onsite?</t>
  </si>
  <si>
    <t>Energy generated from non-combustible sources</t>
  </si>
  <si>
    <t>Generation source</t>
  </si>
  <si>
    <t>Biofuels (produced onsite)</t>
  </si>
  <si>
    <t>Geothermal</t>
  </si>
  <si>
    <t>Hydro-electric</t>
  </si>
  <si>
    <t>Solar</t>
  </si>
  <si>
    <t>Wind</t>
  </si>
  <si>
    <t>Nuclear</t>
  </si>
  <si>
    <t>{enter "other generation sources"}</t>
  </si>
  <si>
    <t>Total energy generated onsite</t>
  </si>
  <si>
    <t>Has the entity exported or sold energy?</t>
  </si>
  <si>
    <t>Energy exported/sold</t>
  </si>
  <si>
    <t>Fuel/energy type</t>
  </si>
  <si>
    <t>Total energy exported / sold</t>
  </si>
  <si>
    <t>% Renewable energy exported / sold</t>
  </si>
  <si>
    <t>Energy consumed</t>
  </si>
  <si>
    <t>Renewable energy consumed</t>
  </si>
  <si>
    <t>Non-renewable energy consumed</t>
  </si>
  <si>
    <t>Total energy consumed</t>
  </si>
  <si>
    <t>% Renewable energy consumed</t>
  </si>
  <si>
    <t>Energy intensities</t>
  </si>
  <si>
    <t>Energy consumption intensity (/GAV)</t>
  </si>
  <si>
    <t>MWh/currency</t>
  </si>
  <si>
    <t>Energy consumption intensity (/revenue)</t>
  </si>
  <si>
    <t>Energy consumption intensity (/output)</t>
  </si>
  <si>
    <t>MWh/output</t>
  </si>
  <si>
    <t>Energy export intensity (/GAV)</t>
  </si>
  <si>
    <t>Energy export intensity (/revenue)</t>
  </si>
  <si>
    <t>Energy export intensity (/output)</t>
  </si>
  <si>
    <t>External review</t>
  </si>
  <si>
    <t>Has the data reported above been reviewed by an independent third party?</t>
  </si>
  <si>
    <t>Exceptions</t>
  </si>
  <si>
    <t>Please explain the methodology used for calculating data coverage</t>
  </si>
  <si>
    <t>© 2020 GRESB BV</t>
  </si>
  <si>
    <t>Greenhouse Gas Emissions</t>
  </si>
  <si>
    <t>PI4</t>
  </si>
  <si>
    <t>GH1</t>
  </si>
  <si>
    <t xml:space="preserve">Greenhouse Gas Emissions
</t>
  </si>
  <si>
    <t>Can the entity report on greenhouse gas emissions?</t>
  </si>
  <si>
    <t>Total greenhouse gas emissions</t>
  </si>
  <si>
    <t>Reporting-year performance Data Coverage (%)</t>
  </si>
  <si>
    <t>Emissions from combustion of fuels</t>
  </si>
  <si>
    <r>
      <rPr>
        <sz val="11"/>
        <color theme="1"/>
        <rFont val="Libre Franklin"/>
      </rPr>
      <t>tCO</t>
    </r>
    <r>
      <rPr>
        <vertAlign val="subscript"/>
        <sz val="11"/>
        <color theme="1"/>
        <rFont val="Franklin Gothic Book"/>
        <family val="2"/>
      </rPr>
      <t>2</t>
    </r>
    <r>
      <rPr>
        <sz val="11"/>
        <color theme="1"/>
        <rFont val="Franklin Gothic Book"/>
        <family val="2"/>
      </rPr>
      <t>e</t>
    </r>
  </si>
  <si>
    <t>Process emissions</t>
  </si>
  <si>
    <t>Fugitive emissions</t>
  </si>
  <si>
    <t>Total Scope 1</t>
  </si>
  <si>
    <r>
      <rPr>
        <b/>
        <sz val="11"/>
        <color theme="1"/>
        <rFont val="Libre Franklin"/>
      </rPr>
      <t>tCO</t>
    </r>
    <r>
      <rPr>
        <b/>
        <vertAlign val="subscript"/>
        <sz val="11"/>
        <color theme="1"/>
        <rFont val="Franklin Gothic Book"/>
        <family val="2"/>
      </rPr>
      <t>2</t>
    </r>
    <r>
      <rPr>
        <b/>
        <sz val="11"/>
        <color theme="1"/>
        <rFont val="Franklin Gothic Book"/>
        <family val="2"/>
      </rPr>
      <t>e</t>
    </r>
  </si>
  <si>
    <t>Scope 2 (Location-based)</t>
  </si>
  <si>
    <t>Scope 2 (Market-based)</t>
  </si>
  <si>
    <t>Total (Scope 1 + 2)  (Location-based)</t>
  </si>
  <si>
    <t>Total (Scope 1 + 2)  (Market-based)</t>
  </si>
  <si>
    <t>Scope 3</t>
  </si>
  <si>
    <t>Total (Scope 1, 2 + 3)  (Location-based)</t>
  </si>
  <si>
    <t>Total (Scope 1, 2 + 3)   (Market-based)</t>
  </si>
  <si>
    <t>On-site offsets</t>
  </si>
  <si>
    <t>Offsets purchased</t>
  </si>
  <si>
    <t>Net GHG emissions (scope 1 + 2)  (Location-based)</t>
  </si>
  <si>
    <t>Net GHG emissions (scope 1 + 2)  (Market-based)</t>
  </si>
  <si>
    <t>Net GHG emissions (scope 1, 2 + 3) (Location-based)</t>
  </si>
  <si>
    <t>Net GHG emissions (scope 1, 2 + 3) (Market-based)</t>
  </si>
  <si>
    <t>Emissions avoided (export of renewable energy)</t>
  </si>
  <si>
    <t>Can the entity report on scope 3 greenhouse gas emission?</t>
  </si>
  <si>
    <t>Scope 3 greenhouse gas emissions</t>
  </si>
  <si>
    <t>Is the Scope 3 category material/relevant to your Asset</t>
  </si>
  <si>
    <t>Purchased goods and services</t>
  </si>
  <si>
    <t>Capital goods</t>
  </si>
  <si>
    <t>Fuel- and energy-related activities</t>
  </si>
  <si>
    <t>Upstream transportation &amp; distribution</t>
  </si>
  <si>
    <t>Waste generated in operations</t>
  </si>
  <si>
    <t>Business travel</t>
  </si>
  <si>
    <t>Employee commuting</t>
  </si>
  <si>
    <t>Upstream leased assets</t>
  </si>
  <si>
    <t>Downstream transportation &amp; distribution</t>
  </si>
  <si>
    <t>Processing of sold products</t>
  </si>
  <si>
    <t>Use of sold products</t>
  </si>
  <si>
    <t>End-of-life treatment of sold products</t>
  </si>
  <si>
    <t>Downstream leased assets</t>
  </si>
  <si>
    <t>Franchises</t>
  </si>
  <si>
    <t>Investments</t>
  </si>
  <si>
    <t>Total Scope 3 emissions</t>
  </si>
  <si>
    <t>Does the entity have a process to assess the materiality/relevance of Scope 3 emissions and corresponding categories</t>
  </si>
  <si>
    <t>Please describe the process used to determine the Scope 3 emission categories that are deemed material/relevant to the asset.</t>
  </si>
  <si>
    <t>Text area</t>
  </si>
  <si>
    <t>Scope 1</t>
  </si>
  <si>
    <t>Scope 2</t>
  </si>
  <si>
    <t>GH2</t>
  </si>
  <si>
    <t>Net Zero target setting</t>
  </si>
  <si>
    <t>Does the entity have a GHG emissions reduction target aligned with Net Zero?</t>
  </si>
  <si>
    <t>What is the Scope of the target?</t>
  </si>
  <si>
    <t>Scope 1+2</t>
  </si>
  <si>
    <t>Scope 1+2 +3</t>
  </si>
  <si>
    <t>What Scope 2 accounting method is used in the Net Zero target?</t>
  </si>
  <si>
    <t>Location-based</t>
  </si>
  <si>
    <t>Market-based</t>
  </si>
  <si>
    <t>What is the 'metric' used for the Net Zero target?</t>
  </si>
  <si>
    <t>Absolute GHG in tCO2eq</t>
  </si>
  <si>
    <t>GHG in tCO2eq/GAV</t>
  </si>
  <si>
    <t>GHG in tCO2eq/Revenue</t>
  </si>
  <si>
    <t>GHG in tCO2eq/Output</t>
  </si>
  <si>
    <t>What is the denominator of the 'metric' used? Noting that the numerator is the absolute GHG in tCO2eq as reported in the GHG table according to the scope and accounting method of the target selected above</t>
  </si>
  <si>
    <t>What is the value of the denominator for the metric provided above during the reporting year (as indicated in EC3)?</t>
  </si>
  <si>
    <t>Target Setting</t>
  </si>
  <si>
    <t>Target Reduction %</t>
  </si>
  <si>
    <t>Metric Value</t>
  </si>
  <si>
    <t>Offset %</t>
  </si>
  <si>
    <t>Calculated</t>
  </si>
  <si>
    <t>Base year</t>
  </si>
  <si>
    <t>Short-term target</t>
  </si>
  <si>
    <t>Medium-term</t>
  </si>
  <si>
    <t>Long-term</t>
  </si>
  <si>
    <t>Is the target aligned with a Net Zero target-setting framework?</t>
  </si>
  <si>
    <t xml:space="preserve">Net Zero target-setting framework: </t>
  </si>
  <si>
    <t>Is the target science-based?</t>
  </si>
  <si>
    <t>Is the target validated by a third party?</t>
  </si>
  <si>
    <t xml:space="preserve">Validated by: </t>
  </si>
  <si>
    <t>Is the target publicly communicated?</t>
  </si>
  <si>
    <t>Provide applicable hyperlink</t>
  </si>
  <si>
    <t>Explain the methodology used to establish the target and communicate the entity’s plans/intentions to achieve it (e.g. energy efficiency, renewable energy generation and/or procurement, carbon offsets, anticipated budgets associated with decarbonizing assets, acquisition/disposition activities, etc.) (maximum 500 words)</t>
  </si>
  <si>
    <t>PI5</t>
  </si>
  <si>
    <t>AP1</t>
  </si>
  <si>
    <t xml:space="preserve">Air Pollution
 </t>
  </si>
  <si>
    <t>Can the entity report on air pollution?</t>
  </si>
  <si>
    <r>
      <rPr>
        <sz val="11"/>
        <color theme="1"/>
        <rFont val="Libre Franklin"/>
      </rPr>
      <t>SO</t>
    </r>
    <r>
      <rPr>
        <vertAlign val="subscript"/>
        <sz val="11"/>
        <color theme="1"/>
        <rFont val="Franklin Gothic Book"/>
        <family val="2"/>
      </rPr>
      <t>x</t>
    </r>
  </si>
  <si>
    <t>kg</t>
  </si>
  <si>
    <r>
      <rPr>
        <sz val="11"/>
        <color theme="1"/>
        <rFont val="Libre Franklin"/>
      </rPr>
      <t>NO</t>
    </r>
    <r>
      <rPr>
        <vertAlign val="subscript"/>
        <sz val="11"/>
        <color theme="1"/>
        <rFont val="Franklin Gothic Book"/>
        <family val="2"/>
      </rPr>
      <t>x</t>
    </r>
  </si>
  <si>
    <t>PM2.5</t>
  </si>
  <si>
    <t>PM10</t>
  </si>
  <si>
    <r>
      <rPr>
        <sz val="11"/>
        <color theme="1"/>
        <rFont val="Libre Franklin"/>
      </rPr>
      <t>Ozone (O</t>
    </r>
    <r>
      <rPr>
        <vertAlign val="subscript"/>
        <sz val="11"/>
        <color theme="1"/>
        <rFont val="Franklin Gothic Book"/>
        <family val="2"/>
      </rPr>
      <t>3</t>
    </r>
    <r>
      <rPr>
        <sz val="11"/>
        <color theme="1"/>
        <rFont val="Franklin Gothic Book"/>
        <family val="2"/>
      </rPr>
      <t>)</t>
    </r>
  </si>
  <si>
    <t>Lead (Pb)</t>
  </si>
  <si>
    <t>Mercury (Hg)</t>
  </si>
  <si>
    <t>Ozone-depleting substances</t>
  </si>
  <si>
    <t>Non-compliances</t>
  </si>
  <si>
    <t>number</t>
  </si>
  <si>
    <t>Does the entity’s data reported above cover all, and only, the facilities (as reported in RC3) and activities (RC4) for the entire reporting year (EC4)? (for reporting purposes only)</t>
  </si>
  <si>
    <t>Indicate which facilities, activities and/or time periods are additional or excluded from the data reported above</t>
  </si>
  <si>
    <t>PI6</t>
  </si>
  <si>
    <t>WT1</t>
  </si>
  <si>
    <t xml:space="preserve">Water Inflows/Withdrawals
</t>
  </si>
  <si>
    <t>Can the entity report on water inflows/withdrawals?</t>
  </si>
  <si>
    <t>Groundwater</t>
  </si>
  <si>
    <t>Megaliters (ML)</t>
  </si>
  <si>
    <t>Rainwater</t>
  </si>
  <si>
    <t>Seawater / brackish water</t>
  </si>
  <si>
    <t>Surface water</t>
  </si>
  <si>
    <t>Produced water</t>
  </si>
  <si>
    <t>Third-party non-potable water</t>
  </si>
  <si>
    <t>Third-party potable water</t>
  </si>
  <si>
    <t>Total withdrawals</t>
  </si>
  <si>
    <t>% potable water</t>
  </si>
  <si>
    <t>Total HWS withdrawals</t>
  </si>
  <si>
    <t>Water Consumption Intensities</t>
  </si>
  <si>
    <t>Water withdrawal intensity (/GAV)</t>
  </si>
  <si>
    <t>Megaliters/currency</t>
  </si>
  <si>
    <t>Water withdrawal intensity (/revenue)</t>
  </si>
  <si>
    <t>Water withdrawal intensity (/output)</t>
  </si>
  <si>
    <t>Megaliters/output</t>
  </si>
  <si>
    <t>WT2</t>
  </si>
  <si>
    <t xml:space="preserve">Water Outflows/Discharges
</t>
  </si>
  <si>
    <t>Can the entity report on water outflows/discharges?</t>
  </si>
  <si>
    <t>Quality of water discharged to sensitive waterways</t>
  </si>
  <si>
    <t>Freshwater (≤1000 mg/L TDS)</t>
  </si>
  <si>
    <t>Other water (&gt;1000 mg/L TDS)</t>
  </si>
  <si>
    <t>Total discharge to sensitive waterways</t>
  </si>
  <si>
    <t>Third-party re-use</t>
  </si>
  <si>
    <t>Third-party treatment</t>
  </si>
  <si>
    <t>Total water discharged</t>
  </si>
  <si>
    <t>% Water re-used</t>
  </si>
  <si>
    <t>Number</t>
  </si>
  <si>
    <t>Water discharge intensities</t>
  </si>
  <si>
    <t>Water discharge intensity (/GAV)</t>
  </si>
  <si>
    <t>Water discharge intensity (/revenue)</t>
  </si>
  <si>
    <t>Water discharge intensity (/output)</t>
  </si>
  <si>
    <t>PI7</t>
  </si>
  <si>
    <t>WS1</t>
  </si>
  <si>
    <t xml:space="preserve">Waste
</t>
  </si>
  <si>
    <t>Can the entity report on waste generated and disposed?</t>
  </si>
  <si>
    <t>Generation/import</t>
  </si>
  <si>
    <t>Hazardous</t>
  </si>
  <si>
    <t>tonnes (t)</t>
  </si>
  <si>
    <t>Non-hazardous</t>
  </si>
  <si>
    <t>Disposal/export</t>
  </si>
  <si>
    <t>Re-use</t>
  </si>
  <si>
    <t>Recycling</t>
  </si>
  <si>
    <t>Composting</t>
  </si>
  <si>
    <t>Waste-to-energy</t>
  </si>
  <si>
    <t>Incineration</t>
  </si>
  <si>
    <t>Landfill</t>
  </si>
  <si>
    <t>Unknown</t>
  </si>
  <si>
    <t>Total waste disposed</t>
  </si>
  <si>
    <t>Total waste diverted from landfill/incineration</t>
  </si>
  <si>
    <t>Waste intensities</t>
  </si>
  <si>
    <t>Waste intensity (/GAV)</t>
  </si>
  <si>
    <t>Tonnes/currency</t>
  </si>
  <si>
    <t>Waste intensity (/revenue)</t>
  </si>
  <si>
    <t>Waste intensity (/output)</t>
  </si>
  <si>
    <t>Tonnes/output</t>
  </si>
  <si>
    <t>PI8</t>
  </si>
  <si>
    <t>BI1</t>
  </si>
  <si>
    <r>
      <rPr>
        <b/>
        <sz val="12"/>
        <color theme="1"/>
        <rFont val="Libre Franklin"/>
      </rPr>
      <t xml:space="preserve">Biodiversity &amp; habitat
</t>
    </r>
    <r>
      <rPr>
        <b/>
        <sz val="12"/>
        <color rgb="FFFF0000"/>
        <rFont val="Calibri"/>
        <family val="2"/>
      </rPr>
      <t xml:space="preserve">
</t>
    </r>
  </si>
  <si>
    <t>Can the entity report on biodiversity and habitat?</t>
  </si>
  <si>
    <t>Wildlife</t>
  </si>
  <si>
    <t>Wildlife fatalities</t>
  </si>
  <si>
    <t>T&amp;E species fatalities</t>
  </si>
  <si>
    <t>Habitat management</t>
  </si>
  <si>
    <t>Habitat removed</t>
  </si>
  <si>
    <t>Hectares (ha)</t>
  </si>
  <si>
    <t>Habitat enhanced or restored</t>
  </si>
  <si>
    <t>Habitat protected (on-site)</t>
  </si>
  <si>
    <t>Habitat protected (off-site)</t>
  </si>
  <si>
    <t>Net habitat gain</t>
  </si>
  <si>
    <t>Habitat maintained</t>
  </si>
  <si>
    <t>Habitat improvement intensities</t>
  </si>
  <si>
    <t>Habitat gain intensity (/GAV)</t>
  </si>
  <si>
    <t>Hectares/currency</t>
  </si>
  <si>
    <t>Habitat gain intensity (/revenue)</t>
  </si>
  <si>
    <t>Habitat gain intensity (/output)</t>
  </si>
  <si>
    <t>Hectares/output</t>
  </si>
  <si>
    <t>PI2</t>
  </si>
  <si>
    <t>HS1</t>
  </si>
  <si>
    <t>Health &amp; Safety: Employees</t>
  </si>
  <si>
    <t>Can the entity report on the health and safety performance of their employees?</t>
  </si>
  <si>
    <t>Fatalities</t>
  </si>
  <si>
    <t>Lost time injuries</t>
  </si>
  <si>
    <t>Total recordable injuries</t>
  </si>
  <si>
    <t>Near miss incidents</t>
  </si>
  <si>
    <t>Hours worked</t>
  </si>
  <si>
    <t>Employee intensities</t>
  </si>
  <si>
    <t>Lost time injury frequency rate (LTIFR)</t>
  </si>
  <si>
    <t>Number/hrs * 1 million</t>
  </si>
  <si>
    <t>Total recordable injury frequency rate (TRIFR)</t>
  </si>
  <si>
    <t>HS2</t>
  </si>
  <si>
    <t>Health &amp; Safety: Contractors</t>
  </si>
  <si>
    <t>Can the entity report on the health and safety performance of their contractors?</t>
  </si>
  <si>
    <t>Contractor intensities</t>
  </si>
  <si>
    <t>HS3</t>
  </si>
  <si>
    <t xml:space="preserve">Health &amp; Safety: Users
</t>
  </si>
  <si>
    <t>Can the entity report on the health and safety performance of their users?</t>
  </si>
  <si>
    <t>Users</t>
  </si>
  <si>
    <t>Please provide applicable evidence</t>
  </si>
  <si>
    <t>HS4</t>
  </si>
  <si>
    <t>Health &amp; Safety: Community</t>
  </si>
  <si>
    <t>Can the entity report on the health and safety performance of their community?</t>
  </si>
  <si>
    <t>Community</t>
  </si>
  <si>
    <t>PI10</t>
  </si>
  <si>
    <t>EM1</t>
  </si>
  <si>
    <t>Employee Engagement</t>
  </si>
  <si>
    <t xml:space="preserve">Does the entity engage with its employees through training or satisfaction monitoring? </t>
  </si>
  <si>
    <t>Does the entity provide training and development for employees?</t>
  </si>
  <si>
    <t>Percentage of employees who received professional training in the reporting year</t>
  </si>
  <si>
    <t>Percentage of employees who received sustainability-related training in the reporting year</t>
  </si>
  <si>
    <t>Has the entity undertaken employee satisfaction surveys within the last three years?</t>
  </si>
  <si>
    <t xml:space="preserve">The survey is undertaken (multiple answers possible): </t>
  </si>
  <si>
    <t>Internally</t>
  </si>
  <si>
    <t>Percentage of employees covered</t>
  </si>
  <si>
    <t>Survey response rate</t>
  </si>
  <si>
    <t>By an independent third party</t>
  </si>
  <si>
    <t xml:space="preserve">Does the survey include quantitative metrics? </t>
  </si>
  <si>
    <t>Metrics includes:</t>
  </si>
  <si>
    <t>Net Promoter Score</t>
  </si>
  <si>
    <t>Overall satisfaction score</t>
  </si>
  <si>
    <t>EM2</t>
  </si>
  <si>
    <t>Does the entity report on Human Capital?</t>
  </si>
  <si>
    <t>Entity's governance bodies</t>
  </si>
  <si>
    <t>Select all human capital metrics (multiple answers possible)</t>
  </si>
  <si>
    <t>Age group distribution</t>
  </si>
  <si>
    <t>Board tenure</t>
  </si>
  <si>
    <t>Gender pay gap</t>
  </si>
  <si>
    <t>Gender ratio</t>
  </si>
  <si>
    <t xml:space="preserve">Percentage of individuals that identify as: </t>
  </si>
  <si>
    <t>Women</t>
  </si>
  <si>
    <t>Men</t>
  </si>
  <si>
    <t>International background</t>
  </si>
  <si>
    <t>Racial diversity</t>
  </si>
  <si>
    <t>Socioeconomic background</t>
  </si>
  <si>
    <t>Entity's employees</t>
  </si>
  <si>
    <t>Percentage of employees that are:</t>
  </si>
  <si>
    <t>Under 30 years old</t>
  </si>
  <si>
    <t>Between 30 and 50 years old</t>
  </si>
  <si>
    <t>Over 50 years old</t>
  </si>
  <si>
    <t>PI9</t>
  </si>
  <si>
    <t>CU1</t>
  </si>
  <si>
    <t>Customer Satisfaction Monitoring</t>
  </si>
  <si>
    <t>Has the entity undertaken customer satisfaction surveys within the last three years?</t>
  </si>
  <si>
    <t>Percentage of customers covered</t>
  </si>
  <si>
    <t>Satisfaction with communication</t>
  </si>
  <si>
    <t>Satisfaction with responsiveness</t>
  </si>
  <si>
    <t>Satisfaction with asset management</t>
  </si>
  <si>
    <t>Understanding customer needs</t>
  </si>
  <si>
    <t>Value for money</t>
  </si>
  <si>
    <t>CA1</t>
  </si>
  <si>
    <t>Infrastructure certifications</t>
  </si>
  <si>
    <t>Did the entity maintain or achieve asset-level certifications for ESG-related performance?</t>
  </si>
  <si>
    <t>Project/Asset name</t>
  </si>
  <si>
    <t>Date of award</t>
  </si>
  <si>
    <t>Certification scheme/subscheme</t>
  </si>
  <si>
    <t>Phase</t>
  </si>
  <si>
    <t>Project name</t>
  </si>
  <si>
    <t xml:space="preserve"> +Add a project</t>
  </si>
  <si>
    <t>Add supporting evidence</t>
  </si>
  <si>
    <t>NZ1</t>
  </si>
  <si>
    <t>Seperate Scope 3 target</t>
  </si>
  <si>
    <t>Does the entity have a separate Scope 3 target?</t>
  </si>
  <si>
    <t>Is the separate Scope 3 target quantitative (absolute or intensity-based) or qualitative (e.g., commitment to engage suppliers, customer engagement)?</t>
  </si>
  <si>
    <t>Quantitative</t>
  </si>
  <si>
    <t>Base year value</t>
  </si>
  <si>
    <t>Short-term target year </t>
  </si>
  <si>
    <t>Short-term target year value</t>
  </si>
  <si>
    <t>Medium-term target year value</t>
  </si>
  <si>
    <t>Is the separate quantitative Scope 3 target science-based?</t>
  </si>
  <si>
    <t>Qualitative</t>
  </si>
  <si>
    <t>Please specify the qualitative target</t>
  </si>
  <si>
    <t>NZ2</t>
  </si>
  <si>
    <t>Governance and Management</t>
  </si>
  <si>
    <t>Governance and Management
Does the entity have governance/management responsibility for targets and decarbonisation plan?</t>
  </si>
  <si>
    <t>Has the (decarbonisation) plan been approved at the board level? (for information purposes only)</t>
  </si>
  <si>
    <t>NZ3</t>
  </si>
  <si>
    <t>Decarbonization Plan</t>
  </si>
  <si>
    <t>Has the entity developed and implemented a quantified plan setting out a decarbonization strategy?</t>
  </si>
  <si>
    <t>What emissions scopes and corresponding targets does the decarbonization plan cover?</t>
  </si>
  <si>
    <t>Scopes 1 and 2</t>
  </si>
  <si>
    <t>Scopes 1, 2, and material Scope 3</t>
  </si>
  <si>
    <t>Does this plan include a financial business case (revenue, capital expenditure, operating expenditure)?</t>
  </si>
  <si>
    <t>NZ4</t>
  </si>
  <si>
    <t xml:space="preserve">Emissions Performance </t>
  </si>
  <si>
    <t>Does the asset see emissions decline consistent with targets set to converge an asset with a net zero pathway?</t>
  </si>
  <si>
    <t>What emissions scopes does this claim regarding emissions performance cover?</t>
  </si>
  <si>
    <t>Scopes 1, 2 and material Scope 3</t>
  </si>
  <si>
    <t>NZ5</t>
  </si>
  <si>
    <t>Achievement</t>
  </si>
  <si>
    <t xml:space="preserve">
Is the entity’s emissions performance already at least equal to what is required by its sector/regional pathway for the year 2050 (i.e already achieving Net Zero)?</t>
  </si>
  <si>
    <t>What emissions scopes does this claim regarding net zero emissions performance cover?</t>
  </si>
  <si>
    <t>What is the emissions performance required by the entity’s sector/regional pathway for the year 2050? (for information purposes only)</t>
  </si>
  <si>
    <t>Is the entity's operational model expected to maintain this performance? (for information purposes only)</t>
  </si>
  <si>
    <t>Throughout</t>
  </si>
  <si>
    <t>Implementation</t>
  </si>
  <si>
    <t>Certifications &amp; Awards</t>
  </si>
  <si>
    <t>Yes/no</t>
  </si>
  <si>
    <t>Environmental issues</t>
  </si>
  <si>
    <t>Social issues</t>
  </si>
  <si>
    <t>Governance issues</t>
  </si>
  <si>
    <t>Month</t>
  </si>
  <si>
    <t>Currencies</t>
  </si>
  <si>
    <t>Countries</t>
  </si>
  <si>
    <t>Reporting guidelines</t>
  </si>
  <si>
    <t>Assurance schemes</t>
  </si>
  <si>
    <t>Coverage</t>
  </si>
  <si>
    <t>Review</t>
  </si>
  <si>
    <t>Categories</t>
  </si>
  <si>
    <t>Incentives</t>
  </si>
  <si>
    <t>Status</t>
  </si>
  <si>
    <t>Certification schemes</t>
  </si>
  <si>
    <t>Data Infrastructure</t>
  </si>
  <si>
    <t>✓</t>
  </si>
  <si>
    <t>January</t>
  </si>
  <si>
    <t>Australian Dollar (AUD)</t>
  </si>
  <si>
    <t>Afghanistan</t>
  </si>
  <si>
    <t>INREV Sustainability Reporting Guidelines</t>
  </si>
  <si>
    <t>AA1000AS</t>
  </si>
  <si>
    <t>Full coverage (100%)</t>
  </si>
  <si>
    <t>Capital investment</t>
  </si>
  <si>
    <t>Voluntary</t>
  </si>
  <si>
    <t>Planning / design phase</t>
  </si>
  <si>
    <t>Planning and design</t>
  </si>
  <si>
    <t>Accreditation Standards (Residential Aged Care)</t>
  </si>
  <si>
    <t>Energy and Water Resources</t>
  </si>
  <si>
    <t>Communication Satellites</t>
  </si>
  <si>
    <t>x</t>
  </si>
  <si>
    <t>Biodiversity and habitat protection</t>
  </si>
  <si>
    <t>February</t>
  </si>
  <si>
    <t>Brazilian Real (BRL)</t>
  </si>
  <si>
    <t>Albania</t>
  </si>
  <si>
    <t>EPRA Best Practice Recommendations in Sustainability Reporting</t>
  </si>
  <si>
    <t>Advanced technologies promotion Subsidy Scheme with Emission reduction Target (ASSET)</t>
  </si>
  <si>
    <t>Partial coverage (&gt;=50%)</t>
  </si>
  <si>
    <t>Checked</t>
  </si>
  <si>
    <t>Process efficiency</t>
  </si>
  <si>
    <t>Mandatory</t>
  </si>
  <si>
    <t>Implementation phase</t>
  </si>
  <si>
    <t>Construction</t>
  </si>
  <si>
    <t>AFD Carbon Footprint Tool</t>
  </si>
  <si>
    <t>Environmental Services</t>
  </si>
  <si>
    <t>Data Transmission</t>
  </si>
  <si>
    <t>Fiber networks</t>
  </si>
  <si>
    <t>Board sustainability oversight</t>
  </si>
  <si>
    <t>March</t>
  </si>
  <si>
    <t>Canadian Dollar (CAD)</t>
  </si>
  <si>
    <t>Algeria</t>
  </si>
  <si>
    <t>ESRS-aligned reporting</t>
  </si>
  <si>
    <t>Airport Carbon Accreditation (ACA) des Airports Council International Europe</t>
  </si>
  <si>
    <t>Partial coverage (&lt;50%)</t>
  </si>
  <si>
    <t>Verified</t>
  </si>
  <si>
    <t>Policy / management approach</t>
  </si>
  <si>
    <t>Both</t>
  </si>
  <si>
    <t>Completed / operational phase</t>
  </si>
  <si>
    <t>Operations</t>
  </si>
  <si>
    <t>Airport Carbon Accreditation</t>
  </si>
  <si>
    <t>Network Utilities</t>
  </si>
  <si>
    <t>Data Storage</t>
  </si>
  <si>
    <t>Long-Distance Cables</t>
  </si>
  <si>
    <t>April</t>
  </si>
  <si>
    <t>Chilean Peso (CLP)</t>
  </si>
  <si>
    <t>Andorra</t>
  </si>
  <si>
    <t>GRI Standards</t>
  </si>
  <si>
    <t>Alberta Specified Gas Emitters Regulation</t>
  </si>
  <si>
    <t>No coverage</t>
  </si>
  <si>
    <t>Assured</t>
  </si>
  <si>
    <t>Training / development</t>
  </si>
  <si>
    <t xml:space="preserve"> </t>
  </si>
  <si>
    <t>AWARE Climate Change Risk Tool</t>
  </si>
  <si>
    <t>Power Generation x-Renewables</t>
  </si>
  <si>
    <t>Smart meters</t>
  </si>
  <si>
    <t>May</t>
  </si>
  <si>
    <t>Chinese Yuan (CNY)</t>
  </si>
  <si>
    <t>Angola</t>
  </si>
  <si>
    <t>IFRS Integrated Reporting Framework</t>
  </si>
  <si>
    <t>ASAE3000</t>
  </si>
  <si>
    <t>Purchasing / procurement</t>
  </si>
  <si>
    <t>BREEAM New Construction: Infrastructure</t>
  </si>
  <si>
    <t>Renewable Power</t>
  </si>
  <si>
    <t>Telecom Towers</t>
  </si>
  <si>
    <t>June</t>
  </si>
  <si>
    <t>Colombian Peso (COP)</t>
  </si>
  <si>
    <t>Antarctica</t>
  </si>
  <si>
    <t>INREV Sustainability Guidelines</t>
  </si>
  <si>
    <t xml:space="preserve">Attestation Standards established by the American Institute of Certified Public Accountants/AICPA </t>
  </si>
  <si>
    <t>Attestation Standards established by the American Institute of Certified Public Accountants/AICPA (AT101)</t>
  </si>
  <si>
    <t>New business model / opportunity</t>
  </si>
  <si>
    <t>Caribbean Climate Online Risk and Adaptation Tool (CCORAL)</t>
  </si>
  <si>
    <t>Social Infrastructure</t>
  </si>
  <si>
    <t>July</t>
  </si>
  <si>
    <t>Danish Krone (DKK)</t>
  </si>
  <si>
    <t>Argentinia</t>
  </si>
  <si>
    <t>PRI Reporting Framework</t>
  </si>
  <si>
    <t>Australia National Greenhouse and Energy Regulations (NGER Act)</t>
  </si>
  <si>
    <t>CEEQUAL</t>
  </si>
  <si>
    <t>Transport</t>
  </si>
  <si>
    <t>Natural Resources Transportation Companies</t>
  </si>
  <si>
    <t>August</t>
  </si>
  <si>
    <t>Euro (EUR)</t>
  </si>
  <si>
    <t>Armenia</t>
  </si>
  <si>
    <t>ISSB standards (IFRS S1, IFRS S2)</t>
  </si>
  <si>
    <t>California Mandatory GHG Reporting Regulations (also known as Californian Air Resources Board regulations)</t>
  </si>
  <si>
    <t>Climate &amp; Disaster Risk Screening Tools</t>
  </si>
  <si>
    <t>Diversified</t>
  </si>
  <si>
    <t>Energy Resource Processing Companies</t>
  </si>
  <si>
    <t>Data Centers</t>
  </si>
  <si>
    <t>September</t>
  </si>
  <si>
    <t>Hong Kong Dollar (HKD)</t>
  </si>
  <si>
    <t>Australia</t>
  </si>
  <si>
    <t>SFDR Sustainable Finance Disclosure Regulation</t>
  </si>
  <si>
    <t>Canadian Institute of Chartered Accountants (CICA) Handbook: Assurance Section 5025</t>
  </si>
  <si>
    <t>Climate Finance Impact Tool</t>
  </si>
  <si>
    <t>Energy Resource Storage Companies</t>
  </si>
  <si>
    <t>October</t>
  </si>
  <si>
    <t>Indian Rupee (INR)</t>
  </si>
  <si>
    <t>Austria</t>
  </si>
  <si>
    <t>Carbon Trust Standard</t>
  </si>
  <si>
    <t>DGNB Certification System</t>
  </si>
  <si>
    <t>Water discharge/pollution</t>
  </si>
  <si>
    <t>November</t>
  </si>
  <si>
    <t>Japanese Yen (JPY)</t>
  </si>
  <si>
    <t>Bahrain</t>
  </si>
  <si>
    <t>CEMARS (Certified Emissions Measurement and Reduction Scheme)</t>
  </si>
  <si>
    <t>Enterprise Green Communities</t>
  </si>
  <si>
    <t>Waste Treatment</t>
  </si>
  <si>
    <t>Gas Pipeline</t>
  </si>
  <si>
    <t>Water use/withdrawal</t>
  </si>
  <si>
    <t>Inclusion and diversity</t>
  </si>
  <si>
    <t>December</t>
  </si>
  <si>
    <t>Malaysian Ringgit (MYR)</t>
  </si>
  <si>
    <t>Belgium</t>
  </si>
  <si>
    <t>Chicago Climate Exchange verification standard</t>
  </si>
  <si>
    <t>Envision</t>
  </si>
  <si>
    <t>Water Supply and Treatment</t>
  </si>
  <si>
    <t>Oil Pipeline</t>
  </si>
  <si>
    <t>Mexican Peso (MXN)</t>
  </si>
  <si>
    <t>Bermuda</t>
  </si>
  <si>
    <t>China Corporate Social Responsibility Report Rating Standard</t>
  </si>
  <si>
    <t>Compagnie Nationale des Commissaires aux Comptes (CNCC)</t>
  </si>
  <si>
    <t>Equator Principles (EP) III (integrate IFC E&amp;S Performance Standards)</t>
  </si>
  <si>
    <t>Wastewater Treatment</t>
  </si>
  <si>
    <t>Water Pipeline</t>
  </si>
  <si>
    <t>New Zealand Dollar (NZD)</t>
  </si>
  <si>
    <t>Bhutan</t>
  </si>
  <si>
    <t>Climate Registry General Verification Protocol (also known as California Climate Action Registry (CCAR)</t>
  </si>
  <si>
    <t>Corporate GHG Verification Guidelines from ERT</t>
  </si>
  <si>
    <t>Fitwel</t>
  </si>
  <si>
    <t>Environmental Management</t>
  </si>
  <si>
    <t>Wastewater Pipeline</t>
  </si>
  <si>
    <t>Norwegian Krone (NOK)</t>
  </si>
  <si>
    <t>Brazil</t>
  </si>
  <si>
    <t>DNV Verisustain Protocol/ Verification Protocol for Sustainability Reporting</t>
  </si>
  <si>
    <t>Florida Green Building Certification</t>
  </si>
  <si>
    <t>Other Pipeline</t>
  </si>
  <si>
    <t>Philippine Peso (PHP)</t>
  </si>
  <si>
    <t>Bulgaria</t>
  </si>
  <si>
    <t>ERM GHG Performance Data Assurance Methodology</t>
  </si>
  <si>
    <t>Fortified (Commercial)</t>
  </si>
  <si>
    <t>Data Distribution Companies</t>
  </si>
  <si>
    <t>LNG Ships</t>
  </si>
  <si>
    <t>Pound Sterling (GBP)</t>
  </si>
  <si>
    <t>Canada</t>
  </si>
  <si>
    <t>ISAE 3000</t>
  </si>
  <si>
    <t>Fortified (For Safer Business)</t>
  </si>
  <si>
    <t>Electricity Distribution Companies</t>
  </si>
  <si>
    <t>Singapore Dollar (SGD)</t>
  </si>
  <si>
    <t>Chile</t>
  </si>
  <si>
    <t>ISAE 3410, Assurance Engagements on Greenhouse Gas Statements</t>
  </si>
  <si>
    <t>Green Infrastructure Support Tool (GIST)</t>
  </si>
  <si>
    <t>Electricity Transmission Companies</t>
  </si>
  <si>
    <t>South African Rand (ZAR)</t>
  </si>
  <si>
    <t>China</t>
  </si>
  <si>
    <t>ISO14064-3</t>
  </si>
  <si>
    <t>Greenroads Rating System</t>
  </si>
  <si>
    <t>District Cooling Heating Companies</t>
  </si>
  <si>
    <t>Crude Oil Refinery</t>
  </si>
  <si>
    <t>South Korean Won (KRW)</t>
  </si>
  <si>
    <t>Congo</t>
  </si>
  <si>
    <t>JVETS (Japanese Voluntary Emissions Trading Scheme) Guideline for verification</t>
  </si>
  <si>
    <t>HQE Certification (Haute Qualité Environnementale)</t>
  </si>
  <si>
    <t>Water and Sewerage Companies</t>
  </si>
  <si>
    <t>LNG - Liquefaction</t>
  </si>
  <si>
    <t>Swedish Krona (SEK)</t>
  </si>
  <si>
    <t>Croatia</t>
  </si>
  <si>
    <t>Korean GHG and energy target management system</t>
  </si>
  <si>
    <t>IFC E&amp;S Performance Standards</t>
  </si>
  <si>
    <t>Gas Distribution Companies</t>
  </si>
  <si>
    <t>LNG - Regasification</t>
  </si>
  <si>
    <t>Swiss Franc (CHF)</t>
  </si>
  <si>
    <t>Czech Republic</t>
  </si>
  <si>
    <t>IFC Financial Valuation Tool</t>
  </si>
  <si>
    <t>United States Dollar (USD)</t>
  </si>
  <si>
    <t>Denmark</t>
  </si>
  <si>
    <t>RevR 6 Bestyrkande av hållbarhetsredovisning (RevR 6 Assurance of Sustainability)</t>
  </si>
  <si>
    <t>Infrastructure Sustainability (IS) Rating Scheme</t>
  </si>
  <si>
    <t>Independent Power Producers</t>
  </si>
  <si>
    <t>Egypt</t>
  </si>
  <si>
    <t>RevR6 Procedure for assurance of sustainability report from Far, the Swedish auditors professional body</t>
  </si>
  <si>
    <t>InVEST</t>
  </si>
  <si>
    <t>Independent Water and Power Producers</t>
  </si>
  <si>
    <t>Gas Storage</t>
  </si>
  <si>
    <t>Estonia</t>
  </si>
  <si>
    <t>Saitama Prefecture Target-Setting Emissions Trading Program</t>
  </si>
  <si>
    <t>LEED (Leadership in Energy and Environmental Design)</t>
  </si>
  <si>
    <t>Liquid Storage</t>
  </si>
  <si>
    <t>Finnland</t>
  </si>
  <si>
    <t>SGS Sustainability Report Assurance</t>
  </si>
  <si>
    <t>LEED Resilience Pilot Credits</t>
  </si>
  <si>
    <t>Wind Power Generation</t>
  </si>
  <si>
    <t>Other Storage</t>
  </si>
  <si>
    <t>France</t>
  </si>
  <si>
    <t>Spanish Institute of Registered Auditors (ICJCE)</t>
  </si>
  <si>
    <t>PEER</t>
  </si>
  <si>
    <t>Solar Power Generation</t>
  </si>
  <si>
    <t>Floating Storage Units - FSU</t>
  </si>
  <si>
    <t>Standard 3410N Assurance engagements relating to sustainability reports of the Royal Netherlands Institute of Registered Accountants</t>
  </si>
  <si>
    <t>RESILIENCE-BASED EARTHQUAKE DESIGN INITIATIVE (REDi)</t>
  </si>
  <si>
    <t>Hydroelectric Power Generation</t>
  </si>
  <si>
    <t>Germany</t>
  </si>
  <si>
    <t>State of Israel Ministry of Environmental Protection, VERIFICATION OF GREENHOUSE GAS EMISSIONS AND EMISSIONS REDUCTION IN ISRAEL GUIDANCE DOCUMENT FOR CONDUCTING VERIFICATIONS, Process A.</t>
  </si>
  <si>
    <t>Resilience.io</t>
  </si>
  <si>
    <t>Other Renewable Power Generation</t>
  </si>
  <si>
    <t>Gaseous Waste Treatment</t>
  </si>
  <si>
    <t>Greece</t>
  </si>
  <si>
    <t>The Climate Registry's General Verification Protocol (also known as California Climate Action Registry (CCAR))</t>
  </si>
  <si>
    <t>SITES</t>
  </si>
  <si>
    <t>Other Renewable Technologies</t>
  </si>
  <si>
    <t>Hazardous Waste Treatment</t>
  </si>
  <si>
    <t>Hong Kong</t>
  </si>
  <si>
    <t>Tokyo Emissions Trading Scheme</t>
  </si>
  <si>
    <t>SuRe Standard</t>
  </si>
  <si>
    <t>Non-Hazardous Waste Treatment</t>
  </si>
  <si>
    <t>Hungary</t>
  </si>
  <si>
    <t>Verification under the EU Emissions Trading Scheme (EU ETS) Directive and EU ETS related national implementation laws</t>
  </si>
  <si>
    <t>Sustainability Council of Australia (ISCA)/Operational Pilot</t>
  </si>
  <si>
    <t>Defence Services</t>
  </si>
  <si>
    <t>Waste-to-Power Generation</t>
  </si>
  <si>
    <t>India</t>
  </si>
  <si>
    <t>SSAE 3000</t>
  </si>
  <si>
    <t>Sustainability (IS) Rating Scheme</t>
  </si>
  <si>
    <t>Education Services</t>
  </si>
  <si>
    <t>Waste Incineration</t>
  </si>
  <si>
    <t>Indonesia</t>
  </si>
  <si>
    <t>OfWat Regulatory Accounting Guidelines</t>
  </si>
  <si>
    <t>Sustainable Asset Valuation Tool (SAVi)</t>
  </si>
  <si>
    <t>Government Services</t>
  </si>
  <si>
    <t>Ireland</t>
  </si>
  <si>
    <t>ISO 14064-1</t>
  </si>
  <si>
    <t>Sustainable Transport Appraisal Rating (STAR)</t>
  </si>
  <si>
    <t>Recreational Facilities</t>
  </si>
  <si>
    <t>Italy</t>
  </si>
  <si>
    <t>ISO 14064-2</t>
  </si>
  <si>
    <t>The Investor Confidence Project (ICP)</t>
  </si>
  <si>
    <t>Health and Social Care Services</t>
  </si>
  <si>
    <t>Industrial Water Treatment</t>
  </si>
  <si>
    <t>Japan</t>
  </si>
  <si>
    <t>ISO 14067</t>
  </si>
  <si>
    <t>Trucost EBoard</t>
  </si>
  <si>
    <t>Port Companies</t>
  </si>
  <si>
    <t>Potable Water Treatment</t>
  </si>
  <si>
    <t>Lithuania</t>
  </si>
  <si>
    <t>Get It Fair – ESG Rating and Reporting Assurance</t>
  </si>
  <si>
    <t>US Resiliency Council Rating System (Seismic)</t>
  </si>
  <si>
    <t>Sea Water Desalination</t>
  </si>
  <si>
    <t>Luxemburg</t>
  </si>
  <si>
    <t>WELL Building Standard</t>
  </si>
  <si>
    <t>Airport Companies</t>
  </si>
  <si>
    <t>Water Supply Dams</t>
  </si>
  <si>
    <t>Macau</t>
  </si>
  <si>
    <t>World Bank Urban Risk Assessment Tool</t>
  </si>
  <si>
    <t>Car Park Companies</t>
  </si>
  <si>
    <t>Malaysia</t>
  </si>
  <si>
    <t>Rail Companies</t>
  </si>
  <si>
    <t>Mexico</t>
  </si>
  <si>
    <t>Road Companies</t>
  </si>
  <si>
    <t>Industrial Wastewater Treatment and Reuse</t>
  </si>
  <si>
    <t>Myanmar</t>
  </si>
  <si>
    <t>Urban Commuter Companies</t>
  </si>
  <si>
    <t>Residential Wastewater Treatment and Reuse</t>
  </si>
  <si>
    <t>Netherlands</t>
  </si>
  <si>
    <t>Other Transport</t>
  </si>
  <si>
    <t>New Zealand</t>
  </si>
  <si>
    <t>North Korea</t>
  </si>
  <si>
    <t>Carbon Capture</t>
  </si>
  <si>
    <t>Norway</t>
  </si>
  <si>
    <t>Coastal and Riverine Locks</t>
  </si>
  <si>
    <t>Oman</t>
  </si>
  <si>
    <t>Energy Efficiency</t>
  </si>
  <si>
    <t>Phillipines</t>
  </si>
  <si>
    <t>Flood Control</t>
  </si>
  <si>
    <t>Poland</t>
  </si>
  <si>
    <t>Portugal</t>
  </si>
  <si>
    <t>Puerto Rico</t>
  </si>
  <si>
    <t>Data Distribution Network</t>
  </si>
  <si>
    <t>Romania</t>
  </si>
  <si>
    <t>Russia</t>
  </si>
  <si>
    <t>Singapore</t>
  </si>
  <si>
    <t>Electric vehicle charging</t>
  </si>
  <si>
    <t>Slovakia</t>
  </si>
  <si>
    <t>Electricity Distribution Network</t>
  </si>
  <si>
    <t>South Africa</t>
  </si>
  <si>
    <t>South Korea</t>
  </si>
  <si>
    <t>Spain</t>
  </si>
  <si>
    <t>Electricity Transmission Network</t>
  </si>
  <si>
    <t>Sweden</t>
  </si>
  <si>
    <t>Switzerland</t>
  </si>
  <si>
    <t>Taiwan</t>
  </si>
  <si>
    <t>District Cooling/Heating Network</t>
  </si>
  <si>
    <t>Thailand</t>
  </si>
  <si>
    <t>Turkey</t>
  </si>
  <si>
    <t>Ukraine</t>
  </si>
  <si>
    <t>Water and Sewerage Network</t>
  </si>
  <si>
    <t>United Arab Emirates</t>
  </si>
  <si>
    <t>United Kingdom</t>
  </si>
  <si>
    <t>United States</t>
  </si>
  <si>
    <t>Gas Distribution Network</t>
  </si>
  <si>
    <t>Vietnam</t>
  </si>
  <si>
    <t>Virgin Islands</t>
  </si>
  <si>
    <t>Coal-Fired Power Generation</t>
  </si>
  <si>
    <t>Combined Heat and Power Generation</t>
  </si>
  <si>
    <t>Gas-Fired Power Generation</t>
  </si>
  <si>
    <t>Nuclear Power Generation</t>
  </si>
  <si>
    <t>Other Fossil-Fuel-Fired Power Generation</t>
  </si>
  <si>
    <t>Power and Water Production</t>
  </si>
  <si>
    <t>On-Shore Wind Power Generation</t>
  </si>
  <si>
    <t>Off-Shore Wind Power Generation</t>
  </si>
  <si>
    <t>Photovoltaic Power Generation</t>
  </si>
  <si>
    <t>Thermal Solar Power</t>
  </si>
  <si>
    <t>Hydroelectric Dam Power Generation</t>
  </si>
  <si>
    <t>Hydroelectric Run-of-River Power Generation</t>
  </si>
  <si>
    <t>Pumped Hydroelectric storage</t>
  </si>
  <si>
    <t>Biomass Power Generation</t>
  </si>
  <si>
    <t>Geothermal Power Generation</t>
  </si>
  <si>
    <t>Wave Power Generation</t>
  </si>
  <si>
    <t>Battery Storage</t>
  </si>
  <si>
    <t>Off-Shore Transmission (OFTO)</t>
  </si>
  <si>
    <t>Barracks and Accommodation</t>
  </si>
  <si>
    <t>Strategic Transport and Refuelling</t>
  </si>
  <si>
    <t>Training Facilities</t>
  </si>
  <si>
    <t>Schools (Classes and Sports Facilities)</t>
  </si>
  <si>
    <t>Student Accommodation</t>
  </si>
  <si>
    <t>Universities (Classes, Labs, Administration Buildings)</t>
  </si>
  <si>
    <t>Courts of Justice</t>
  </si>
  <si>
    <t>Government Buildings and Office Accommodation</t>
  </si>
  <si>
    <t>Police Stations and Facilities</t>
  </si>
  <si>
    <t>Prisons</t>
  </si>
  <si>
    <t>Social Accommodation</t>
  </si>
  <si>
    <t>Street Lighting</t>
  </si>
  <si>
    <t>Amusement Parks</t>
  </si>
  <si>
    <t>Arts, Libraries and Museums</t>
  </si>
  <si>
    <t>Convention and Exhibition Centers</t>
  </si>
  <si>
    <t>Public Parks and gardens</t>
  </si>
  <si>
    <t>Stadiums and Sports Centers</t>
  </si>
  <si>
    <t>Clinics</t>
  </si>
  <si>
    <t>Crematorium</t>
  </si>
  <si>
    <t>Hospitals</t>
  </si>
  <si>
    <t>Residential and Assisted Living</t>
  </si>
  <si>
    <t>Airport</t>
  </si>
  <si>
    <t>Car Park</t>
  </si>
  <si>
    <t>Bulk Goods Port</t>
  </si>
  <si>
    <t>Container Port</t>
  </si>
  <si>
    <t>Landlord port</t>
  </si>
  <si>
    <t>Tool Port</t>
  </si>
  <si>
    <t>Other Port</t>
  </si>
  <si>
    <t>High Speed Rail Lines</t>
  </si>
  <si>
    <t>Heavy Rail Lines</t>
  </si>
  <si>
    <t>Freight Rail Rolling Stock</t>
  </si>
  <si>
    <t>Passenger Rail Rolling Stock</t>
  </si>
  <si>
    <t>Rolling Stock</t>
  </si>
  <si>
    <t>Rail Freight</t>
  </si>
  <si>
    <t>Stand-Alone Tunnels</t>
  </si>
  <si>
    <t>Stand-Alone Bridges</t>
  </si>
  <si>
    <t>Motorways</t>
  </si>
  <si>
    <t>Motorway Network</t>
  </si>
  <si>
    <t>Dual-Carriage Way Roads</t>
  </si>
  <si>
    <t>Urban Light-Rail</t>
  </si>
  <si>
    <t>Underground Mass Transit</t>
  </si>
  <si>
    <t>Overground Mass Transit</t>
  </si>
  <si>
    <t>Bus Transportation</t>
  </si>
  <si>
    <t>Sea and Coastal Shipping</t>
  </si>
  <si>
    <t>Inland Water Transport</t>
  </si>
  <si>
    <t>Intermodal</t>
  </si>
  <si>
    <t>Sector Metrics</t>
  </si>
  <si>
    <t>Capacity</t>
  </si>
  <si>
    <t>Revenue</t>
  </si>
  <si>
    <t>US$</t>
  </si>
  <si>
    <t>Data Transmitted</t>
  </si>
  <si>
    <t>Terabits (Tb)</t>
  </si>
  <si>
    <t>Bandwidth</t>
  </si>
  <si>
    <t>Megabits/second</t>
  </si>
  <si>
    <t>Area</t>
  </si>
  <si>
    <r>
      <rPr>
        <sz val="10"/>
        <color theme="1"/>
        <rFont val="Libre Franklin"/>
      </rPr>
      <t>m</t>
    </r>
    <r>
      <rPr>
        <vertAlign val="superscript"/>
        <sz val="10"/>
        <color theme="1"/>
        <rFont val="Franklin Gothic Book"/>
        <family val="2"/>
      </rPr>
      <t>2</t>
    </r>
  </si>
  <si>
    <t>Data Stored</t>
  </si>
  <si>
    <t>Fibre networks</t>
  </si>
  <si>
    <t>Maximum throughput</t>
  </si>
  <si>
    <t>Tonnes/year</t>
  </si>
  <si>
    <t>Mass transferred</t>
  </si>
  <si>
    <t>Tonnes</t>
  </si>
  <si>
    <t>Maximum energy throughput</t>
  </si>
  <si>
    <t>GJ/day</t>
  </si>
  <si>
    <t>Energy transmitted</t>
  </si>
  <si>
    <t>Megaliters/year</t>
  </si>
  <si>
    <t>Water transferred</t>
  </si>
  <si>
    <t>Maximum energy capacity</t>
  </si>
  <si>
    <t>GJ</t>
  </si>
  <si>
    <t>Energy transported</t>
  </si>
  <si>
    <t>Energy exported</t>
  </si>
  <si>
    <t>Manufacture of biogas and biofuels for use in transport</t>
  </si>
  <si>
    <t>Maximum volume capacity</t>
  </si>
  <si>
    <r>
      <rPr>
        <sz val="10"/>
        <color theme="1"/>
        <rFont val="Libre Franklin"/>
      </rPr>
      <t>m</t>
    </r>
    <r>
      <rPr>
        <vertAlign val="superscript"/>
        <sz val="10"/>
        <color theme="1"/>
        <rFont val="Franklin Gothic Book"/>
        <family val="2"/>
      </rPr>
      <t>3</t>
    </r>
  </si>
  <si>
    <t>Throughput</t>
  </si>
  <si>
    <t>Energy stored</t>
  </si>
  <si>
    <t>Volume treated</t>
  </si>
  <si>
    <t>m3</t>
  </si>
  <si>
    <t>Waste treated</t>
  </si>
  <si>
    <t>Anaerobic digestion of bio-waste</t>
  </si>
  <si>
    <t>Anaerobic digestion of sewage sludge</t>
  </si>
  <si>
    <t>Composting of bio-waste</t>
  </si>
  <si>
    <t>m3/hr</t>
  </si>
  <si>
    <t>Landfill gas capture and utilization</t>
  </si>
  <si>
    <t>tCO2e/year</t>
  </si>
  <si>
    <t>Volume captured</t>
  </si>
  <si>
    <t>tCO2e</t>
  </si>
  <si>
    <t>Production of Heating and Cooling using Waste Heat</t>
  </si>
  <si>
    <t>Water treated</t>
  </si>
  <si>
    <t>Maximum capacity</t>
  </si>
  <si>
    <t>Megaliters</t>
  </si>
  <si>
    <t>Water supplied</t>
  </si>
  <si>
    <t>Waste water treated</t>
  </si>
  <si>
    <t>Maximum vessel movements</t>
  </si>
  <si>
    <t>Number/day</t>
  </si>
  <si>
    <t>Vessels moved</t>
  </si>
  <si>
    <t>Maximum energy savings</t>
  </si>
  <si>
    <t>MWh/year</t>
  </si>
  <si>
    <t>Energy savings</t>
  </si>
  <si>
    <t>Water contained</t>
  </si>
  <si>
    <t>Transport of CO2</t>
  </si>
  <si>
    <t>Underground permanent geological storage of CO2</t>
  </si>
  <si>
    <t>Power capacity</t>
  </si>
  <si>
    <t>kVA</t>
  </si>
  <si>
    <t>Energy distributed</t>
  </si>
  <si>
    <t>kW</t>
  </si>
  <si>
    <t>District Cooling/Heating Companies</t>
  </si>
  <si>
    <t>MW</t>
  </si>
  <si>
    <t>Water distributed</t>
  </si>
  <si>
    <t>Maximum energy distributed</t>
  </si>
  <si>
    <t xml:space="preserve">Installed capacity </t>
  </si>
  <si>
    <t>Energy generated</t>
  </si>
  <si>
    <t>Energy discharged</t>
  </si>
  <si>
    <t>Accommodation capacity</t>
  </si>
  <si>
    <t>Beds</t>
  </si>
  <si>
    <t>Bed days available</t>
  </si>
  <si>
    <t>Bed days</t>
  </si>
  <si>
    <t>Trainees</t>
  </si>
  <si>
    <t>Trainee days available</t>
  </si>
  <si>
    <t>Trainee days</t>
  </si>
  <si>
    <t>Maximum student capacity</t>
  </si>
  <si>
    <t>Average student attendance</t>
  </si>
  <si>
    <t>Maximum staff capacity</t>
  </si>
  <si>
    <t>Floor area</t>
  </si>
  <si>
    <t>Average staff attendance</t>
  </si>
  <si>
    <t>Maximum prisoner capacity</t>
  </si>
  <si>
    <t>Average prisoner attendance</t>
  </si>
  <si>
    <t>Maximum light output</t>
  </si>
  <si>
    <t>Lumens</t>
  </si>
  <si>
    <t>Light output</t>
  </si>
  <si>
    <t>Lumen hours</t>
  </si>
  <si>
    <t>Maximum visitor capacity</t>
  </si>
  <si>
    <t>Number of visitors</t>
  </si>
  <si>
    <t>Hectares</t>
  </si>
  <si>
    <t>Consultation rooms</t>
  </si>
  <si>
    <t>Rooms</t>
  </si>
  <si>
    <t>Number of customers</t>
  </si>
  <si>
    <t>Ceremonies/year</t>
  </si>
  <si>
    <t>Number of ceremonies</t>
  </si>
  <si>
    <t>Maxium resident capacity</t>
  </si>
  <si>
    <t>Number of residents</t>
  </si>
  <si>
    <t>Traffic units/day</t>
  </si>
  <si>
    <t>Traffic Units</t>
  </si>
  <si>
    <t>Parking spaces</t>
  </si>
  <si>
    <t>Vehicle hours parked</t>
  </si>
  <si>
    <t>Vehicle hours</t>
  </si>
  <si>
    <t>Maximum annual total tonnage</t>
  </si>
  <si>
    <t>Freight volume moved</t>
  </si>
  <si>
    <t>Maximum annual container throughput</t>
  </si>
  <si>
    <t>TEU/year</t>
  </si>
  <si>
    <t>Container volume moved</t>
  </si>
  <si>
    <t>TEU</t>
  </si>
  <si>
    <t>Train days available</t>
  </si>
  <si>
    <t>Train days</t>
  </si>
  <si>
    <t>Peak capacity</t>
  </si>
  <si>
    <t>Passengers/hour</t>
  </si>
  <si>
    <t>Passenger kilometres travelled</t>
  </si>
  <si>
    <t>Passenger km</t>
  </si>
  <si>
    <t>Length of network</t>
  </si>
  <si>
    <t>km</t>
  </si>
  <si>
    <t>Train kilometres travelled</t>
  </si>
  <si>
    <t>train km</t>
  </si>
  <si>
    <t>Rolling stock units</t>
  </si>
  <si>
    <t>Tonnes/day</t>
  </si>
  <si>
    <t>Freight kilometres travelled</t>
  </si>
  <si>
    <t>Tonne km</t>
  </si>
  <si>
    <t>Vehicles/hour</t>
  </si>
  <si>
    <t>Vehicle kilometres travelled</t>
  </si>
  <si>
    <t>Vehicle km</t>
  </si>
  <si>
    <t>Cold storage and logistics</t>
  </si>
  <si>
    <t>m2</t>
  </si>
  <si>
    <t>Inland Freight Water Transport</t>
  </si>
  <si>
    <t>Inland passenger water transport</t>
  </si>
  <si>
    <t>Maximum passengers</t>
  </si>
  <si>
    <t>Sea and coastal freight water transport</t>
  </si>
  <si>
    <t>Sea and coastal passenger water transport</t>
  </si>
  <si>
    <t>Transport hub/depot</t>
  </si>
  <si>
    <t>Warehouse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</si>
</sst>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F800]dddd\,\ mmmm\ dd\,\ yyyy"/>
    <numFmt numFmtId="165" formatCode="#,##0.000000"/>
    <numFmt numFmtId="166" formatCode="0.000%"/>
    <numFmt numFmtId="167" formatCode="#,##0.000"/>
  </numFmts>
  <fonts count="127">
    <font>
      <sz val="12"/>
      <color rgb="FF000000"/>
      <name val="Libre Franklin"/>
      <scheme val="minor"/>
    </font>
    <font>
      <sz val="12"/>
      <color theme="1"/>
      <name val="Arial"/>
      <family val="2"/>
    </font>
    <font>
      <sz val="12"/>
      <color theme="1"/>
      <name val="Calibri"/>
      <family val="2"/>
    </font>
    <font>
      <b/>
      <sz val="12"/>
      <color rgb="FFFF0000"/>
      <name val="Libre Franklin"/>
    </font>
    <font>
      <sz val="12"/>
      <color rgb="FFFF0000"/>
      <name val="Libre Franklin"/>
    </font>
    <font>
      <sz val="12"/>
      <color rgb="FF4A535B"/>
      <name val="Libre Franklin"/>
    </font>
    <font>
      <sz val="12"/>
      <color theme="1"/>
      <name val="Libre Franklin"/>
    </font>
    <font>
      <sz val="12"/>
      <color rgb="FF000000"/>
      <name val="Libre Franklin"/>
    </font>
    <font>
      <sz val="16"/>
      <color rgb="FF000000"/>
      <name val="Libre Franklin"/>
    </font>
    <font>
      <u/>
      <sz val="12"/>
      <color theme="0"/>
      <name val="Libre Franklin"/>
    </font>
    <font>
      <sz val="12"/>
      <color theme="0"/>
      <name val="Libre Franklin"/>
    </font>
    <font>
      <u/>
      <sz val="12"/>
      <color rgb="FF0000FF"/>
      <name val="Libre Franklin"/>
    </font>
    <font>
      <sz val="12"/>
      <color rgb="FF000000"/>
      <name val="Calibri"/>
      <family val="2"/>
    </font>
    <font>
      <b/>
      <i/>
      <sz val="11"/>
      <color theme="0"/>
      <name val="Libre Franklin"/>
    </font>
    <font>
      <sz val="12"/>
      <color rgb="FFFFFFFF"/>
      <name val="Libre Franklin"/>
    </font>
    <font>
      <b/>
      <sz val="12"/>
      <color theme="0"/>
      <name val="Libre Franklin"/>
    </font>
    <font>
      <b/>
      <sz val="12"/>
      <color rgb="FF000000"/>
      <name val="Helvetica Neue"/>
      <family val="2"/>
    </font>
    <font>
      <b/>
      <sz val="14"/>
      <color rgb="FF000000"/>
      <name val="Libre Franklin"/>
    </font>
    <font>
      <b/>
      <sz val="14"/>
      <color theme="1"/>
      <name val="Libre Franklin"/>
    </font>
    <font>
      <i/>
      <sz val="11"/>
      <color theme="9"/>
      <name val="Libre Franklin"/>
    </font>
    <font>
      <b/>
      <sz val="12"/>
      <color rgb="FF00695C"/>
      <name val="Libre Franklin"/>
    </font>
    <font>
      <b/>
      <sz val="12"/>
      <color theme="1"/>
      <name val="Libre Franklin"/>
    </font>
    <font>
      <sz val="12"/>
      <name val="Libre Franklin"/>
    </font>
    <font>
      <sz val="12"/>
      <color rgb="FFB2D241"/>
      <name val="Libre Franklin"/>
    </font>
    <font>
      <sz val="12"/>
      <color rgb="FF000000"/>
      <name val="Noto Sans Symbols"/>
    </font>
    <font>
      <i/>
      <sz val="12"/>
      <color rgb="FFB0BEC5"/>
      <name val="Libre Franklin"/>
    </font>
    <font>
      <b/>
      <sz val="12"/>
      <color rgb="FF000000"/>
      <name val="Libre Franklin"/>
    </font>
    <font>
      <i/>
      <sz val="12"/>
      <color theme="1"/>
      <name val="Libre Franklin"/>
    </font>
    <font>
      <b/>
      <sz val="11"/>
      <color theme="0"/>
      <name val="Libre Franklin"/>
    </font>
    <font>
      <b/>
      <sz val="11"/>
      <color rgb="FFFFFFFF"/>
      <name val="Libre Franklin"/>
    </font>
    <font>
      <i/>
      <sz val="11"/>
      <color rgb="FFB0BEC5"/>
      <name val="Libre Franklin"/>
    </font>
    <font>
      <sz val="11"/>
      <color theme="1"/>
      <name val="Libre Franklin"/>
    </font>
    <font>
      <sz val="11"/>
      <color rgb="FF4A535B"/>
      <name val="Libre Franklin"/>
    </font>
    <font>
      <b/>
      <sz val="12"/>
      <color rgb="FF4A535B"/>
      <name val="Libre Franklin"/>
    </font>
    <font>
      <b/>
      <sz val="12"/>
      <color rgb="FF66B3B7"/>
      <name val="Helvetica Neue"/>
      <family val="2"/>
    </font>
    <font>
      <b/>
      <sz val="12"/>
      <color rgb="FF66B3B7"/>
      <name val="Libre Franklin"/>
    </font>
    <font>
      <b/>
      <sz val="12"/>
      <color rgb="FF000000"/>
      <name val="Calibri"/>
      <family val="2"/>
    </font>
    <font>
      <b/>
      <sz val="11"/>
      <color rgb="FF000000"/>
      <name val="Libre Franklin"/>
    </font>
    <font>
      <strike/>
      <sz val="12"/>
      <color rgb="FFFF0000"/>
      <name val="Libre Franklin"/>
    </font>
    <font>
      <b/>
      <sz val="14"/>
      <color rgb="FF000000"/>
      <name val="Franklin Gothic"/>
    </font>
    <font>
      <i/>
      <sz val="12"/>
      <color theme="1"/>
      <name val="Franklin Gothic"/>
    </font>
    <font>
      <i/>
      <sz val="12"/>
      <color rgb="FF000000"/>
      <name val="Libre Franklin"/>
    </font>
    <font>
      <sz val="12"/>
      <color rgb="FFB0BEC5"/>
      <name val="Libre Franklin"/>
    </font>
    <font>
      <sz val="12"/>
      <color rgb="FF3B3C3C"/>
      <name val="Libre Franklin"/>
    </font>
    <font>
      <strike/>
      <sz val="12"/>
      <color rgb="FF000000"/>
      <name val="Libre Franklin"/>
    </font>
    <font>
      <strike/>
      <sz val="12"/>
      <color rgb="FFFF0000"/>
      <name val="Calibri"/>
      <family val="2"/>
    </font>
    <font>
      <b/>
      <strike/>
      <sz val="12"/>
      <color rgb="FFFF0000"/>
      <name val="Libre Franklin"/>
    </font>
    <font>
      <b/>
      <sz val="12"/>
      <color rgb="FFB2D241"/>
      <name val="Libre Franklin"/>
    </font>
    <font>
      <b/>
      <strike/>
      <sz val="11"/>
      <color rgb="FFFF0000"/>
      <name val="Libre Franklin"/>
    </font>
    <font>
      <sz val="12"/>
      <color theme="4"/>
      <name val="Libre Franklin"/>
    </font>
    <font>
      <sz val="11"/>
      <color rgb="FF4A5359"/>
      <name val="Libre Franklin"/>
    </font>
    <font>
      <sz val="11"/>
      <color rgb="FFFFFFFF"/>
      <name val="Libre Franklin"/>
    </font>
    <font>
      <i/>
      <sz val="11"/>
      <color rgb="FF4A535B"/>
      <name val="Libre Franklin"/>
    </font>
    <font>
      <b/>
      <sz val="11"/>
      <color rgb="FF000000"/>
      <name val="Helvetica Neue"/>
      <family val="2"/>
    </font>
    <font>
      <sz val="11"/>
      <color rgb="FF9DCA3A"/>
      <name val="Libre Franklin"/>
    </font>
    <font>
      <i/>
      <sz val="11"/>
      <color theme="1"/>
      <name val="Libre Franklin"/>
    </font>
    <font>
      <sz val="11"/>
      <color rgb="FFB0BEC5"/>
      <name val="Libre Franklin"/>
    </font>
    <font>
      <b/>
      <sz val="11"/>
      <color theme="1"/>
      <name val="Libre Franklin"/>
    </font>
    <font>
      <b/>
      <i/>
      <sz val="11"/>
      <color rgb="FF4A535B"/>
      <name val="Libre Franklin"/>
    </font>
    <font>
      <sz val="12"/>
      <color rgb="FF000000"/>
      <name val="Helvetica Neue"/>
      <family val="2"/>
    </font>
    <font>
      <b/>
      <sz val="11"/>
      <color rgb="FFFF0000"/>
      <name val="Helvetica Neue"/>
      <family val="2"/>
    </font>
    <font>
      <b/>
      <sz val="11"/>
      <color rgb="FF9DCA3A"/>
      <name val="Libre Franklin"/>
    </font>
    <font>
      <sz val="11"/>
      <color rgb="FF000000"/>
      <name val="Libre Franklin"/>
    </font>
    <font>
      <sz val="11"/>
      <color theme="0"/>
      <name val="Libre Franklin"/>
    </font>
    <font>
      <i/>
      <sz val="12"/>
      <color rgb="FFB0BEC5"/>
      <name val="&quot;Libre Franklin&quot;"/>
    </font>
    <font>
      <b/>
      <sz val="11"/>
      <color rgb="FFFF0000"/>
      <name val="Libre Franklin"/>
    </font>
    <font>
      <b/>
      <strike/>
      <sz val="12"/>
      <color rgb="FFFF0000"/>
      <name val="Helvetica Neue"/>
      <family val="2"/>
    </font>
    <font>
      <sz val="12"/>
      <color theme="1"/>
      <name val="Helvetica Neue"/>
      <family val="2"/>
    </font>
    <font>
      <b/>
      <sz val="16"/>
      <color rgb="FF000000"/>
      <name val="Calibri"/>
      <family val="2"/>
    </font>
    <font>
      <b/>
      <sz val="12"/>
      <color rgb="FFFFFFFF"/>
      <name val="Libre Franklin"/>
    </font>
    <font>
      <sz val="12"/>
      <color rgb="FF00695C"/>
      <name val="Libre Franklin"/>
    </font>
    <font>
      <b/>
      <sz val="12"/>
      <color theme="1"/>
      <name val="Calibri"/>
      <family val="2"/>
    </font>
    <font>
      <b/>
      <sz val="16"/>
      <color rgb="FFFF0000"/>
      <name val="Libre Franklin"/>
    </font>
    <font>
      <sz val="11"/>
      <color rgb="FFFF0000"/>
      <name val="Libre Franklin"/>
    </font>
    <font>
      <b/>
      <strike/>
      <sz val="16"/>
      <color rgb="FFFF0000"/>
      <name val="Libre Franklin"/>
    </font>
    <font>
      <b/>
      <sz val="12"/>
      <color rgb="FFFFFFFF"/>
      <name val="Calibri"/>
      <family val="2"/>
    </font>
    <font>
      <sz val="12"/>
      <color rgb="FF4A5359"/>
      <name val="Calibri"/>
      <family val="2"/>
    </font>
    <font>
      <sz val="14"/>
      <color theme="0"/>
      <name val="Libre Franklin"/>
    </font>
    <font>
      <sz val="14"/>
      <color rgb="FF000000"/>
      <name val="Libre Franklin"/>
    </font>
    <font>
      <sz val="12"/>
      <color rgb="FF4A5359"/>
      <name val="Libre Franklin"/>
    </font>
    <font>
      <i/>
      <sz val="10"/>
      <color rgb="FF000000"/>
      <name val="Libre Franklin"/>
    </font>
    <font>
      <b/>
      <sz val="10"/>
      <color theme="0"/>
      <name val="Libre Franklin"/>
    </font>
    <font>
      <b/>
      <sz val="10"/>
      <color theme="1"/>
      <name val="Libre Franklin"/>
    </font>
    <font>
      <sz val="10"/>
      <color theme="1"/>
      <name val="Libre Franklin"/>
    </font>
    <font>
      <b/>
      <sz val="16"/>
      <color theme="1"/>
      <name val="Libre Franklin"/>
    </font>
    <font>
      <sz val="11"/>
      <color theme="1"/>
      <name val="Arial"/>
      <family val="2"/>
    </font>
    <font>
      <b/>
      <sz val="14"/>
      <color theme="0"/>
      <name val="Libre Franklin"/>
    </font>
    <font>
      <vertAlign val="subscript"/>
      <sz val="11"/>
      <color theme="1"/>
      <name val="Franklin Gothic Book"/>
      <family val="2"/>
    </font>
    <font>
      <sz val="11"/>
      <color theme="1"/>
      <name val="Franklin Gothic Book"/>
      <family val="2"/>
    </font>
    <font>
      <b/>
      <vertAlign val="subscript"/>
      <sz val="11"/>
      <color theme="1"/>
      <name val="Franklin Gothic Book"/>
      <family val="2"/>
    </font>
    <font>
      <b/>
      <sz val="11"/>
      <color theme="1"/>
      <name val="Franklin Gothic Book"/>
      <family val="2"/>
    </font>
    <font>
      <b/>
      <sz val="12"/>
      <color rgb="FFFF0000"/>
      <name val="Calibri"/>
      <family val="2"/>
    </font>
    <font>
      <vertAlign val="superscript"/>
      <sz val="10"/>
      <color theme="1"/>
      <name val="Franklin Gothic Book"/>
      <family val="2"/>
    </font>
    <font>
      <sz val="12"/>
      <color rgb="FF4A535B"/>
      <name val="Libre Franklin"/>
      <scheme val="minor"/>
    </font>
    <font>
      <sz val="12"/>
      <color rgb="FFB0BEC5"/>
      <name val="Libre Franklin"/>
      <scheme val="minor"/>
    </font>
    <font>
      <i/>
      <sz val="11"/>
      <name val="Libre Franklin"/>
    </font>
    <font>
      <sz val="12"/>
      <name val="Calibri"/>
      <family val="2"/>
    </font>
    <font>
      <sz val="12"/>
      <name val="Libre Franklin"/>
      <scheme val="minor"/>
    </font>
    <font>
      <sz val="12"/>
      <color rgb="FF000000"/>
      <name val="Libre Franklin"/>
      <scheme val="minor"/>
    </font>
    <font>
      <i/>
      <sz val="11"/>
      <color rgb="FF4A535B"/>
      <name val="Libre Franklin"/>
      <scheme val="minor"/>
    </font>
    <font>
      <b/>
      <i/>
      <sz val="11"/>
      <color rgb="FF4A535B"/>
      <name val="Libre Franklin"/>
      <scheme val="minor"/>
    </font>
    <font>
      <sz val="12"/>
      <color theme="1"/>
      <name val="Libre Franklin Regular"/>
    </font>
    <font>
      <sz val="12"/>
      <color rgb="FF000000"/>
      <name val="Libre Franklin Regular"/>
    </font>
    <font>
      <sz val="12"/>
      <color theme="0"/>
      <name val="Libre Franklin Regular"/>
    </font>
    <font>
      <strike/>
      <sz val="12"/>
      <color rgb="FF000000"/>
      <name val="Libre Franklin Regular"/>
    </font>
    <font>
      <b/>
      <sz val="12"/>
      <color rgb="FF000000"/>
      <name val="Libre Franklin"/>
      <scheme val="minor"/>
    </font>
    <font>
      <b/>
      <sz val="11"/>
      <color rgb="FFFFFFFF"/>
      <name val="Libre Franklin"/>
      <scheme val="minor"/>
    </font>
    <font>
      <sz val="11"/>
      <color rgb="FFFFFFFF"/>
      <name val="Libre Franklin"/>
      <scheme val="minor"/>
    </font>
    <font>
      <sz val="11"/>
      <color rgb="FF4A535B"/>
      <name val="Libre Franklin"/>
      <scheme val="minor"/>
    </font>
    <font>
      <i/>
      <sz val="12"/>
      <color theme="3" tint="0.79998168889431442"/>
      <name val="Libre Franklin"/>
    </font>
    <font>
      <i/>
      <sz val="12"/>
      <color theme="2" tint="-0.14999847407452621"/>
      <name val="Libre Franklin"/>
    </font>
    <font>
      <i/>
      <sz val="12"/>
      <color rgb="FFB0BEC5"/>
      <name val="Libre Franklin"/>
      <scheme val="minor"/>
    </font>
    <font>
      <i/>
      <sz val="12"/>
      <color theme="0" tint="-0.14999847407452621"/>
      <name val="Calibri"/>
      <family val="2"/>
    </font>
    <font>
      <u/>
      <sz val="12"/>
      <color theme="10"/>
      <name val="Libre Franklin"/>
      <scheme val="minor"/>
    </font>
    <font>
      <b/>
      <sz val="12"/>
      <color rgb="FF00695C"/>
      <name val="Franklin Gothic Book"/>
    </font>
    <font>
      <sz val="12"/>
      <color rgb="FF4A535B"/>
      <name val="Franklin Gothic Book"/>
    </font>
    <font>
      <sz val="12"/>
      <color theme="1"/>
      <name val="Franklin Gothic Book"/>
    </font>
    <font>
      <b/>
      <sz val="12"/>
      <color rgb="FFB2D241"/>
      <name val="Franklin Gothic Book"/>
    </font>
    <font>
      <u/>
      <sz val="12"/>
      <color theme="4"/>
      <name val="Libre Franklin"/>
      <scheme val="minor"/>
    </font>
    <font>
      <sz val="12"/>
      <color theme="1"/>
      <name val="Libre Franklin"/>
      <scheme val="minor"/>
    </font>
    <font>
      <sz val="11"/>
      <color rgb="FFFF0000"/>
      <name val="Ȫptos Narrow&quot;"/>
      <charset val="1"/>
    </font>
    <font>
      <strike/>
      <sz val="12"/>
      <color theme="1"/>
      <name val="Libre Franklin"/>
      <scheme val="minor"/>
    </font>
    <font>
      <sz val="11"/>
      <color theme="1"/>
      <name val="Libre Franklin"/>
      <scheme val="minor"/>
    </font>
    <font>
      <i/>
      <sz val="12"/>
      <color theme="1"/>
      <name val="Libre Franklin"/>
      <scheme val="minor"/>
    </font>
    <font>
      <b/>
      <sz val="10"/>
      <color theme="0"/>
      <name val="Libre Franklin"/>
      <scheme val="major"/>
    </font>
    <font>
      <sz val="10"/>
      <color theme="1"/>
      <name val="Libre Franklin"/>
      <scheme val="major"/>
    </font>
    <font>
      <sz val="12"/>
      <color rgb="FF000000"/>
      <name val="Libre Franklin"/>
      <scheme val="major"/>
    </font>
  </fonts>
  <fills count="21">
    <fill>
      <patternFill patternType="none"/>
    </fill>
    <fill>
      <patternFill patternType="gray125"/>
    </fill>
    <fill>
      <patternFill patternType="solid">
        <fgColor theme="6"/>
        <bgColor theme="6"/>
      </patternFill>
    </fill>
    <fill>
      <patternFill patternType="solid">
        <fgColor theme="4"/>
        <bgColor theme="4"/>
      </patternFill>
    </fill>
    <fill>
      <patternFill patternType="solid">
        <fgColor rgb="FFCFEDE9"/>
        <bgColor rgb="FFCFEDE9"/>
      </patternFill>
    </fill>
    <fill>
      <patternFill patternType="solid">
        <fgColor rgb="FFFFFF00"/>
        <bgColor rgb="FFFFFF00"/>
      </patternFill>
    </fill>
    <fill>
      <patternFill patternType="solid">
        <fgColor rgb="FFFFFFCC"/>
        <bgColor rgb="FFFFFFCC"/>
      </patternFill>
    </fill>
    <fill>
      <patternFill patternType="solid">
        <fgColor theme="9"/>
        <bgColor theme="9"/>
      </patternFill>
    </fill>
    <fill>
      <patternFill patternType="solid">
        <fgColor rgb="FFEAE7E4"/>
        <bgColor rgb="FFEAE7E4"/>
      </patternFill>
    </fill>
    <fill>
      <patternFill patternType="solid">
        <fgColor rgb="FF00695C"/>
        <bgColor rgb="FF00695C"/>
      </patternFill>
    </fill>
    <fill>
      <patternFill patternType="solid">
        <fgColor theme="0"/>
        <bgColor theme="0"/>
      </patternFill>
    </fill>
    <fill>
      <patternFill patternType="solid">
        <fgColor theme="8"/>
        <bgColor theme="8"/>
      </patternFill>
    </fill>
    <fill>
      <patternFill patternType="solid">
        <fgColor rgb="FFFFFFFF"/>
        <bgColor rgb="FFFFFFFF"/>
      </patternFill>
    </fill>
    <fill>
      <patternFill patternType="solid">
        <fgColor rgb="FFF2F2F2"/>
        <bgColor rgb="FFF2F2F2"/>
      </patternFill>
    </fill>
    <fill>
      <patternFill patternType="solid">
        <fgColor rgb="FFFFE7CC"/>
        <bgColor rgb="FFFFE7CC"/>
      </patternFill>
    </fill>
    <fill>
      <patternFill patternType="solid">
        <fgColor rgb="FFCFD7DC"/>
        <bgColor rgb="FFCFD7DC"/>
      </patternFill>
    </fill>
    <fill>
      <patternFill patternType="solid">
        <fgColor rgb="FFC5E0B3"/>
        <bgColor rgb="FFC5E0B3"/>
      </patternFill>
    </fill>
    <fill>
      <patternFill patternType="solid">
        <fgColor rgb="FFE2EFD9"/>
        <bgColor rgb="FFE2EFD9"/>
      </patternFill>
    </fill>
    <fill>
      <patternFill patternType="solid">
        <fgColor rgb="FFFFE7CC"/>
        <bgColor indexed="64"/>
      </patternFill>
    </fill>
    <fill>
      <patternFill patternType="solid">
        <fgColor theme="7" tint="0.59999389629810485"/>
        <bgColor indexed="64"/>
      </patternFill>
    </fill>
    <fill>
      <patternFill patternType="solid">
        <fgColor theme="0"/>
        <bgColor indexed="64"/>
      </patternFill>
    </fill>
  </fills>
  <borders count="71">
    <border>
      <left/>
      <right/>
      <top/>
      <bottom/>
      <diagonal/>
    </border>
    <border>
      <left/>
      <right/>
      <top style="thick">
        <color theme="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theme="1"/>
      </left>
      <right/>
      <top style="thin">
        <color theme="1"/>
      </top>
      <bottom/>
      <diagonal/>
    </border>
    <border>
      <left/>
      <right/>
      <top style="thin">
        <color theme="1"/>
      </top>
      <bottom/>
      <diagonal/>
    </border>
    <border>
      <left style="thin">
        <color theme="0"/>
      </left>
      <right/>
      <top style="thin">
        <color theme="1"/>
      </top>
      <bottom style="thin">
        <color theme="0"/>
      </bottom>
      <diagonal/>
    </border>
    <border>
      <left/>
      <right/>
      <top style="thin">
        <color theme="1"/>
      </top>
      <bottom style="thin">
        <color theme="0"/>
      </bottom>
      <diagonal/>
    </border>
    <border>
      <left/>
      <right style="thin">
        <color theme="0"/>
      </right>
      <top style="thin">
        <color theme="1"/>
      </top>
      <bottom style="thin">
        <color theme="0"/>
      </bottom>
      <diagonal/>
    </border>
    <border>
      <left style="thin">
        <color theme="1"/>
      </left>
      <right/>
      <top/>
      <bottom style="thin">
        <color theme="1"/>
      </bottom>
      <diagonal/>
    </border>
    <border>
      <left/>
      <right/>
      <top/>
      <bottom style="thin">
        <color theme="1"/>
      </bottom>
      <diagonal/>
    </border>
    <border>
      <left style="thin">
        <color theme="0"/>
      </left>
      <right style="thin">
        <color theme="0"/>
      </right>
      <top/>
      <bottom style="thin">
        <color theme="1"/>
      </bottom>
      <diagonal/>
    </border>
    <border>
      <left style="thin">
        <color theme="0"/>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theme="1"/>
      </right>
      <top style="thin">
        <color theme="1"/>
      </top>
      <bottom style="thin">
        <color theme="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diagonal/>
    </border>
    <border>
      <left style="thin">
        <color theme="0"/>
      </left>
      <right style="thin">
        <color theme="0"/>
      </right>
      <top style="thin">
        <color theme="1"/>
      </top>
      <bottom/>
      <diagonal/>
    </border>
    <border>
      <left style="thin">
        <color theme="0"/>
      </left>
      <right style="thin">
        <color theme="1"/>
      </right>
      <top style="thin">
        <color theme="1"/>
      </top>
      <bottom/>
      <diagonal/>
    </border>
    <border>
      <left/>
      <right style="thin">
        <color theme="1"/>
      </right>
      <top style="thin">
        <color theme="1"/>
      </top>
      <bottom style="thin">
        <color theme="1"/>
      </bottom>
      <diagonal/>
    </border>
    <border>
      <left style="thin">
        <color theme="0"/>
      </left>
      <right style="thin">
        <color theme="1"/>
      </right>
      <top style="thin">
        <color theme="1"/>
      </top>
      <bottom style="thin">
        <color theme="1"/>
      </bottom>
      <diagonal/>
    </border>
    <border>
      <left style="thick">
        <color theme="4"/>
      </left>
      <right style="thick">
        <color theme="4"/>
      </right>
      <top style="thick">
        <color theme="4"/>
      </top>
      <bottom style="thick">
        <color theme="4"/>
      </bottom>
      <diagonal/>
    </border>
    <border>
      <left/>
      <right style="thin">
        <color theme="0"/>
      </right>
      <top/>
      <bottom/>
      <diagonal/>
    </border>
    <border>
      <left style="thin">
        <color theme="1"/>
      </left>
      <right style="thin">
        <color theme="0"/>
      </right>
      <top style="thin">
        <color theme="1"/>
      </top>
      <bottom/>
      <diagonal/>
    </border>
    <border>
      <left style="thin">
        <color theme="1"/>
      </left>
      <right style="thin">
        <color theme="0"/>
      </right>
      <top/>
      <bottom style="thin">
        <color theme="1"/>
      </bottom>
      <diagonal/>
    </border>
    <border>
      <left style="thin">
        <color theme="0"/>
      </left>
      <right style="thin">
        <color theme="0"/>
      </right>
      <top/>
      <bottom/>
      <diagonal/>
    </border>
    <border>
      <left style="thin">
        <color theme="1"/>
      </left>
      <right style="thin">
        <color theme="0"/>
      </right>
      <top/>
      <bottom/>
      <diagonal/>
    </border>
    <border>
      <left style="thin">
        <color rgb="FF4A535B"/>
      </left>
      <right style="thin">
        <color rgb="FF4A535B"/>
      </right>
      <top style="thin">
        <color rgb="FF4A535B"/>
      </top>
      <bottom style="thin">
        <color rgb="FF4A535B"/>
      </bottom>
      <diagonal/>
    </border>
    <border>
      <left/>
      <right/>
      <top/>
      <bottom style="medium">
        <color rgb="FFFFFFFF"/>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rgb="FF000000"/>
      </left>
      <right style="thin">
        <color rgb="FF000000"/>
      </right>
      <top/>
      <bottom style="thin">
        <color rgb="FF000000"/>
      </bottom>
      <diagonal/>
    </border>
    <border>
      <left style="thick">
        <color rgb="FF00695C"/>
      </left>
      <right style="thick">
        <color rgb="FF00695C"/>
      </right>
      <top style="thick">
        <color rgb="FF00695C"/>
      </top>
      <bottom style="thick">
        <color rgb="FF00695C"/>
      </bottom>
      <diagonal/>
    </border>
    <border>
      <left style="thin">
        <color theme="0"/>
      </left>
      <right/>
      <top/>
      <bottom/>
      <diagonal/>
    </border>
    <border>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bottom style="thin">
        <color theme="4"/>
      </bottom>
      <diagonal/>
    </border>
    <border>
      <left style="thin">
        <color theme="4"/>
      </left>
      <right style="thin">
        <color theme="4"/>
      </right>
      <top style="thin">
        <color theme="4"/>
      </top>
      <bottom style="thin">
        <color theme="4"/>
      </bottom>
      <diagonal/>
    </border>
    <border>
      <left/>
      <right/>
      <top/>
      <bottom style="medium">
        <color theme="6"/>
      </bottom>
      <diagonal/>
    </border>
    <border>
      <left style="medium">
        <color theme="6"/>
      </left>
      <right/>
      <top style="medium">
        <color theme="6"/>
      </top>
      <bottom style="thin">
        <color rgb="FF000000"/>
      </bottom>
      <diagonal/>
    </border>
    <border>
      <left/>
      <right/>
      <top style="medium">
        <color theme="6"/>
      </top>
      <bottom style="thin">
        <color rgb="FF00000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rgb="FFFFFFFF"/>
      </left>
      <right style="thin">
        <color rgb="FFFFFFFF"/>
      </right>
      <top style="thin">
        <color rgb="FF4A535B"/>
      </top>
      <bottom/>
      <diagonal/>
    </border>
    <border>
      <left style="thin">
        <color rgb="FFFFFFFF"/>
      </left>
      <right style="thin">
        <color rgb="FFFFFFFF"/>
      </right>
      <top/>
      <bottom/>
      <diagonal/>
    </border>
    <border>
      <left style="thin">
        <color rgb="FFFFFFFF"/>
      </left>
      <right style="thin">
        <color rgb="FFFFFFFF"/>
      </right>
      <top/>
      <bottom style="thin">
        <color rgb="FF4A535B"/>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theme="4"/>
      </left>
      <right/>
      <top style="thick">
        <color theme="4"/>
      </top>
      <bottom style="thick">
        <color theme="4"/>
      </bottom>
      <diagonal/>
    </border>
    <border>
      <left style="thin">
        <color theme="0"/>
      </left>
      <right/>
      <top style="thin">
        <color theme="1"/>
      </top>
      <bottom/>
      <diagonal/>
    </border>
    <border>
      <left/>
      <right style="thin">
        <color theme="0"/>
      </right>
      <top style="thin">
        <color theme="1"/>
      </top>
      <bottom/>
      <diagonal/>
    </border>
    <border>
      <left style="thin">
        <color indexed="64"/>
      </left>
      <right style="thin">
        <color indexed="64"/>
      </right>
      <top style="thin">
        <color indexed="64"/>
      </top>
      <bottom/>
      <diagonal/>
    </border>
    <border>
      <left style="thin">
        <color rgb="FF000000"/>
      </left>
      <right style="thin">
        <color theme="1"/>
      </right>
      <top style="thin">
        <color theme="1"/>
      </top>
      <bottom style="thin">
        <color theme="1"/>
      </bottom>
      <diagonal/>
    </border>
    <border>
      <left style="thin">
        <color theme="4"/>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diagonal/>
    </border>
  </borders>
  <cellStyleXfs count="3">
    <xf numFmtId="0" fontId="0" fillId="0" borderId="0"/>
    <xf numFmtId="9" fontId="98" fillId="0" borderId="0" applyFont="0" applyFill="0" applyBorder="0" applyAlignment="0" applyProtection="0"/>
    <xf numFmtId="0" fontId="113" fillId="0" borderId="0" applyNumberFormat="0" applyFill="0" applyBorder="0" applyAlignment="0" applyProtection="0"/>
  </cellStyleXfs>
  <cellXfs count="467">
    <xf numFmtId="0" fontId="0" fillId="0" borderId="0" xfId="0"/>
    <xf numFmtId="0" fontId="1" fillId="0" borderId="0" xfId="0" applyFont="1"/>
    <xf numFmtId="0" fontId="2" fillId="0" borderId="0" xfId="0" applyFont="1" applyAlignment="1">
      <alignment horizontal="center"/>
    </xf>
    <xf numFmtId="0" fontId="3" fillId="0" borderId="0" xfId="0" applyFont="1" applyAlignment="1">
      <alignment wrapText="1"/>
    </xf>
    <xf numFmtId="0" fontId="4" fillId="0" borderId="0" xfId="0" applyFont="1" applyAlignment="1">
      <alignment horizontal="center"/>
    </xf>
    <xf numFmtId="0" fontId="5" fillId="0" borderId="0" xfId="0" applyFont="1" applyAlignment="1">
      <alignment wrapText="1"/>
    </xf>
    <xf numFmtId="0" fontId="6" fillId="0" borderId="0" xfId="0" applyFont="1" applyAlignment="1">
      <alignment wrapText="1"/>
    </xf>
    <xf numFmtId="0" fontId="8" fillId="0" borderId="0" xfId="0" applyFont="1"/>
    <xf numFmtId="0" fontId="12" fillId="0" borderId="0" xfId="0" applyFont="1"/>
    <xf numFmtId="0" fontId="5" fillId="0" borderId="0" xfId="0" applyFont="1" applyAlignment="1">
      <alignment vertical="center"/>
    </xf>
    <xf numFmtId="0" fontId="7" fillId="0" borderId="0" xfId="0" applyFont="1"/>
    <xf numFmtId="164" fontId="7" fillId="0" borderId="0" xfId="0" applyNumberFormat="1" applyFont="1" applyAlignment="1">
      <alignment horizontal="center"/>
    </xf>
    <xf numFmtId="49" fontId="2" fillId="0" borderId="0" xfId="0" applyNumberFormat="1" applyFont="1"/>
    <xf numFmtId="0" fontId="6" fillId="0" borderId="0" xfId="0" applyFont="1"/>
    <xf numFmtId="0" fontId="2" fillId="0" borderId="0" xfId="0" applyFont="1"/>
    <xf numFmtId="0" fontId="16" fillId="0" borderId="0" xfId="0" applyFont="1" applyAlignment="1">
      <alignment horizontal="center"/>
    </xf>
    <xf numFmtId="0" fontId="17" fillId="0" borderId="0" xfId="0" applyFont="1"/>
    <xf numFmtId="0" fontId="18" fillId="0" borderId="0" xfId="0" applyFont="1"/>
    <xf numFmtId="0" fontId="19" fillId="0" borderId="0" xfId="0" applyFont="1" applyAlignment="1">
      <alignment horizontal="center" vertical="center"/>
    </xf>
    <xf numFmtId="0" fontId="20" fillId="10" borderId="1" xfId="0" applyFont="1" applyFill="1" applyBorder="1" applyAlignment="1">
      <alignment horizontal="center" vertical="center"/>
    </xf>
    <xf numFmtId="0" fontId="21" fillId="11" borderId="1" xfId="0" applyFont="1" applyFill="1" applyBorder="1"/>
    <xf numFmtId="0" fontId="6" fillId="11" borderId="1" xfId="0" applyFont="1" applyFill="1" applyBorder="1"/>
    <xf numFmtId="0" fontId="2" fillId="11" borderId="1" xfId="0" applyFont="1" applyFill="1" applyBorder="1"/>
    <xf numFmtId="0" fontId="6" fillId="0" borderId="0" xfId="0" applyFont="1" applyAlignment="1">
      <alignment horizontal="center"/>
    </xf>
    <xf numFmtId="0" fontId="23" fillId="0" borderId="0" xfId="0" applyFont="1" applyAlignment="1">
      <alignment horizontal="center"/>
    </xf>
    <xf numFmtId="0" fontId="7" fillId="0" borderId="5" xfId="0" applyFont="1" applyBorder="1"/>
    <xf numFmtId="0" fontId="24" fillId="0" borderId="0" xfId="0" applyFont="1"/>
    <xf numFmtId="0" fontId="25" fillId="0" borderId="2" xfId="0" applyFont="1" applyBorder="1" applyAlignment="1">
      <alignment horizontal="left"/>
    </xf>
    <xf numFmtId="0" fontId="7" fillId="0" borderId="0" xfId="0" applyFont="1" applyAlignment="1">
      <alignment horizontal="center"/>
    </xf>
    <xf numFmtId="0" fontId="25" fillId="0" borderId="0" xfId="0" applyFont="1" applyAlignment="1">
      <alignment horizontal="left"/>
    </xf>
    <xf numFmtId="0" fontId="26" fillId="0" borderId="0" xfId="0" applyFont="1" applyAlignment="1">
      <alignment horizontal="right"/>
    </xf>
    <xf numFmtId="0" fontId="26" fillId="0" borderId="0" xfId="0" applyFont="1" applyAlignment="1">
      <alignment horizontal="center"/>
    </xf>
    <xf numFmtId="0" fontId="6" fillId="0" borderId="0" xfId="0" applyFont="1" applyAlignment="1">
      <alignment horizontal="left"/>
    </xf>
    <xf numFmtId="0" fontId="27" fillId="0" borderId="0" xfId="0" applyFont="1" applyAlignment="1">
      <alignment horizontal="center"/>
    </xf>
    <xf numFmtId="2" fontId="7" fillId="0" borderId="5" xfId="0" applyNumberFormat="1" applyFont="1" applyBorder="1" applyAlignment="1">
      <alignment horizontal="center"/>
    </xf>
    <xf numFmtId="0" fontId="4" fillId="0" borderId="0" xfId="0" applyFont="1"/>
    <xf numFmtId="0" fontId="28" fillId="3" borderId="13" xfId="0" applyFont="1" applyFill="1" applyBorder="1" applyAlignment="1">
      <alignment horizontal="center" wrapText="1"/>
    </xf>
    <xf numFmtId="0" fontId="29" fillId="3" borderId="13" xfId="0" applyFont="1" applyFill="1" applyBorder="1" applyAlignment="1">
      <alignment horizontal="center" wrapText="1"/>
    </xf>
    <xf numFmtId="9" fontId="31" fillId="12" borderId="17" xfId="0" applyNumberFormat="1" applyFont="1" applyFill="1" applyBorder="1" applyAlignment="1">
      <alignment horizontal="center" vertical="center" wrapText="1"/>
    </xf>
    <xf numFmtId="0" fontId="30" fillId="12" borderId="17" xfId="0" applyFont="1" applyFill="1" applyBorder="1" applyAlignment="1">
      <alignment horizontal="center" vertical="center" wrapText="1"/>
    </xf>
    <xf numFmtId="0" fontId="32" fillId="12" borderId="17" xfId="0" applyFont="1" applyFill="1" applyBorder="1" applyAlignment="1">
      <alignment horizontal="center" vertical="center" wrapText="1"/>
    </xf>
    <xf numFmtId="0" fontId="32" fillId="0" borderId="17" xfId="0" applyFont="1" applyBorder="1" applyAlignment="1">
      <alignment horizontal="center" vertical="center" wrapText="1"/>
    </xf>
    <xf numFmtId="0" fontId="30" fillId="0" borderId="17" xfId="0" applyFont="1" applyBorder="1" applyAlignment="1">
      <alignment horizontal="center" vertical="center" wrapText="1"/>
    </xf>
    <xf numFmtId="0" fontId="31" fillId="0" borderId="18" xfId="0" quotePrefix="1" applyFont="1" applyBorder="1"/>
    <xf numFmtId="0" fontId="7" fillId="0" borderId="19" xfId="0" applyFont="1" applyBorder="1"/>
    <xf numFmtId="0" fontId="7" fillId="0" borderId="20" xfId="0" applyFont="1" applyBorder="1"/>
    <xf numFmtId="0" fontId="4" fillId="0" borderId="0" xfId="0" applyFont="1" applyAlignment="1">
      <alignment horizontal="left"/>
    </xf>
    <xf numFmtId="0" fontId="6" fillId="0" borderId="2" xfId="0" applyFont="1" applyBorder="1" applyAlignment="1">
      <alignment horizontal="center"/>
    </xf>
    <xf numFmtId="0" fontId="25" fillId="0" borderId="21" xfId="0" applyFont="1" applyBorder="1" applyAlignment="1">
      <alignment horizontal="left" vertical="top"/>
    </xf>
    <xf numFmtId="0" fontId="7" fillId="0" borderId="0" xfId="0" applyFont="1" applyAlignment="1">
      <alignment horizontal="left"/>
    </xf>
    <xf numFmtId="0" fontId="26" fillId="0" borderId="0" xfId="0" applyFont="1"/>
    <xf numFmtId="49" fontId="6" fillId="0" borderId="0" xfId="0" applyNumberFormat="1" applyFont="1"/>
    <xf numFmtId="0" fontId="5" fillId="0" borderId="0" xfId="0" applyFont="1" applyAlignment="1">
      <alignment horizontal="center"/>
    </xf>
    <xf numFmtId="0" fontId="5" fillId="0" borderId="0" xfId="0" applyFont="1"/>
    <xf numFmtId="0" fontId="5" fillId="12" borderId="0" xfId="0" applyFont="1" applyFill="1"/>
    <xf numFmtId="0" fontId="33" fillId="11" borderId="1" xfId="0" applyFont="1" applyFill="1" applyBorder="1"/>
    <xf numFmtId="49" fontId="7" fillId="0" borderId="0" xfId="0" applyNumberFormat="1" applyFont="1"/>
    <xf numFmtId="0" fontId="6" fillId="0" borderId="4" xfId="0" applyFont="1" applyBorder="1" applyAlignment="1">
      <alignment horizontal="center"/>
    </xf>
    <xf numFmtId="0" fontId="2" fillId="0" borderId="19" xfId="0" applyFont="1" applyBorder="1"/>
    <xf numFmtId="0" fontId="21" fillId="0" borderId="0" xfId="0" applyFont="1"/>
    <xf numFmtId="0" fontId="25" fillId="0" borderId="3" xfId="0" applyFont="1" applyBorder="1" applyAlignment="1">
      <alignment horizontal="left"/>
    </xf>
    <xf numFmtId="0" fontId="25" fillId="0" borderId="4" xfId="0" applyFont="1" applyBorder="1" applyAlignment="1">
      <alignment horizontal="left"/>
    </xf>
    <xf numFmtId="0" fontId="6" fillId="0" borderId="0" xfId="0" applyFont="1" applyAlignment="1">
      <alignment horizontal="right"/>
    </xf>
    <xf numFmtId="49" fontId="26" fillId="0" borderId="0" xfId="0" applyNumberFormat="1" applyFont="1" applyAlignment="1">
      <alignment horizontal="center"/>
    </xf>
    <xf numFmtId="0" fontId="5" fillId="0" borderId="0" xfId="0" applyFont="1" applyAlignment="1">
      <alignment horizontal="left"/>
    </xf>
    <xf numFmtId="0" fontId="34" fillId="0" borderId="0" xfId="0" applyFont="1" applyAlignment="1">
      <alignment horizontal="center"/>
    </xf>
    <xf numFmtId="49" fontId="26" fillId="0" borderId="0" xfId="0" applyNumberFormat="1" applyFont="1"/>
    <xf numFmtId="0" fontId="3" fillId="0" borderId="0" xfId="0" applyFont="1"/>
    <xf numFmtId="0" fontId="35" fillId="0" borderId="0" xfId="0" applyFont="1" applyAlignment="1">
      <alignment horizontal="center"/>
    </xf>
    <xf numFmtId="0" fontId="6" fillId="0" borderId="0" xfId="0" applyFont="1" applyAlignment="1">
      <alignment horizontal="center" vertical="top"/>
    </xf>
    <xf numFmtId="0" fontId="25" fillId="0" borderId="0" xfId="0" applyFont="1" applyAlignment="1">
      <alignment horizontal="left" vertical="top"/>
    </xf>
    <xf numFmtId="0" fontId="31" fillId="0" borderId="0" xfId="0" applyFont="1" applyAlignment="1">
      <alignment horizontal="left"/>
    </xf>
    <xf numFmtId="0" fontId="36" fillId="0" borderId="0" xfId="0" applyFont="1"/>
    <xf numFmtId="0" fontId="37" fillId="0" borderId="0" xfId="0" applyFont="1" applyAlignment="1">
      <alignment horizontal="center"/>
    </xf>
    <xf numFmtId="49" fontId="38" fillId="0" borderId="0" xfId="0" applyNumberFormat="1" applyFont="1"/>
    <xf numFmtId="0" fontId="38" fillId="0" borderId="0" xfId="0" applyFont="1"/>
    <xf numFmtId="0" fontId="39" fillId="0" borderId="0" xfId="0" applyFont="1" applyAlignment="1">
      <alignment horizontal="left" vertical="top"/>
    </xf>
    <xf numFmtId="0" fontId="40" fillId="0" borderId="0" xfId="0" applyFont="1" applyAlignment="1">
      <alignment horizontal="left" vertical="top"/>
    </xf>
    <xf numFmtId="0" fontId="40" fillId="0" borderId="0" xfId="0" applyFont="1" applyAlignment="1">
      <alignment vertical="top"/>
    </xf>
    <xf numFmtId="0" fontId="25" fillId="0" borderId="0" xfId="0" applyFont="1" applyAlignment="1">
      <alignment vertical="top"/>
    </xf>
    <xf numFmtId="0" fontId="40" fillId="0" borderId="4" xfId="0" applyFont="1" applyBorder="1" applyAlignment="1">
      <alignment horizontal="left"/>
    </xf>
    <xf numFmtId="0" fontId="6" fillId="0" borderId="0" xfId="0" applyFont="1" applyAlignment="1">
      <alignment vertical="top"/>
    </xf>
    <xf numFmtId="0" fontId="41" fillId="0" borderId="0" xfId="0" applyFont="1" applyAlignment="1">
      <alignment horizontal="left" vertical="top"/>
    </xf>
    <xf numFmtId="0" fontId="42" fillId="0" borderId="0" xfId="0" applyFont="1" applyAlignment="1">
      <alignment horizontal="left"/>
    </xf>
    <xf numFmtId="0" fontId="7" fillId="0" borderId="0" xfId="0" applyFont="1" applyAlignment="1">
      <alignment horizontal="left" vertical="top"/>
    </xf>
    <xf numFmtId="0" fontId="42" fillId="0" borderId="0" xfId="0" applyFont="1" applyAlignment="1">
      <alignment horizontal="left" vertical="top"/>
    </xf>
    <xf numFmtId="0" fontId="41" fillId="0" borderId="0" xfId="0" applyFont="1"/>
    <xf numFmtId="0" fontId="25" fillId="0" borderId="22" xfId="0" applyFont="1" applyBorder="1" applyAlignment="1">
      <alignment horizontal="left" vertical="top"/>
    </xf>
    <xf numFmtId="0" fontId="25" fillId="0" borderId="23" xfId="0" applyFont="1" applyBorder="1" applyAlignment="1">
      <alignment horizontal="left" vertical="top"/>
    </xf>
    <xf numFmtId="0" fontId="25" fillId="0" borderId="18" xfId="0" applyFont="1" applyBorder="1" applyAlignment="1">
      <alignment horizontal="left" vertical="top"/>
    </xf>
    <xf numFmtId="0" fontId="25" fillId="0" borderId="19" xfId="0" applyFont="1" applyBorder="1" applyAlignment="1">
      <alignment horizontal="left" vertical="top"/>
    </xf>
    <xf numFmtId="0" fontId="41" fillId="0" borderId="20" xfId="0" applyFont="1" applyBorder="1" applyAlignment="1">
      <alignment horizontal="left" vertical="top"/>
    </xf>
    <xf numFmtId="0" fontId="41" fillId="0" borderId="0" xfId="0" applyFont="1" applyAlignment="1">
      <alignment vertical="top"/>
    </xf>
    <xf numFmtId="0" fontId="27" fillId="0" borderId="0" xfId="0" applyFont="1" applyAlignment="1">
      <alignment horizontal="left" vertical="top"/>
    </xf>
    <xf numFmtId="0" fontId="43" fillId="0" borderId="0" xfId="0" applyFont="1" applyAlignment="1">
      <alignment horizontal="center"/>
    </xf>
    <xf numFmtId="0" fontId="43" fillId="0" borderId="0" xfId="0" applyFont="1"/>
    <xf numFmtId="0" fontId="41" fillId="0" borderId="0" xfId="0" applyFont="1" applyAlignment="1">
      <alignment horizontal="left"/>
    </xf>
    <xf numFmtId="0" fontId="44" fillId="0" borderId="0" xfId="0" applyFont="1"/>
    <xf numFmtId="49" fontId="45" fillId="0" borderId="0" xfId="0" applyNumberFormat="1" applyFont="1"/>
    <xf numFmtId="0" fontId="45" fillId="0" borderId="0" xfId="0" applyFont="1"/>
    <xf numFmtId="49" fontId="37" fillId="0" borderId="0" xfId="0" applyNumberFormat="1" applyFont="1" applyAlignment="1">
      <alignment horizontal="center"/>
    </xf>
    <xf numFmtId="0" fontId="46" fillId="0" borderId="0" xfId="0" applyFont="1"/>
    <xf numFmtId="49" fontId="3" fillId="0" borderId="0" xfId="0" applyNumberFormat="1" applyFont="1" applyAlignment="1">
      <alignment horizontal="center"/>
    </xf>
    <xf numFmtId="49" fontId="47" fillId="0" borderId="0" xfId="0" applyNumberFormat="1" applyFont="1" applyAlignment="1">
      <alignment horizontal="center"/>
    </xf>
    <xf numFmtId="49" fontId="48" fillId="0" borderId="0" xfId="0" applyNumberFormat="1" applyFont="1" applyAlignment="1">
      <alignment horizontal="center"/>
    </xf>
    <xf numFmtId="0" fontId="25" fillId="0" borderId="5" xfId="0" applyFont="1" applyBorder="1"/>
    <xf numFmtId="0" fontId="49" fillId="8" borderId="1" xfId="0" applyFont="1" applyFill="1" applyBorder="1"/>
    <xf numFmtId="0" fontId="6" fillId="8" borderId="1" xfId="0" applyFont="1" applyFill="1" applyBorder="1"/>
    <xf numFmtId="0" fontId="31" fillId="0" borderId="17" xfId="0" applyFont="1" applyBorder="1" applyAlignment="1">
      <alignment horizontal="center"/>
    </xf>
    <xf numFmtId="0" fontId="36" fillId="0" borderId="0" xfId="0" applyFont="1" applyAlignment="1">
      <alignment horizontal="center"/>
    </xf>
    <xf numFmtId="0" fontId="28" fillId="3" borderId="26" xfId="0" applyFont="1" applyFill="1" applyBorder="1" applyAlignment="1">
      <alignment horizontal="center" vertical="top" wrapText="1"/>
    </xf>
    <xf numFmtId="0" fontId="28" fillId="3" borderId="29" xfId="0" applyFont="1" applyFill="1" applyBorder="1" applyAlignment="1">
      <alignment horizontal="center" vertical="top" wrapText="1"/>
    </xf>
    <xf numFmtId="0" fontId="31" fillId="10" borderId="29" xfId="0" applyFont="1" applyFill="1" applyBorder="1" applyAlignment="1">
      <alignment horizontal="center" vertical="top" wrapText="1"/>
    </xf>
    <xf numFmtId="0" fontId="52" fillId="0" borderId="17" xfId="0" applyFont="1" applyBorder="1" applyAlignment="1">
      <alignment horizontal="center"/>
    </xf>
    <xf numFmtId="3" fontId="31" fillId="0" borderId="17" xfId="0" applyNumberFormat="1" applyFont="1" applyBorder="1" applyAlignment="1">
      <alignment horizontal="center"/>
    </xf>
    <xf numFmtId="3" fontId="31" fillId="0" borderId="30" xfId="0" applyNumberFormat="1" applyFont="1" applyBorder="1" applyAlignment="1">
      <alignment horizontal="center"/>
    </xf>
    <xf numFmtId="165" fontId="31" fillId="0" borderId="17" xfId="0" applyNumberFormat="1" applyFont="1" applyBorder="1" applyAlignment="1">
      <alignment horizontal="center"/>
    </xf>
    <xf numFmtId="49" fontId="53" fillId="0" borderId="0" xfId="0" applyNumberFormat="1" applyFont="1" applyAlignment="1">
      <alignment horizontal="center"/>
    </xf>
    <xf numFmtId="0" fontId="12" fillId="0" borderId="0" xfId="0" applyFont="1" applyAlignment="1">
      <alignment horizontal="center"/>
    </xf>
    <xf numFmtId="0" fontId="51" fillId="3" borderId="34" xfId="0" applyFont="1" applyFill="1" applyBorder="1" applyAlignment="1">
      <alignment horizontal="center" vertical="top" wrapText="1"/>
    </xf>
    <xf numFmtId="0" fontId="54" fillId="0" borderId="17" xfId="0" applyFont="1" applyBorder="1" applyAlignment="1">
      <alignment horizontal="center" wrapText="1"/>
    </xf>
    <xf numFmtId="0" fontId="31" fillId="0" borderId="17" xfId="0" applyFont="1" applyBorder="1" applyAlignment="1">
      <alignment horizontal="center" wrapText="1"/>
    </xf>
    <xf numFmtId="0" fontId="55" fillId="0" borderId="17" xfId="0" applyFont="1" applyBorder="1" applyAlignment="1">
      <alignment horizontal="center"/>
    </xf>
    <xf numFmtId="0" fontId="56" fillId="0" borderId="17" xfId="0" applyFont="1" applyBorder="1" applyAlignment="1">
      <alignment horizontal="center"/>
    </xf>
    <xf numFmtId="0" fontId="57" fillId="0" borderId="17" xfId="0" applyFont="1" applyBorder="1" applyAlignment="1">
      <alignment horizontal="center" wrapText="1"/>
    </xf>
    <xf numFmtId="0" fontId="57" fillId="0" borderId="17" xfId="0" applyFont="1" applyBorder="1" applyAlignment="1">
      <alignment horizontal="center"/>
    </xf>
    <xf numFmtId="0" fontId="58" fillId="0" borderId="17" xfId="0" applyFont="1" applyBorder="1" applyAlignment="1">
      <alignment horizontal="center"/>
    </xf>
    <xf numFmtId="3" fontId="57" fillId="0" borderId="17" xfId="0" applyNumberFormat="1" applyFont="1" applyBorder="1" applyAlignment="1">
      <alignment horizontal="center"/>
    </xf>
    <xf numFmtId="10" fontId="31" fillId="0" borderId="17" xfId="0" applyNumberFormat="1" applyFont="1" applyBorder="1" applyAlignment="1">
      <alignment horizontal="center"/>
    </xf>
    <xf numFmtId="0" fontId="59" fillId="0" borderId="0" xfId="0" applyFont="1"/>
    <xf numFmtId="0" fontId="54" fillId="0" borderId="17" xfId="0" applyFont="1" applyBorder="1" applyAlignment="1">
      <alignment horizontal="center"/>
    </xf>
    <xf numFmtId="49" fontId="60" fillId="0" borderId="0" xfId="0" applyNumberFormat="1" applyFont="1" applyAlignment="1">
      <alignment horizontal="center"/>
    </xf>
    <xf numFmtId="3" fontId="57" fillId="14" borderId="17" xfId="0" applyNumberFormat="1" applyFont="1" applyFill="1" applyBorder="1" applyAlignment="1">
      <alignment horizontal="center"/>
    </xf>
    <xf numFmtId="0" fontId="61" fillId="0" borderId="17" xfId="0" applyFont="1" applyBorder="1" applyAlignment="1">
      <alignment horizontal="center"/>
    </xf>
    <xf numFmtId="0" fontId="12" fillId="0" borderId="37" xfId="0" applyFont="1" applyBorder="1"/>
    <xf numFmtId="0" fontId="10" fillId="0" borderId="0" xfId="0" applyFont="1"/>
    <xf numFmtId="3" fontId="31" fillId="14" borderId="30" xfId="0" applyNumberFormat="1" applyFont="1" applyFill="1" applyBorder="1" applyAlignment="1">
      <alignment horizontal="center"/>
    </xf>
    <xf numFmtId="0" fontId="57" fillId="14" borderId="17" xfId="0" applyFont="1" applyFill="1" applyBorder="1" applyAlignment="1">
      <alignment horizontal="center"/>
    </xf>
    <xf numFmtId="0" fontId="62" fillId="0" borderId="0" xfId="0" applyFont="1"/>
    <xf numFmtId="0" fontId="63" fillId="0" borderId="0" xfId="0" applyFont="1"/>
    <xf numFmtId="0" fontId="2" fillId="12" borderId="0" xfId="0" applyFont="1" applyFill="1"/>
    <xf numFmtId="3" fontId="31" fillId="0" borderId="0" xfId="0" applyNumberFormat="1" applyFont="1" applyAlignment="1">
      <alignment horizontal="center"/>
    </xf>
    <xf numFmtId="49" fontId="65" fillId="0" borderId="0" xfId="0" applyNumberFormat="1" applyFont="1" applyAlignment="1">
      <alignment horizontal="center"/>
    </xf>
    <xf numFmtId="0" fontId="66" fillId="0" borderId="0" xfId="0" applyFont="1" applyAlignment="1">
      <alignment horizontal="center"/>
    </xf>
    <xf numFmtId="0" fontId="68" fillId="0" borderId="0" xfId="0" applyFont="1"/>
    <xf numFmtId="0" fontId="36" fillId="0" borderId="0" xfId="0" applyFont="1" applyAlignment="1">
      <alignment horizontal="left"/>
    </xf>
    <xf numFmtId="0" fontId="20" fillId="11" borderId="1" xfId="0" applyFont="1" applyFill="1" applyBorder="1" applyAlignment="1">
      <alignment horizontal="center"/>
    </xf>
    <xf numFmtId="3" fontId="32" fillId="0" borderId="41" xfId="0" applyNumberFormat="1" applyFont="1" applyBorder="1" applyAlignment="1">
      <alignment horizontal="center"/>
    </xf>
    <xf numFmtId="3" fontId="31" fillId="0" borderId="17" xfId="0" applyNumberFormat="1" applyFont="1" applyBorder="1" applyAlignment="1">
      <alignment horizontal="left"/>
    </xf>
    <xf numFmtId="0" fontId="7" fillId="0" borderId="0" xfId="0" applyFont="1" applyAlignment="1">
      <alignment horizontal="center" vertical="center"/>
    </xf>
    <xf numFmtId="10" fontId="7" fillId="0" borderId="5" xfId="0" applyNumberFormat="1" applyFont="1" applyBorder="1" applyAlignment="1">
      <alignment horizontal="center" vertical="center"/>
    </xf>
    <xf numFmtId="0" fontId="6" fillId="0" borderId="0" xfId="0" applyFont="1" applyAlignment="1">
      <alignment horizontal="center" vertical="center"/>
    </xf>
    <xf numFmtId="0" fontId="38" fillId="0" borderId="0" xfId="0" applyFont="1" applyAlignment="1">
      <alignment horizontal="center" vertical="center"/>
    </xf>
    <xf numFmtId="0" fontId="12" fillId="0" borderId="0" xfId="0" applyFont="1" applyAlignment="1">
      <alignment horizontal="center" vertical="center"/>
    </xf>
    <xf numFmtId="49" fontId="12" fillId="0" borderId="0" xfId="0" applyNumberFormat="1" applyFont="1"/>
    <xf numFmtId="0" fontId="69" fillId="0" borderId="0" xfId="0" applyFont="1"/>
    <xf numFmtId="0" fontId="15" fillId="0" borderId="0" xfId="0" applyFont="1"/>
    <xf numFmtId="0" fontId="14" fillId="0" borderId="0" xfId="0" applyFont="1" applyAlignment="1">
      <alignment horizontal="left"/>
    </xf>
    <xf numFmtId="0" fontId="70" fillId="0" borderId="0" xfId="0" applyFont="1" applyAlignment="1">
      <alignment horizontal="center"/>
    </xf>
    <xf numFmtId="0" fontId="71" fillId="0" borderId="0" xfId="0" applyFont="1"/>
    <xf numFmtId="49" fontId="72" fillId="0" borderId="0" xfId="0" applyNumberFormat="1" applyFont="1" applyAlignment="1">
      <alignment horizontal="left"/>
    </xf>
    <xf numFmtId="0" fontId="73" fillId="0" borderId="0" xfId="0" applyFont="1" applyAlignment="1">
      <alignment vertical="top"/>
    </xf>
    <xf numFmtId="0" fontId="46" fillId="0" borderId="0" xfId="0" applyFont="1" applyAlignment="1">
      <alignment horizontal="center"/>
    </xf>
    <xf numFmtId="49" fontId="74" fillId="0" borderId="0" xfId="0" applyNumberFormat="1" applyFont="1" applyAlignment="1">
      <alignment horizontal="left"/>
    </xf>
    <xf numFmtId="0" fontId="28" fillId="3" borderId="17" xfId="0" applyFont="1" applyFill="1" applyBorder="1" applyAlignment="1">
      <alignment horizontal="center" wrapText="1"/>
    </xf>
    <xf numFmtId="0" fontId="75" fillId="0" borderId="0" xfId="0" applyFont="1" applyAlignment="1">
      <alignment horizontal="center" vertical="top" wrapText="1"/>
    </xf>
    <xf numFmtId="0" fontId="55" fillId="0" borderId="17" xfId="0" applyFont="1" applyBorder="1" applyAlignment="1">
      <alignment horizontal="center" vertical="center"/>
    </xf>
    <xf numFmtId="14" fontId="31" fillId="0" borderId="17" xfId="0" applyNumberFormat="1" applyFont="1" applyBorder="1" applyAlignment="1">
      <alignment horizontal="center" vertical="center"/>
    </xf>
    <xf numFmtId="0" fontId="31" fillId="0" borderId="17" xfId="0" applyFont="1" applyBorder="1" applyAlignment="1">
      <alignment horizontal="center" vertical="center" wrapText="1"/>
    </xf>
    <xf numFmtId="0" fontId="31" fillId="0" borderId="17" xfId="0" applyFont="1" applyBorder="1" applyAlignment="1">
      <alignment horizontal="center" vertical="center"/>
    </xf>
    <xf numFmtId="0" fontId="76" fillId="0" borderId="0" xfId="0" applyFont="1" applyAlignment="1">
      <alignment vertical="top"/>
    </xf>
    <xf numFmtId="0" fontId="10" fillId="0" borderId="0" xfId="0" applyFont="1" applyAlignment="1">
      <alignment horizontal="center" vertical="center"/>
    </xf>
    <xf numFmtId="0" fontId="77" fillId="0" borderId="0" xfId="0" applyFont="1"/>
    <xf numFmtId="0" fontId="78" fillId="0" borderId="0" xfId="0" applyFont="1"/>
    <xf numFmtId="0" fontId="14" fillId="0" borderId="0" xfId="0" applyFont="1" applyAlignment="1">
      <alignment horizontal="center"/>
    </xf>
    <xf numFmtId="49" fontId="7" fillId="0" borderId="0" xfId="0" applyNumberFormat="1" applyFont="1" applyAlignment="1">
      <alignment horizontal="center"/>
    </xf>
    <xf numFmtId="0" fontId="6" fillId="0" borderId="0" xfId="0" applyFont="1" applyAlignment="1">
      <alignment horizontal="left" vertical="top"/>
    </xf>
    <xf numFmtId="0" fontId="6" fillId="0" borderId="0" xfId="0" applyFont="1" applyAlignment="1">
      <alignment horizontal="left" vertical="top" wrapText="1"/>
    </xf>
    <xf numFmtId="0" fontId="79" fillId="0" borderId="0" xfId="0" applyFont="1" applyAlignment="1">
      <alignment vertical="top"/>
    </xf>
    <xf numFmtId="0" fontId="79" fillId="0" borderId="0" xfId="0" applyFont="1" applyAlignment="1">
      <alignment horizontal="left" vertical="top"/>
    </xf>
    <xf numFmtId="0" fontId="81" fillId="3" borderId="43" xfId="0" applyFont="1" applyFill="1" applyBorder="1"/>
    <xf numFmtId="0" fontId="81" fillId="3" borderId="44" xfId="0" applyFont="1" applyFill="1" applyBorder="1"/>
    <xf numFmtId="0" fontId="81" fillId="3" borderId="45" xfId="0" applyFont="1" applyFill="1" applyBorder="1"/>
    <xf numFmtId="0" fontId="82" fillId="0" borderId="5" xfId="0" applyFont="1" applyBorder="1" applyAlignment="1">
      <alignment vertical="center"/>
    </xf>
    <xf numFmtId="0" fontId="83" fillId="0" borderId="46" xfId="0" applyFont="1" applyBorder="1"/>
    <xf numFmtId="0" fontId="82" fillId="16" borderId="40" xfId="0" applyFont="1" applyFill="1" applyBorder="1" applyAlignment="1">
      <alignment vertical="center"/>
    </xf>
    <xf numFmtId="0" fontId="82" fillId="17" borderId="5" xfId="0" applyFont="1" applyFill="1" applyBorder="1" applyAlignment="1">
      <alignment vertical="center"/>
    </xf>
    <xf numFmtId="0" fontId="82" fillId="16" borderId="5" xfId="0" applyFont="1" applyFill="1" applyBorder="1" applyAlignment="1">
      <alignment vertical="center"/>
    </xf>
    <xf numFmtId="0" fontId="83" fillId="0" borderId="5" xfId="0" applyFont="1" applyBorder="1" applyAlignment="1">
      <alignment vertical="center"/>
    </xf>
    <xf numFmtId="0" fontId="83" fillId="0" borderId="0" xfId="0" applyFont="1"/>
    <xf numFmtId="0" fontId="83" fillId="12" borderId="5" xfId="0" applyFont="1" applyFill="1" applyBorder="1" applyAlignment="1">
      <alignment vertical="center"/>
    </xf>
    <xf numFmtId="0" fontId="82" fillId="0" borderId="0" xfId="0" applyFont="1"/>
    <xf numFmtId="0" fontId="85" fillId="0" borderId="0" xfId="0" applyFont="1"/>
    <xf numFmtId="0" fontId="82" fillId="16" borderId="40" xfId="0" applyFont="1" applyFill="1" applyBorder="1" applyAlignment="1">
      <alignment vertical="center" wrapText="1"/>
    </xf>
    <xf numFmtId="0" fontId="83" fillId="16" borderId="5" xfId="0" applyFont="1" applyFill="1" applyBorder="1" applyAlignment="1">
      <alignment vertical="center" wrapText="1"/>
    </xf>
    <xf numFmtId="0" fontId="83" fillId="16" borderId="40" xfId="0" applyFont="1" applyFill="1" applyBorder="1" applyAlignment="1">
      <alignment vertical="center" wrapText="1"/>
    </xf>
    <xf numFmtId="0" fontId="82" fillId="17" borderId="5" xfId="0" applyFont="1" applyFill="1" applyBorder="1" applyAlignment="1">
      <alignment vertical="center" wrapText="1"/>
    </xf>
    <xf numFmtId="0" fontId="83" fillId="17" borderId="5" xfId="0" applyFont="1" applyFill="1" applyBorder="1" applyAlignment="1">
      <alignment vertical="center" wrapText="1"/>
    </xf>
    <xf numFmtId="0" fontId="83" fillId="0" borderId="5" xfId="0" applyFont="1" applyBorder="1" applyAlignment="1">
      <alignment vertical="center" wrapText="1"/>
    </xf>
    <xf numFmtId="0" fontId="82" fillId="0" borderId="5" xfId="0" applyFont="1" applyBorder="1" applyAlignment="1">
      <alignment vertical="center" wrapText="1"/>
    </xf>
    <xf numFmtId="0" fontId="82" fillId="16" borderId="5" xfId="0" applyFont="1" applyFill="1" applyBorder="1" applyAlignment="1">
      <alignment vertical="center" wrapText="1"/>
    </xf>
    <xf numFmtId="0" fontId="83" fillId="12" borderId="5" xfId="0" applyFont="1" applyFill="1" applyBorder="1" applyAlignment="1">
      <alignment vertical="center" wrapText="1"/>
    </xf>
    <xf numFmtId="0" fontId="83" fillId="10" borderId="5" xfId="0" applyFont="1" applyFill="1" applyBorder="1" applyAlignment="1">
      <alignment vertical="center" wrapText="1"/>
    </xf>
    <xf numFmtId="0" fontId="83" fillId="17" borderId="5" xfId="0" applyFont="1" applyFill="1" applyBorder="1"/>
    <xf numFmtId="0" fontId="22" fillId="0" borderId="25" xfId="0" applyFont="1" applyBorder="1"/>
    <xf numFmtId="0" fontId="6" fillId="0" borderId="50" xfId="0" applyFont="1" applyBorder="1"/>
    <xf numFmtId="0" fontId="42" fillId="0" borderId="51" xfId="0" applyFont="1" applyBorder="1" applyAlignment="1">
      <alignment horizontal="left"/>
    </xf>
    <xf numFmtId="0" fontId="93" fillId="0" borderId="50" xfId="0" applyFont="1" applyBorder="1"/>
    <xf numFmtId="0" fontId="94" fillId="0" borderId="51" xfId="0" applyFont="1" applyBorder="1" applyAlignment="1">
      <alignment horizontal="left"/>
    </xf>
    <xf numFmtId="0" fontId="95" fillId="0" borderId="0" xfId="0" applyFont="1" applyAlignment="1">
      <alignment horizontal="center" vertical="center"/>
    </xf>
    <xf numFmtId="0" fontId="96" fillId="0" borderId="0" xfId="0" applyFont="1"/>
    <xf numFmtId="0" fontId="97" fillId="0" borderId="0" xfId="0" applyFont="1"/>
    <xf numFmtId="0" fontId="6" fillId="12" borderId="25" xfId="0" applyFont="1" applyFill="1" applyBorder="1"/>
    <xf numFmtId="0" fontId="99" fillId="0" borderId="36" xfId="0" applyFont="1" applyBorder="1" applyAlignment="1">
      <alignment horizontal="center"/>
    </xf>
    <xf numFmtId="0" fontId="100" fillId="0" borderId="36" xfId="0" applyFont="1" applyBorder="1" applyAlignment="1">
      <alignment horizontal="center"/>
    </xf>
    <xf numFmtId="3" fontId="12" fillId="0" borderId="0" xfId="0" applyNumberFormat="1" applyFont="1"/>
    <xf numFmtId="166" fontId="31" fillId="0" borderId="38" xfId="1" applyNumberFormat="1" applyFont="1" applyBorder="1" applyAlignment="1">
      <alignment horizontal="center"/>
    </xf>
    <xf numFmtId="0" fontId="57" fillId="0" borderId="17" xfId="0" applyFont="1" applyBorder="1" applyAlignment="1">
      <alignment horizontal="left"/>
    </xf>
    <xf numFmtId="0" fontId="102" fillId="0" borderId="0" xfId="0" applyFont="1"/>
    <xf numFmtId="0" fontId="101" fillId="0" borderId="0" xfId="0" applyFont="1" applyAlignment="1">
      <alignment horizontal="center"/>
    </xf>
    <xf numFmtId="0" fontId="103" fillId="0" borderId="0" xfId="0" applyFont="1"/>
    <xf numFmtId="0" fontId="101" fillId="0" borderId="0" xfId="0" applyFont="1"/>
    <xf numFmtId="0" fontId="104" fillId="0" borderId="0" xfId="0" applyFont="1"/>
    <xf numFmtId="0" fontId="9" fillId="2" borderId="25" xfId="0" applyFont="1" applyFill="1" applyBorder="1"/>
    <xf numFmtId="0" fontId="7" fillId="2" borderId="25" xfId="0" applyFont="1" applyFill="1" applyBorder="1"/>
    <xf numFmtId="0" fontId="10" fillId="3" borderId="25" xfId="0" applyFont="1" applyFill="1" applyBorder="1"/>
    <xf numFmtId="0" fontId="11" fillId="4" borderId="25" xfId="0" applyFont="1" applyFill="1" applyBorder="1"/>
    <xf numFmtId="0" fontId="7" fillId="5" borderId="25" xfId="0" applyFont="1" applyFill="1" applyBorder="1"/>
    <xf numFmtId="0" fontId="11" fillId="6" borderId="25" xfId="0" applyFont="1" applyFill="1" applyBorder="1"/>
    <xf numFmtId="0" fontId="10" fillId="7" borderId="25" xfId="0" applyFont="1" applyFill="1" applyBorder="1"/>
    <xf numFmtId="0" fontId="11" fillId="8" borderId="25" xfId="0" applyFont="1" applyFill="1" applyBorder="1"/>
    <xf numFmtId="0" fontId="7" fillId="7" borderId="25" xfId="0" applyFont="1" applyFill="1" applyBorder="1"/>
    <xf numFmtId="0" fontId="13" fillId="9" borderId="19" xfId="0" applyFont="1" applyFill="1" applyBorder="1" applyAlignment="1">
      <alignment horizontal="center"/>
    </xf>
    <xf numFmtId="0" fontId="14" fillId="9" borderId="19" xfId="0" applyFont="1" applyFill="1" applyBorder="1" applyAlignment="1">
      <alignment horizontal="center"/>
    </xf>
    <xf numFmtId="0" fontId="15" fillId="9" borderId="19" xfId="0" applyFont="1" applyFill="1" applyBorder="1"/>
    <xf numFmtId="0" fontId="15" fillId="9" borderId="25" xfId="0" applyFont="1" applyFill="1" applyBorder="1"/>
    <xf numFmtId="0" fontId="20" fillId="10" borderId="25" xfId="0" applyFont="1" applyFill="1" applyBorder="1" applyAlignment="1">
      <alignment horizontal="center" vertical="center"/>
    </xf>
    <xf numFmtId="0" fontId="7" fillId="12" borderId="25" xfId="0" applyFont="1" applyFill="1" applyBorder="1"/>
    <xf numFmtId="0" fontId="6" fillId="12" borderId="25" xfId="0" applyFont="1" applyFill="1" applyBorder="1" applyAlignment="1">
      <alignment horizontal="left"/>
    </xf>
    <xf numFmtId="0" fontId="7" fillId="12" borderId="25" xfId="0" applyFont="1" applyFill="1" applyBorder="1" applyAlignment="1">
      <alignment horizontal="left"/>
    </xf>
    <xf numFmtId="0" fontId="31" fillId="12" borderId="28" xfId="0" applyFont="1" applyFill="1" applyBorder="1" applyAlignment="1">
      <alignment vertical="center" wrapText="1"/>
    </xf>
    <xf numFmtId="0" fontId="10" fillId="10" borderId="25" xfId="0" applyFont="1" applyFill="1" applyBorder="1"/>
    <xf numFmtId="0" fontId="7" fillId="12" borderId="24" xfId="0" applyFont="1" applyFill="1" applyBorder="1" applyAlignment="1">
      <alignment horizontal="left"/>
    </xf>
    <xf numFmtId="0" fontId="5" fillId="12" borderId="25" xfId="0" applyFont="1" applyFill="1" applyBorder="1"/>
    <xf numFmtId="0" fontId="7" fillId="12" borderId="25" xfId="0" applyFont="1" applyFill="1" applyBorder="1" applyAlignment="1">
      <alignment horizontal="right"/>
    </xf>
    <xf numFmtId="0" fontId="6" fillId="12" borderId="25" xfId="0" applyFont="1" applyFill="1" applyBorder="1" applyAlignment="1">
      <alignment horizontal="right"/>
    </xf>
    <xf numFmtId="0" fontId="31" fillId="10" borderId="28" xfId="0" applyFont="1" applyFill="1" applyBorder="1" applyAlignment="1">
      <alignment horizontal="center" vertical="top" wrapText="1"/>
    </xf>
    <xf numFmtId="0" fontId="12" fillId="12" borderId="25" xfId="0" applyFont="1" applyFill="1" applyBorder="1"/>
    <xf numFmtId="0" fontId="59" fillId="12" borderId="25" xfId="0" applyFont="1" applyFill="1" applyBorder="1"/>
    <xf numFmtId="0" fontId="2" fillId="12" borderId="25" xfId="0" applyFont="1" applyFill="1" applyBorder="1"/>
    <xf numFmtId="0" fontId="67" fillId="12" borderId="25" xfId="0" applyFont="1" applyFill="1" applyBorder="1"/>
    <xf numFmtId="49" fontId="6" fillId="12" borderId="25" xfId="0" applyNumberFormat="1" applyFont="1" applyFill="1" applyBorder="1"/>
    <xf numFmtId="0" fontId="32" fillId="12" borderId="28" xfId="0" applyFont="1" applyFill="1" applyBorder="1" applyAlignment="1">
      <alignment horizontal="center" vertical="center" wrapText="1"/>
    </xf>
    <xf numFmtId="0" fontId="7" fillId="0" borderId="25" xfId="0" applyFont="1" applyBorder="1"/>
    <xf numFmtId="0" fontId="12" fillId="0" borderId="25" xfId="0" applyFont="1" applyBorder="1"/>
    <xf numFmtId="0" fontId="0" fillId="0" borderId="25" xfId="0" applyBorder="1"/>
    <xf numFmtId="0" fontId="16" fillId="0" borderId="25" xfId="0" applyFont="1" applyBorder="1" applyAlignment="1">
      <alignment horizontal="center"/>
    </xf>
    <xf numFmtId="0" fontId="105" fillId="0" borderId="0" xfId="0" applyFont="1"/>
    <xf numFmtId="165" fontId="57" fillId="0" borderId="17" xfId="0" applyNumberFormat="1" applyFont="1" applyBorder="1" applyAlignment="1">
      <alignment horizontal="center"/>
    </xf>
    <xf numFmtId="0" fontId="22" fillId="0" borderId="22" xfId="0" applyFont="1" applyBorder="1"/>
    <xf numFmtId="0" fontId="22" fillId="0" borderId="23" xfId="0" applyFont="1" applyBorder="1"/>
    <xf numFmtId="0" fontId="22" fillId="0" borderId="18" xfId="0" applyFont="1" applyBorder="1"/>
    <xf numFmtId="0" fontId="22" fillId="0" borderId="19" xfId="0" applyFont="1" applyBorder="1"/>
    <xf numFmtId="0" fontId="22" fillId="0" borderId="20" xfId="0" applyFont="1" applyBorder="1"/>
    <xf numFmtId="0" fontId="7" fillId="0" borderId="25" xfId="0" applyFont="1" applyBorder="1" applyAlignment="1">
      <alignment horizontal="center"/>
    </xf>
    <xf numFmtId="0" fontId="31" fillId="0" borderId="25" xfId="0" quotePrefix="1" applyFont="1" applyBorder="1"/>
    <xf numFmtId="0" fontId="106" fillId="9" borderId="52" xfId="0" applyFont="1" applyFill="1" applyBorder="1" applyAlignment="1">
      <alignment horizontal="center" vertical="top" wrapText="1"/>
    </xf>
    <xf numFmtId="0" fontId="107" fillId="9" borderId="54" xfId="0" applyFont="1" applyFill="1" applyBorder="1" applyAlignment="1">
      <alignment horizontal="center" vertical="top" wrapText="1"/>
    </xf>
    <xf numFmtId="0" fontId="108" fillId="0" borderId="36" xfId="0" applyFont="1" applyBorder="1" applyAlignment="1">
      <alignment horizontal="center"/>
    </xf>
    <xf numFmtId="0" fontId="108" fillId="0" borderId="41" xfId="0" applyFont="1" applyBorder="1" applyAlignment="1">
      <alignment horizontal="center"/>
    </xf>
    <xf numFmtId="3" fontId="31" fillId="0" borderId="25" xfId="0" applyNumberFormat="1" applyFont="1" applyBorder="1" applyAlignment="1">
      <alignment horizontal="center"/>
    </xf>
    <xf numFmtId="3" fontId="31" fillId="0" borderId="15" xfId="0" applyNumberFormat="1" applyFont="1" applyBorder="1" applyAlignment="1">
      <alignment horizontal="center"/>
    </xf>
    <xf numFmtId="0" fontId="6" fillId="0" borderId="25" xfId="0" applyFont="1" applyBorder="1"/>
    <xf numFmtId="0" fontId="109" fillId="0" borderId="25" xfId="0" applyFont="1" applyBorder="1" applyAlignment="1">
      <alignment horizontal="center"/>
    </xf>
    <xf numFmtId="3" fontId="31" fillId="0" borderId="63" xfId="0" applyNumberFormat="1" applyFont="1" applyBorder="1" applyAlignment="1">
      <alignment horizontal="center"/>
    </xf>
    <xf numFmtId="3" fontId="31" fillId="0" borderId="28" xfId="0" applyNumberFormat="1" applyFont="1" applyBorder="1" applyAlignment="1">
      <alignment horizontal="center"/>
    </xf>
    <xf numFmtId="3" fontId="31" fillId="0" borderId="55" xfId="0" applyNumberFormat="1" applyFont="1" applyBorder="1" applyAlignment="1">
      <alignment horizontal="center"/>
    </xf>
    <xf numFmtId="3" fontId="31" fillId="0" borderId="63" xfId="0" applyNumberFormat="1" applyFont="1" applyBorder="1"/>
    <xf numFmtId="3" fontId="57" fillId="0" borderId="15" xfId="0" applyNumberFormat="1" applyFont="1" applyBorder="1" applyAlignment="1">
      <alignment horizontal="center"/>
    </xf>
    <xf numFmtId="3" fontId="57" fillId="0" borderId="28" xfId="0" applyNumberFormat="1" applyFont="1" applyBorder="1" applyAlignment="1">
      <alignment horizontal="center"/>
    </xf>
    <xf numFmtId="3" fontId="31" fillId="0" borderId="55" xfId="0" applyNumberFormat="1" applyFont="1" applyBorder="1"/>
    <xf numFmtId="3" fontId="57" fillId="0" borderId="55" xfId="0" applyNumberFormat="1" applyFont="1" applyBorder="1" applyAlignment="1">
      <alignment horizontal="center"/>
    </xf>
    <xf numFmtId="167" fontId="57" fillId="0" borderId="28" xfId="0" applyNumberFormat="1" applyFont="1" applyBorder="1" applyAlignment="1">
      <alignment horizontal="center"/>
    </xf>
    <xf numFmtId="3" fontId="32" fillId="0" borderId="25" xfId="0" applyNumberFormat="1" applyFont="1" applyBorder="1" applyAlignment="1">
      <alignment horizontal="center"/>
    </xf>
    <xf numFmtId="0" fontId="31" fillId="0" borderId="25" xfId="0" applyFont="1" applyBorder="1" applyAlignment="1">
      <alignment horizontal="center"/>
    </xf>
    <xf numFmtId="0" fontId="57" fillId="0" borderId="25" xfId="0" applyFont="1" applyBorder="1" applyAlignment="1">
      <alignment horizontal="center"/>
    </xf>
    <xf numFmtId="0" fontId="58" fillId="0" borderId="25" xfId="0" applyFont="1" applyBorder="1" applyAlignment="1">
      <alignment horizontal="center"/>
    </xf>
    <xf numFmtId="0" fontId="0" fillId="0" borderId="25" xfId="0" applyBorder="1" applyAlignment="1">
      <alignment horizontal="center"/>
    </xf>
    <xf numFmtId="0" fontId="64" fillId="0" borderId="25" xfId="0" applyFont="1" applyBorder="1" applyAlignment="1">
      <alignment vertical="top"/>
    </xf>
    <xf numFmtId="0" fontId="28" fillId="3" borderId="64" xfId="0" applyFont="1" applyFill="1" applyBorder="1" applyAlignment="1">
      <alignment horizontal="center" vertical="top" wrapText="1"/>
    </xf>
    <xf numFmtId="0" fontId="28" fillId="3" borderId="65" xfId="0" applyFont="1" applyFill="1" applyBorder="1" applyAlignment="1">
      <alignment horizontal="center" vertical="top" wrapText="1"/>
    </xf>
    <xf numFmtId="0" fontId="28" fillId="3" borderId="34" xfId="0" applyFont="1" applyFill="1" applyBorder="1" applyAlignment="1">
      <alignment horizontal="center" vertical="top" wrapText="1"/>
    </xf>
    <xf numFmtId="0" fontId="22" fillId="0" borderId="55" xfId="0" applyFont="1" applyBorder="1"/>
    <xf numFmtId="0" fontId="28" fillId="3" borderId="32" xfId="0" applyFont="1" applyFill="1" applyBorder="1" applyAlignment="1">
      <alignment wrapText="1"/>
    </xf>
    <xf numFmtId="0" fontId="109" fillId="0" borderId="55" xfId="0" applyFont="1" applyBorder="1" applyAlignment="1">
      <alignment horizontal="center"/>
    </xf>
    <xf numFmtId="0" fontId="22" fillId="0" borderId="55" xfId="0" applyFont="1" applyBorder="1" applyAlignment="1">
      <alignment horizontal="center"/>
    </xf>
    <xf numFmtId="0" fontId="110" fillId="0" borderId="50" xfId="0" applyFont="1" applyBorder="1"/>
    <xf numFmtId="0" fontId="110" fillId="0" borderId="56" xfId="0" applyFont="1" applyBorder="1"/>
    <xf numFmtId="0" fontId="110" fillId="0" borderId="51" xfId="0" applyFont="1" applyBorder="1"/>
    <xf numFmtId="0" fontId="25" fillId="0" borderId="25" xfId="0" applyFont="1" applyBorder="1" applyAlignment="1">
      <alignment horizontal="left"/>
    </xf>
    <xf numFmtId="0" fontId="22" fillId="0" borderId="0" xfId="0" applyFont="1"/>
    <xf numFmtId="0" fontId="7" fillId="0" borderId="50" xfId="0" applyFont="1" applyBorder="1" applyAlignment="1">
      <alignment horizontal="center"/>
    </xf>
    <xf numFmtId="0" fontId="7" fillId="0" borderId="56" xfId="0" applyFont="1" applyBorder="1" applyAlignment="1">
      <alignment horizontal="center"/>
    </xf>
    <xf numFmtId="0" fontId="7" fillId="0" borderId="51" xfId="0" applyFont="1" applyBorder="1" applyAlignment="1">
      <alignment horizontal="center"/>
    </xf>
    <xf numFmtId="0" fontId="112" fillId="0" borderId="2" xfId="0" applyFont="1" applyBorder="1" applyAlignment="1">
      <alignment horizontal="left"/>
    </xf>
    <xf numFmtId="0" fontId="112" fillId="0" borderId="3" xfId="0" applyFont="1" applyBorder="1" applyAlignment="1">
      <alignment horizontal="left"/>
    </xf>
    <xf numFmtId="0" fontId="112" fillId="0" borderId="4" xfId="0" applyFont="1" applyBorder="1" applyAlignment="1">
      <alignment horizontal="left"/>
    </xf>
    <xf numFmtId="0" fontId="112" fillId="0" borderId="25" xfId="0" applyFont="1" applyBorder="1" applyAlignment="1">
      <alignment horizontal="left"/>
    </xf>
    <xf numFmtId="0" fontId="52" fillId="0" borderId="25" xfId="0" applyFont="1" applyBorder="1" applyAlignment="1">
      <alignment horizontal="center"/>
    </xf>
    <xf numFmtId="0" fontId="93" fillId="12" borderId="0" xfId="0" applyFont="1" applyFill="1"/>
    <xf numFmtId="0" fontId="93" fillId="0" borderId="0" xfId="0" applyFont="1"/>
    <xf numFmtId="0" fontId="116" fillId="0" borderId="0" xfId="0" applyFont="1" applyAlignment="1">
      <alignment wrapText="1"/>
    </xf>
    <xf numFmtId="0" fontId="41" fillId="0" borderId="0" xfId="0" applyFont="1" applyAlignment="1">
      <alignment wrapText="1"/>
    </xf>
    <xf numFmtId="0" fontId="118" fillId="0" borderId="0" xfId="2" applyFont="1"/>
    <xf numFmtId="10" fontId="31" fillId="18" borderId="30" xfId="0" applyNumberFormat="1" applyFont="1" applyFill="1" applyBorder="1" applyAlignment="1">
      <alignment horizontal="center"/>
    </xf>
    <xf numFmtId="3" fontId="31" fillId="19" borderId="30" xfId="0" applyNumberFormat="1" applyFont="1" applyFill="1" applyBorder="1" applyAlignment="1">
      <alignment horizontal="center"/>
    </xf>
    <xf numFmtId="3" fontId="57" fillId="19" borderId="17" xfId="0" applyNumberFormat="1" applyFont="1" applyFill="1" applyBorder="1" applyAlignment="1">
      <alignment horizontal="center"/>
    </xf>
    <xf numFmtId="3" fontId="57" fillId="19" borderId="17" xfId="0" applyNumberFormat="1" applyFont="1" applyFill="1" applyBorder="1" applyAlignment="1">
      <alignment horizontal="left"/>
    </xf>
    <xf numFmtId="10" fontId="31" fillId="19" borderId="30" xfId="0" applyNumberFormat="1" applyFont="1" applyFill="1" applyBorder="1" applyAlignment="1">
      <alignment horizontal="center"/>
    </xf>
    <xf numFmtId="3" fontId="57" fillId="20" borderId="17" xfId="0" applyNumberFormat="1" applyFont="1" applyFill="1" applyBorder="1" applyAlignment="1">
      <alignment horizontal="center"/>
    </xf>
    <xf numFmtId="0" fontId="31" fillId="19" borderId="17" xfId="0" applyFont="1" applyFill="1" applyBorder="1" applyAlignment="1">
      <alignment horizontal="center"/>
    </xf>
    <xf numFmtId="0" fontId="57" fillId="19" borderId="17" xfId="0" applyFont="1" applyFill="1" applyBorder="1" applyAlignment="1">
      <alignment horizontal="left"/>
    </xf>
    <xf numFmtId="3" fontId="31" fillId="19" borderId="17" xfId="0" applyNumberFormat="1" applyFont="1" applyFill="1" applyBorder="1" applyAlignment="1">
      <alignment horizontal="left"/>
    </xf>
    <xf numFmtId="3" fontId="57" fillId="19" borderId="39" xfId="0" applyNumberFormat="1" applyFont="1" applyFill="1" applyBorder="1" applyAlignment="1">
      <alignment horizontal="center"/>
    </xf>
    <xf numFmtId="3" fontId="31" fillId="19" borderId="63" xfId="0" applyNumberFormat="1" applyFont="1" applyFill="1" applyBorder="1" applyAlignment="1">
      <alignment horizontal="center"/>
    </xf>
    <xf numFmtId="3" fontId="57" fillId="19" borderId="15" xfId="0" applyNumberFormat="1" applyFont="1" applyFill="1" applyBorder="1" applyAlignment="1">
      <alignment horizontal="center" vertical="center"/>
    </xf>
    <xf numFmtId="3" fontId="57" fillId="19" borderId="28" xfId="0" applyNumberFormat="1" applyFont="1" applyFill="1" applyBorder="1" applyAlignment="1">
      <alignment horizontal="left"/>
    </xf>
    <xf numFmtId="166" fontId="57" fillId="19" borderId="17" xfId="1" applyNumberFormat="1" applyFont="1" applyFill="1" applyBorder="1" applyAlignment="1">
      <alignment horizontal="center"/>
    </xf>
    <xf numFmtId="3" fontId="31" fillId="0" borderId="66" xfId="0" applyNumberFormat="1" applyFont="1" applyBorder="1" applyAlignment="1">
      <alignment horizontal="center"/>
    </xf>
    <xf numFmtId="165" fontId="57" fillId="19" borderId="17" xfId="0" applyNumberFormat="1" applyFont="1" applyFill="1" applyBorder="1" applyAlignment="1">
      <alignment horizontal="center"/>
    </xf>
    <xf numFmtId="3" fontId="31" fillId="19" borderId="28" xfId="0" applyNumberFormat="1" applyFont="1" applyFill="1" applyBorder="1" applyAlignment="1">
      <alignment horizontal="center"/>
    </xf>
    <xf numFmtId="3" fontId="31" fillId="19" borderId="17" xfId="0" applyNumberFormat="1" applyFont="1" applyFill="1" applyBorder="1" applyAlignment="1">
      <alignment horizontal="center"/>
    </xf>
    <xf numFmtId="3" fontId="31" fillId="0" borderId="67" xfId="0" applyNumberFormat="1" applyFont="1" applyBorder="1" applyAlignment="1">
      <alignment horizontal="center"/>
    </xf>
    <xf numFmtId="165" fontId="31" fillId="20" borderId="17" xfId="0" applyNumberFormat="1" applyFont="1" applyFill="1" applyBorder="1" applyAlignment="1">
      <alignment horizontal="center"/>
    </xf>
    <xf numFmtId="3" fontId="32" fillId="19" borderId="41" xfId="0" applyNumberFormat="1" applyFont="1" applyFill="1" applyBorder="1" applyAlignment="1">
      <alignment horizontal="center"/>
    </xf>
    <xf numFmtId="165" fontId="57" fillId="20" borderId="17" xfId="0" applyNumberFormat="1" applyFont="1" applyFill="1" applyBorder="1" applyAlignment="1">
      <alignment horizontal="center"/>
    </xf>
    <xf numFmtId="0" fontId="2" fillId="0" borderId="25" xfId="0" applyFont="1" applyBorder="1"/>
    <xf numFmtId="0" fontId="119" fillId="0" borderId="0" xfId="0" applyFont="1"/>
    <xf numFmtId="0" fontId="64" fillId="0" borderId="25" xfId="0" applyFont="1" applyBorder="1" applyAlignment="1">
      <alignment horizontal="left" vertical="top"/>
    </xf>
    <xf numFmtId="0" fontId="120" fillId="0" borderId="0" xfId="0" applyFont="1"/>
    <xf numFmtId="0" fontId="119" fillId="0" borderId="0" xfId="0" applyFont="1" applyAlignment="1">
      <alignment horizontal="center"/>
    </xf>
    <xf numFmtId="0" fontId="119" fillId="12" borderId="25" xfId="0" applyFont="1" applyFill="1" applyBorder="1" applyAlignment="1">
      <alignment horizontal="left"/>
    </xf>
    <xf numFmtId="0" fontId="121" fillId="0" borderId="0" xfId="0" applyFont="1"/>
    <xf numFmtId="0" fontId="119" fillId="0" borderId="25" xfId="0" applyFont="1" applyBorder="1"/>
    <xf numFmtId="0" fontId="122" fillId="0" borderId="0" xfId="0" applyFont="1"/>
    <xf numFmtId="10" fontId="119" fillId="0" borderId="5" xfId="0" applyNumberFormat="1" applyFont="1" applyBorder="1" applyAlignment="1">
      <alignment horizontal="center" vertical="center"/>
    </xf>
    <xf numFmtId="0" fontId="119" fillId="20" borderId="0" xfId="0" applyFont="1" applyFill="1"/>
    <xf numFmtId="0" fontId="124" fillId="3" borderId="44" xfId="0" applyFont="1" applyFill="1" applyBorder="1"/>
    <xf numFmtId="0" fontId="126" fillId="0" borderId="0" xfId="0" applyFont="1"/>
    <xf numFmtId="0" fontId="125" fillId="0" borderId="0" xfId="0" applyFont="1"/>
    <xf numFmtId="0" fontId="126" fillId="0" borderId="5" xfId="0" applyFont="1" applyBorder="1"/>
    <xf numFmtId="0" fontId="83" fillId="0" borderId="68" xfId="0" applyFont="1" applyBorder="1"/>
    <xf numFmtId="0" fontId="83" fillId="0" borderId="69" xfId="0" applyFont="1" applyBorder="1"/>
    <xf numFmtId="0" fontId="83" fillId="0" borderId="69" xfId="0" applyFont="1" applyBorder="1" applyAlignment="1">
      <alignment wrapText="1"/>
    </xf>
    <xf numFmtId="0" fontId="125" fillId="0" borderId="70" xfId="0" applyFont="1" applyBorder="1"/>
    <xf numFmtId="0" fontId="125" fillId="0" borderId="25" xfId="0" applyFont="1" applyBorder="1"/>
    <xf numFmtId="0" fontId="28" fillId="3" borderId="8" xfId="0" applyFont="1" applyFill="1" applyBorder="1" applyAlignment="1">
      <alignment horizontal="center" wrapText="1"/>
    </xf>
    <xf numFmtId="0" fontId="28" fillId="3" borderId="26" xfId="0" applyFont="1" applyFill="1" applyBorder="1" applyAlignment="1">
      <alignment horizontal="center" wrapText="1"/>
    </xf>
    <xf numFmtId="0" fontId="28" fillId="3" borderId="27" xfId="0" applyFont="1" applyFill="1" applyBorder="1" applyAlignment="1">
      <alignment horizontal="center" wrapText="1"/>
    </xf>
    <xf numFmtId="0" fontId="7" fillId="0" borderId="2" xfId="0" applyFont="1" applyBorder="1" applyAlignment="1">
      <alignment horizontal="left"/>
    </xf>
    <xf numFmtId="0" fontId="25" fillId="0" borderId="2" xfId="0" applyFont="1" applyBorder="1" applyAlignment="1">
      <alignment horizontal="left"/>
    </xf>
    <xf numFmtId="0" fontId="28" fillId="3" borderId="6" xfId="0" applyFont="1" applyFill="1" applyBorder="1" applyAlignment="1">
      <alignment horizontal="center" wrapText="1"/>
    </xf>
    <xf numFmtId="0" fontId="28" fillId="3" borderId="13" xfId="0" applyFont="1" applyFill="1" applyBorder="1" applyAlignment="1">
      <alignment horizontal="center" wrapText="1"/>
    </xf>
    <xf numFmtId="0" fontId="6" fillId="0" borderId="0" xfId="0" applyFont="1" applyAlignment="1">
      <alignment horizontal="left" wrapText="1"/>
    </xf>
    <xf numFmtId="9" fontId="30" fillId="12" borderId="15" xfId="0" applyNumberFormat="1" applyFont="1" applyFill="1" applyBorder="1" applyAlignment="1">
      <alignment horizontal="center" vertical="center" wrapText="1"/>
    </xf>
    <xf numFmtId="0" fontId="25" fillId="0" borderId="21" xfId="0" applyFont="1" applyBorder="1" applyAlignment="1">
      <alignment horizontal="left" vertical="top"/>
    </xf>
    <xf numFmtId="0" fontId="7" fillId="0" borderId="0" xfId="0" applyFont="1" applyAlignment="1">
      <alignment horizontal="left"/>
    </xf>
    <xf numFmtId="0" fontId="7" fillId="0" borderId="0" xfId="0" applyFont="1" applyAlignment="1">
      <alignment horizontal="left" vertical="top" wrapText="1"/>
    </xf>
    <xf numFmtId="0" fontId="6" fillId="0" borderId="2" xfId="0" applyFont="1" applyBorder="1" applyAlignment="1">
      <alignment horizontal="center"/>
    </xf>
    <xf numFmtId="0" fontId="106" fillId="9" borderId="52" xfId="0" applyFont="1" applyFill="1" applyBorder="1" applyAlignment="1">
      <alignment horizontal="center" wrapText="1"/>
    </xf>
    <xf numFmtId="0" fontId="106" fillId="9" borderId="53" xfId="0" applyFont="1" applyFill="1" applyBorder="1" applyAlignment="1">
      <alignment horizontal="center" wrapText="1"/>
    </xf>
    <xf numFmtId="0" fontId="111" fillId="0" borderId="57" xfId="0" applyFont="1" applyBorder="1" applyAlignment="1">
      <alignment horizontal="left" vertical="top"/>
    </xf>
    <xf numFmtId="0" fontId="111" fillId="0" borderId="58" xfId="0" applyFont="1" applyBorder="1" applyAlignment="1">
      <alignment horizontal="left" vertical="top"/>
    </xf>
    <xf numFmtId="0" fontId="111" fillId="0" borderId="59" xfId="0" applyFont="1" applyBorder="1" applyAlignment="1">
      <alignment horizontal="left" vertical="top"/>
    </xf>
    <xf numFmtId="0" fontId="111" fillId="0" borderId="60" xfId="0" applyFont="1" applyBorder="1" applyAlignment="1">
      <alignment horizontal="left" vertical="top"/>
    </xf>
    <xf numFmtId="0" fontId="111" fillId="0" borderId="61" xfId="0" applyFont="1" applyBorder="1" applyAlignment="1">
      <alignment horizontal="left" vertical="top"/>
    </xf>
    <xf numFmtId="0" fontId="111" fillId="0" borderId="62" xfId="0" applyFont="1" applyBorder="1" applyAlignment="1">
      <alignment horizontal="left" vertical="top"/>
    </xf>
    <xf numFmtId="0" fontId="7" fillId="0" borderId="50" xfId="0" applyFont="1" applyBorder="1" applyAlignment="1">
      <alignment horizontal="center"/>
    </xf>
    <xf numFmtId="0" fontId="7" fillId="0" borderId="56" xfId="0" applyFont="1" applyBorder="1" applyAlignment="1">
      <alignment horizontal="center"/>
    </xf>
    <xf numFmtId="0" fontId="7" fillId="0" borderId="51" xfId="0" applyFont="1" applyBorder="1" applyAlignment="1">
      <alignment horizontal="center"/>
    </xf>
    <xf numFmtId="0" fontId="6" fillId="12" borderId="25" xfId="0" applyFont="1" applyFill="1" applyBorder="1" applyAlignment="1">
      <alignment horizontal="center"/>
    </xf>
    <xf numFmtId="0" fontId="6" fillId="0" borderId="0" xfId="0" applyFont="1" applyAlignment="1">
      <alignment horizontal="left"/>
    </xf>
    <xf numFmtId="0" fontId="7" fillId="0" borderId="25" xfId="0" applyFont="1" applyBorder="1" applyAlignment="1">
      <alignment horizontal="left"/>
    </xf>
    <xf numFmtId="0" fontId="6" fillId="0" borderId="19" xfId="0" applyFont="1" applyBorder="1" applyAlignment="1">
      <alignment horizontal="left" wrapText="1"/>
    </xf>
    <xf numFmtId="0" fontId="7" fillId="0" borderId="2" xfId="0" applyFont="1" applyBorder="1" applyAlignment="1">
      <alignment horizontal="center"/>
    </xf>
    <xf numFmtId="0" fontId="28" fillId="3" borderId="32" xfId="0" applyFont="1" applyFill="1" applyBorder="1" applyAlignment="1">
      <alignment horizontal="center" wrapText="1"/>
    </xf>
    <xf numFmtId="0" fontId="64" fillId="0" borderId="57" xfId="0" applyFont="1" applyBorder="1" applyAlignment="1">
      <alignment vertical="top"/>
    </xf>
    <xf numFmtId="0" fontId="64" fillId="0" borderId="57" xfId="0" applyFont="1" applyBorder="1" applyAlignment="1">
      <alignment horizontal="left" vertical="top"/>
    </xf>
    <xf numFmtId="0" fontId="64" fillId="0" borderId="58" xfId="0" applyFont="1" applyBorder="1" applyAlignment="1">
      <alignment horizontal="left" vertical="top"/>
    </xf>
    <xf numFmtId="0" fontId="64" fillId="0" borderId="59" xfId="0" applyFont="1" applyBorder="1" applyAlignment="1">
      <alignment horizontal="left" vertical="top"/>
    </xf>
    <xf numFmtId="0" fontId="64" fillId="0" borderId="60" xfId="0" applyFont="1" applyBorder="1" applyAlignment="1">
      <alignment horizontal="left" vertical="top"/>
    </xf>
    <xf numFmtId="0" fontId="64" fillId="0" borderId="61" xfId="0" applyFont="1" applyBorder="1" applyAlignment="1">
      <alignment horizontal="left" vertical="top"/>
    </xf>
    <xf numFmtId="0" fontId="64" fillId="0" borderId="62" xfId="0" applyFont="1" applyBorder="1" applyAlignment="1">
      <alignment horizontal="left" vertical="top"/>
    </xf>
    <xf numFmtId="0" fontId="25" fillId="0" borderId="22" xfId="0" applyFont="1" applyBorder="1" applyAlignment="1">
      <alignment horizontal="left" vertical="top"/>
    </xf>
    <xf numFmtId="0" fontId="25" fillId="0" borderId="23" xfId="0" applyFont="1" applyBorder="1" applyAlignment="1">
      <alignment horizontal="left" vertical="top"/>
    </xf>
    <xf numFmtId="0" fontId="25" fillId="0" borderId="18" xfId="0" applyFont="1" applyBorder="1" applyAlignment="1">
      <alignment horizontal="left" vertical="top"/>
    </xf>
    <xf numFmtId="0" fontId="25" fillId="0" borderId="19" xfId="0" applyFont="1" applyBorder="1" applyAlignment="1">
      <alignment horizontal="left" vertical="top"/>
    </xf>
    <xf numFmtId="0" fontId="25" fillId="0" borderId="20" xfId="0" applyFont="1" applyBorder="1" applyAlignment="1">
      <alignment horizontal="left" vertical="top"/>
    </xf>
    <xf numFmtId="0" fontId="64" fillId="0" borderId="50" xfId="0" applyFont="1" applyBorder="1" applyAlignment="1">
      <alignment vertical="top"/>
    </xf>
    <xf numFmtId="0" fontId="64" fillId="0" borderId="2" xfId="0" applyFont="1" applyBorder="1" applyAlignment="1">
      <alignment vertical="top"/>
    </xf>
    <xf numFmtId="0" fontId="64" fillId="0" borderId="21" xfId="0" applyFont="1" applyBorder="1" applyAlignment="1">
      <alignment horizontal="left" vertical="top"/>
    </xf>
    <xf numFmtId="0" fontId="64" fillId="0" borderId="22" xfId="0" applyFont="1" applyBorder="1" applyAlignment="1">
      <alignment horizontal="left" vertical="top"/>
    </xf>
    <xf numFmtId="0" fontId="64" fillId="0" borderId="23" xfId="0" applyFont="1" applyBorder="1" applyAlignment="1">
      <alignment horizontal="left" vertical="top"/>
    </xf>
    <xf numFmtId="0" fontId="64" fillId="0" borderId="18" xfId="0" applyFont="1" applyBorder="1" applyAlignment="1">
      <alignment horizontal="left" vertical="top"/>
    </xf>
    <xf numFmtId="0" fontId="64" fillId="0" borderId="19" xfId="0" applyFont="1" applyBorder="1" applyAlignment="1">
      <alignment horizontal="left" vertical="top"/>
    </xf>
    <xf numFmtId="0" fontId="64" fillId="0" borderId="20" xfId="0" applyFont="1" applyBorder="1" applyAlignment="1">
      <alignment horizontal="left" vertical="top"/>
    </xf>
    <xf numFmtId="0" fontId="64" fillId="0" borderId="21" xfId="0" applyFont="1" applyBorder="1" applyAlignment="1">
      <alignment vertical="top"/>
    </xf>
    <xf numFmtId="0" fontId="21" fillId="11" borderId="1" xfId="0" applyFont="1" applyFill="1" applyBorder="1" applyAlignment="1">
      <alignment horizontal="left" vertical="center" wrapText="1"/>
    </xf>
    <xf numFmtId="0" fontId="7" fillId="0" borderId="25" xfId="0" applyFont="1" applyBorder="1" applyAlignment="1">
      <alignment horizontal="center"/>
    </xf>
    <xf numFmtId="0" fontId="112" fillId="0" borderId="2" xfId="0" applyFont="1" applyBorder="1" applyAlignment="1">
      <alignment horizontal="left"/>
    </xf>
    <xf numFmtId="0" fontId="112" fillId="0" borderId="3" xfId="0" applyFont="1" applyBorder="1" applyAlignment="1">
      <alignment horizontal="left"/>
    </xf>
    <xf numFmtId="0" fontId="112" fillId="0" borderId="4" xfId="0" applyFont="1" applyBorder="1" applyAlignment="1">
      <alignment horizontal="left"/>
    </xf>
    <xf numFmtId="0" fontId="112" fillId="0" borderId="50" xfId="0" applyFont="1" applyBorder="1" applyAlignment="1">
      <alignment horizontal="left"/>
    </xf>
    <xf numFmtId="0" fontId="112" fillId="0" borderId="56" xfId="0" applyFont="1" applyBorder="1" applyAlignment="1">
      <alignment horizontal="left"/>
    </xf>
    <xf numFmtId="0" fontId="112" fillId="0" borderId="51" xfId="0" applyFont="1" applyBorder="1" applyAlignment="1">
      <alignment horizontal="left"/>
    </xf>
    <xf numFmtId="0" fontId="50" fillId="13" borderId="15" xfId="0" applyFont="1" applyFill="1" applyBorder="1" applyAlignment="1">
      <alignment horizontal="left" vertical="top"/>
    </xf>
    <xf numFmtId="0" fontId="21" fillId="11" borderId="1" xfId="0" applyFont="1" applyFill="1" applyBorder="1" applyAlignment="1">
      <alignment horizontal="left" vertical="center"/>
    </xf>
    <xf numFmtId="0" fontId="119" fillId="0" borderId="0" xfId="0" applyFont="1" applyAlignment="1">
      <alignment wrapText="1"/>
    </xf>
    <xf numFmtId="0" fontId="123" fillId="0" borderId="21" xfId="0" applyFont="1" applyBorder="1" applyAlignment="1">
      <alignment horizontal="left" vertical="top"/>
    </xf>
    <xf numFmtId="0" fontId="80" fillId="15" borderId="25" xfId="0" applyFont="1" applyFill="1" applyBorder="1" applyAlignment="1">
      <alignment horizontal="center"/>
    </xf>
    <xf numFmtId="0" fontId="80" fillId="15" borderId="42" xfId="0" applyFont="1" applyFill="1" applyBorder="1" applyAlignment="1">
      <alignment horizontal="center"/>
    </xf>
    <xf numFmtId="0" fontId="84" fillId="0" borderId="0" xfId="0" applyFont="1" applyAlignment="1">
      <alignment vertical="center"/>
    </xf>
    <xf numFmtId="0" fontId="86" fillId="9" borderId="48" xfId="0" applyFont="1" applyFill="1" applyBorder="1" applyAlignment="1">
      <alignment horizontal="left" vertical="center"/>
    </xf>
    <xf numFmtId="0" fontId="113" fillId="0" borderId="0" xfId="2"/>
    <xf numFmtId="0" fontId="21" fillId="11" borderId="1" xfId="0" applyFont="1" applyFill="1" applyBorder="1" applyAlignment="1">
      <alignment wrapText="1"/>
    </xf>
    <xf numFmtId="0" fontId="21" fillId="11" borderId="1" xfId="0" applyFont="1" applyFill="1" applyBorder="1" applyAlignment="1"/>
    <xf numFmtId="0" fontId="22" fillId="0" borderId="3" xfId="0" applyFont="1" applyBorder="1" applyAlignment="1"/>
    <xf numFmtId="0" fontId="22" fillId="0" borderId="4" xfId="0" applyFont="1" applyBorder="1" applyAlignment="1"/>
    <xf numFmtId="0" fontId="22" fillId="0" borderId="7" xfId="0" applyFont="1" applyBorder="1" applyAlignment="1"/>
    <xf numFmtId="0" fontId="22" fillId="0" borderId="9" xfId="0" applyFont="1" applyBorder="1" applyAlignment="1"/>
    <xf numFmtId="0" fontId="22" fillId="0" borderId="10" xfId="0" applyFont="1" applyBorder="1" applyAlignment="1"/>
    <xf numFmtId="0" fontId="22" fillId="0" borderId="11" xfId="0" applyFont="1" applyBorder="1" applyAlignment="1"/>
    <xf numFmtId="0" fontId="22" fillId="0" borderId="12" xfId="0" applyFont="1" applyBorder="1" applyAlignment="1"/>
    <xf numFmtId="0" fontId="22" fillId="0" borderId="13" xfId="0" applyFont="1" applyBorder="1" applyAlignment="1"/>
    <xf numFmtId="0" fontId="22" fillId="0" borderId="14" xfId="0" applyFont="1" applyBorder="1" applyAlignment="1"/>
    <xf numFmtId="0" fontId="22" fillId="0" borderId="16" xfId="0" applyFont="1" applyBorder="1" applyAlignment="1"/>
    <xf numFmtId="0" fontId="22" fillId="0" borderId="22" xfId="0" applyFont="1" applyBorder="1" applyAlignment="1"/>
    <xf numFmtId="0" fontId="22" fillId="0" borderId="23" xfId="0" applyFont="1" applyBorder="1" applyAlignment="1"/>
    <xf numFmtId="0" fontId="22" fillId="0" borderId="18" xfId="0" applyFont="1" applyBorder="1" applyAlignment="1"/>
    <xf numFmtId="0" fontId="22" fillId="0" borderId="19" xfId="0" applyFont="1" applyBorder="1" applyAlignment="1"/>
    <xf numFmtId="0" fontId="22" fillId="0" borderId="20" xfId="0" applyFont="1" applyBorder="1" applyAlignment="1"/>
    <xf numFmtId="0" fontId="0" fillId="0" borderId="0" xfId="0" applyAlignment="1"/>
    <xf numFmtId="0" fontId="12" fillId="0" borderId="0" xfId="0" applyFont="1" applyAlignment="1"/>
    <xf numFmtId="0" fontId="119" fillId="0" borderId="0" xfId="0" applyFont="1" applyAlignment="1"/>
    <xf numFmtId="0" fontId="22" fillId="0" borderId="25" xfId="0" applyFont="1" applyBorder="1" applyAlignment="1"/>
    <xf numFmtId="0" fontId="22" fillId="0" borderId="33" xfId="0" applyFont="1" applyBorder="1" applyAlignment="1"/>
    <xf numFmtId="0" fontId="22" fillId="0" borderId="34" xfId="0" applyFont="1" applyBorder="1" applyAlignment="1"/>
    <xf numFmtId="0" fontId="22" fillId="0" borderId="35" xfId="0" applyFont="1" applyBorder="1" applyAlignment="1"/>
    <xf numFmtId="0" fontId="0" fillId="0" borderId="3" xfId="0" applyBorder="1" applyAlignment="1"/>
    <xf numFmtId="0" fontId="0" fillId="0" borderId="4" xfId="0" applyBorder="1" applyAlignment="1"/>
    <xf numFmtId="0" fontId="0" fillId="0" borderId="58" xfId="0" applyBorder="1" applyAlignment="1"/>
    <xf numFmtId="0" fontId="22" fillId="0" borderId="59" xfId="0" applyFont="1" applyBorder="1" applyAlignment="1"/>
    <xf numFmtId="0" fontId="22" fillId="0" borderId="60" xfId="0" applyFont="1" applyBorder="1" applyAlignment="1"/>
    <xf numFmtId="0" fontId="22" fillId="0" borderId="61" xfId="0" applyFont="1" applyBorder="1" applyAlignment="1"/>
    <xf numFmtId="0" fontId="22" fillId="0" borderId="62" xfId="0" applyFont="1" applyBorder="1" applyAlignment="1"/>
    <xf numFmtId="0" fontId="0" fillId="0" borderId="51" xfId="0" applyBorder="1" applyAlignment="1"/>
    <xf numFmtId="0" fontId="0" fillId="0" borderId="22" xfId="0" applyBorder="1" applyAlignment="1"/>
    <xf numFmtId="0" fontId="22" fillId="0" borderId="28" xfId="0" applyFont="1" applyBorder="1" applyAlignment="1"/>
    <xf numFmtId="0" fontId="119" fillId="0" borderId="22" xfId="0" applyFont="1" applyBorder="1" applyAlignment="1"/>
    <xf numFmtId="0" fontId="119" fillId="0" borderId="23" xfId="0" applyFont="1" applyBorder="1" applyAlignment="1"/>
    <xf numFmtId="0" fontId="119" fillId="0" borderId="18" xfId="0" applyFont="1" applyBorder="1" applyAlignment="1"/>
    <xf numFmtId="0" fontId="119" fillId="0" borderId="19" xfId="0" applyFont="1" applyBorder="1" applyAlignment="1"/>
    <xf numFmtId="0" fontId="119" fillId="0" borderId="20" xfId="0" applyFont="1" applyBorder="1" applyAlignment="1"/>
    <xf numFmtId="0" fontId="122" fillId="0" borderId="0" xfId="0" applyFont="1" applyAlignment="1"/>
    <xf numFmtId="0" fontId="22" fillId="0" borderId="31" xfId="0" applyFont="1" applyBorder="1" applyAlignment="1"/>
    <xf numFmtId="0" fontId="22" fillId="0" borderId="47" xfId="0" applyFont="1" applyBorder="1" applyAlignment="1"/>
    <xf numFmtId="0" fontId="22" fillId="0" borderId="49" xfId="0" applyFont="1" applyBorder="1" applyAlignment="1"/>
  </cellXfs>
  <cellStyles count="3">
    <cellStyle name="Hyperlink" xfId="2" builtinId="8"/>
    <cellStyle name="Normal" xfId="0" builtinId="0"/>
    <cellStyle name="Percent" xfId="1" builtinId="5"/>
  </cellStyles>
  <dxfs count="2155">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ill>
        <patternFill patternType="solid">
          <fgColor rgb="FFFFE599"/>
          <bgColor rgb="FFFFE599"/>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ill>
        <patternFill patternType="solid">
          <fgColor rgb="FFD0E0E3"/>
          <bgColor rgb="FFD0E0E3"/>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FFE599"/>
          <bgColor rgb="FFFFE599"/>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ill>
        <patternFill patternType="solid">
          <fgColor rgb="FFFFE599"/>
          <bgColor rgb="FFFFE599"/>
        </patternFill>
      </fill>
    </dxf>
    <dxf>
      <fill>
        <patternFill patternType="solid">
          <fgColor rgb="FFFFE599"/>
          <bgColor rgb="FFFFE599"/>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ill>
        <patternFill patternType="solid">
          <fgColor rgb="FFD0E0E3"/>
          <bgColor rgb="FFD0E0E3"/>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ill>
        <patternFill patternType="solid">
          <fgColor rgb="FFFFE599"/>
          <bgColor rgb="FFFFE599"/>
        </patternFill>
      </fill>
    </dxf>
    <dxf>
      <fill>
        <patternFill patternType="solid">
          <fgColor rgb="FFFFE599"/>
          <bgColor rgb="FFFFE599"/>
        </patternFill>
      </fill>
    </dxf>
    <dxf>
      <fill>
        <patternFill patternType="solid">
          <fgColor rgb="FFFFE599"/>
          <bgColor rgb="FFFFE599"/>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ill>
        <patternFill patternType="solid">
          <fgColor rgb="FFFFE599"/>
          <bgColor rgb="FFFFE599"/>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ill>
        <patternFill patternType="solid">
          <fgColor rgb="FFFFE599"/>
          <bgColor rgb="FFFFE599"/>
        </patternFill>
      </fill>
    </dxf>
    <dxf>
      <fill>
        <patternFill patternType="solid">
          <fgColor rgb="FFFFE599"/>
          <bgColor rgb="FFFFE599"/>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ill>
        <patternFill patternType="solid">
          <fgColor rgb="FFFFE599"/>
          <bgColor rgb="FFFFE599"/>
        </patternFill>
      </fill>
    </dxf>
    <dxf>
      <fill>
        <patternFill patternType="solid">
          <fgColor rgb="FFFFE599"/>
          <bgColor rgb="FFFFE599"/>
        </patternFill>
      </fill>
    </dxf>
    <dxf>
      <fill>
        <patternFill patternType="solid">
          <fgColor rgb="FFFFE599"/>
          <bgColor rgb="FFFFE599"/>
        </patternFill>
      </fill>
    </dxf>
    <dxf>
      <fill>
        <patternFill patternType="solid">
          <fgColor rgb="FFFFE599"/>
          <bgColor rgb="FFFFE599"/>
        </patternFill>
      </fill>
    </dxf>
    <dxf>
      <fill>
        <patternFill patternType="solid">
          <fgColor rgb="FFFFE599"/>
          <bgColor rgb="FFFFE599"/>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ill>
        <patternFill patternType="solid">
          <fgColor rgb="FFFFE599"/>
          <bgColor rgb="FFFFE599"/>
        </patternFill>
      </fill>
    </dxf>
    <dxf>
      <fill>
        <patternFill patternType="solid">
          <fgColor rgb="FFFFE599"/>
          <bgColor rgb="FFFFE599"/>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ill>
        <patternFill patternType="solid">
          <fgColor rgb="FFFFE599"/>
          <bgColor rgb="FFFFE599"/>
        </patternFill>
      </fill>
    </dxf>
    <dxf>
      <fill>
        <patternFill patternType="solid">
          <fgColor rgb="FFFFE599"/>
          <bgColor rgb="FFFFE599"/>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FFE599"/>
          <bgColor rgb="FFFFE599"/>
        </patternFill>
      </fill>
    </dxf>
    <dxf>
      <fill>
        <patternFill patternType="solid">
          <fgColor rgb="FFFFE599"/>
          <bgColor rgb="FFFFE599"/>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ont>
        <strike/>
        <color rgb="FF000000"/>
      </font>
      <fill>
        <patternFill patternType="solid">
          <fgColor rgb="FFFF0000"/>
          <bgColor rgb="FFFF0000"/>
        </patternFill>
      </fill>
    </dxf>
    <dxf>
      <fill>
        <patternFill patternType="solid">
          <fgColor rgb="FFD0E0E3"/>
          <bgColor rgb="FFD0E0E3"/>
        </patternFill>
      </fill>
    </dxf>
    <dxf>
      <font>
        <strike/>
        <color rgb="FF000000"/>
      </font>
      <fill>
        <patternFill patternType="solid">
          <fgColor rgb="FFFF0000"/>
          <bgColor rgb="FFFF0000"/>
        </patternFill>
      </fill>
    </dxf>
    <dxf>
      <fill>
        <patternFill patternType="solid">
          <fgColor rgb="FFFFE599"/>
          <bgColor rgb="FFFFE599"/>
        </patternFill>
      </fill>
    </dxf>
    <dxf>
      <fill>
        <patternFill patternType="solid">
          <fgColor rgb="FFFFE599"/>
          <bgColor rgb="FFFFE599"/>
        </patternFill>
      </fill>
    </dxf>
  </dxfs>
  <tableStyles count="0" defaultTableStyle="TableStyleMedium2" defaultPivotStyle="PivotStyleLight16"/>
  <colors>
    <mruColors>
      <color rgb="FFFFE7CC"/>
      <color rgb="FF4A53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1704975" cy="22479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4A535B"/>
      </a:dk1>
      <a:lt1>
        <a:srgbClr val="FFFFFF"/>
      </a:lt1>
      <a:dk2>
        <a:srgbClr val="4A535B"/>
      </a:dk2>
      <a:lt2>
        <a:srgbClr val="FFFFFF"/>
      </a:lt2>
      <a:accent1>
        <a:srgbClr val="00695C"/>
      </a:accent1>
      <a:accent2>
        <a:srgbClr val="33877D"/>
      </a:accent2>
      <a:accent3>
        <a:srgbClr val="66A59D"/>
      </a:accent3>
      <a:accent4>
        <a:srgbClr val="99C3BE"/>
      </a:accent4>
      <a:accent5>
        <a:srgbClr val="CCE1DE"/>
      </a:accent5>
      <a:accent6>
        <a:srgbClr val="978B7D"/>
      </a:accent6>
      <a:hlink>
        <a:srgbClr val="7CC4ED"/>
      </a:hlink>
      <a:folHlink>
        <a:srgbClr val="7CC4ED"/>
      </a:folHlink>
    </a:clrScheme>
    <a:fontScheme name="Sheets">
      <a:majorFont>
        <a:latin typeface="Libre Franklin"/>
        <a:ea typeface="Libre Franklin"/>
        <a:cs typeface="Libre Franklin"/>
      </a:majorFont>
      <a:minorFont>
        <a:latin typeface="Libre Franklin"/>
        <a:ea typeface="Libre Franklin"/>
        <a:cs typeface="Libre Frankli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gresb.com/guides/getting-started/outcomes/data-sharing-and-confidentialit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1:Z1001"/>
  <sheetViews>
    <sheetView showGridLines="0" topLeftCell="A6" workbookViewId="0">
      <selection activeCell="B10" sqref="B10"/>
    </sheetView>
  </sheetViews>
  <sheetFormatPr defaultColWidth="11.26953125" defaultRowHeight="15" customHeight="1"/>
  <cols>
    <col min="1" max="1" width="8.08984375" style="1" customWidth="1"/>
    <col min="2" max="2" width="97.36328125" customWidth="1"/>
    <col min="3" max="3" width="8.08984375" style="1" customWidth="1"/>
    <col min="4" max="6" width="12.08984375" style="1" hidden="1" customWidth="1"/>
    <col min="7" max="26" width="8.453125" style="1" customWidth="1"/>
  </cols>
  <sheetData>
    <row r="1" spans="2:2" ht="177" customHeight="1">
      <c r="B1" s="2"/>
    </row>
    <row r="2" spans="2:2" ht="51">
      <c r="B2" s="3" t="s">
        <v>0</v>
      </c>
    </row>
    <row r="3" spans="2:2" ht="19.5">
      <c r="B3" s="4"/>
    </row>
    <row r="4" spans="2:2" ht="290.25">
      <c r="B4" s="5" t="s">
        <v>1</v>
      </c>
    </row>
    <row r="5" spans="2:2" ht="164.25" customHeight="1">
      <c r="B5" s="311" t="s">
        <v>2</v>
      </c>
    </row>
    <row r="6" spans="2:2" ht="159" customHeight="1">
      <c r="B6" s="311" t="s">
        <v>3</v>
      </c>
    </row>
    <row r="7" spans="2:2" ht="71.25">
      <c r="B7" s="311" t="s">
        <v>4</v>
      </c>
    </row>
    <row r="8" spans="2:2" ht="20.25">
      <c r="B8" s="423" t="s">
        <v>5</v>
      </c>
    </row>
    <row r="9" spans="2:2" ht="11.25" customHeight="1">
      <c r="B9" s="313"/>
    </row>
    <row r="10" spans="2:2" ht="102">
      <c r="B10" s="312" t="s">
        <v>6</v>
      </c>
    </row>
    <row r="11" spans="2:2" ht="15" customHeight="1">
      <c r="B11" s="1"/>
    </row>
    <row r="12" spans="2:2" ht="19.5">
      <c r="B12" s="1"/>
    </row>
    <row r="13" spans="2:2" ht="19.5">
      <c r="B13" s="1"/>
    </row>
    <row r="14" spans="2:2" ht="19.5">
      <c r="B14" s="1"/>
    </row>
    <row r="15" spans="2:2" ht="19.5">
      <c r="B15" s="1"/>
    </row>
    <row r="16" spans="2:2" ht="19.5">
      <c r="B16" s="1"/>
    </row>
    <row r="17" spans="2:2" ht="19.5">
      <c r="B17" s="1"/>
    </row>
    <row r="18" spans="2:2" ht="19.5">
      <c r="B18" s="1"/>
    </row>
    <row r="19" spans="2:2" ht="19.5">
      <c r="B19" s="1"/>
    </row>
    <row r="20" spans="2:2" ht="19.5">
      <c r="B20" s="1"/>
    </row>
    <row r="21" spans="2:2" ht="19.5">
      <c r="B21" s="1"/>
    </row>
    <row r="22" spans="2:2" ht="15.75" customHeight="1">
      <c r="B22" s="1"/>
    </row>
    <row r="23" spans="2:2" ht="15.75" customHeight="1">
      <c r="B23" s="1"/>
    </row>
    <row r="24" spans="2:2" ht="15.75" customHeight="1">
      <c r="B24" s="1"/>
    </row>
    <row r="25" spans="2:2" ht="15.75" customHeight="1">
      <c r="B25" s="1"/>
    </row>
    <row r="26" spans="2:2" ht="15.75" customHeight="1">
      <c r="B26" s="1"/>
    </row>
    <row r="27" spans="2:2" ht="15.75" customHeight="1">
      <c r="B27" s="1"/>
    </row>
    <row r="28" spans="2:2" ht="15.75" customHeight="1">
      <c r="B28" s="1"/>
    </row>
    <row r="29" spans="2:2" ht="15.75" customHeight="1">
      <c r="B29" s="1"/>
    </row>
    <row r="30" spans="2:2" ht="15.75" customHeight="1">
      <c r="B30" s="1"/>
    </row>
    <row r="31" spans="2:2" ht="15.75" customHeight="1">
      <c r="B31" s="1"/>
    </row>
    <row r="32" spans="2:2" ht="15.75" customHeight="1">
      <c r="B32" s="1"/>
    </row>
    <row r="33" spans="2:2" ht="15.75" customHeight="1">
      <c r="B33" s="1"/>
    </row>
    <row r="34" spans="2:2" ht="15.75" customHeight="1">
      <c r="B34" s="1"/>
    </row>
    <row r="35" spans="2:2" ht="15.75" customHeight="1">
      <c r="B35" s="1"/>
    </row>
    <row r="36" spans="2:2" ht="15.75" customHeight="1">
      <c r="B36" s="1"/>
    </row>
    <row r="37" spans="2:2" ht="15.75" customHeight="1">
      <c r="B37" s="1"/>
    </row>
    <row r="38" spans="2:2" ht="15.75" customHeight="1">
      <c r="B38" s="1"/>
    </row>
    <row r="39" spans="2:2" ht="15.75" customHeight="1">
      <c r="B39" s="1"/>
    </row>
    <row r="40" spans="2:2" ht="15.75" customHeight="1">
      <c r="B40" s="1"/>
    </row>
    <row r="41" spans="2:2" ht="15.75" customHeight="1">
      <c r="B41" s="1"/>
    </row>
    <row r="42" spans="2:2" ht="15.75" customHeight="1">
      <c r="B42" s="1"/>
    </row>
    <row r="43" spans="2:2" ht="15.75" customHeight="1">
      <c r="B43" s="1"/>
    </row>
    <row r="44" spans="2:2" ht="15.75" customHeight="1">
      <c r="B44" s="1"/>
    </row>
    <row r="45" spans="2:2" ht="15.75" customHeight="1">
      <c r="B45" s="1"/>
    </row>
    <row r="46" spans="2:2" ht="15.75" customHeight="1">
      <c r="B46" s="1"/>
    </row>
    <row r="47" spans="2:2" ht="15.75" customHeight="1">
      <c r="B47" s="1"/>
    </row>
    <row r="48" spans="2:2" ht="15.75" customHeight="1">
      <c r="B48" s="1"/>
    </row>
    <row r="49" spans="2:2" ht="15.75" customHeight="1">
      <c r="B49" s="1"/>
    </row>
    <row r="50" spans="2:2" ht="15.75" customHeight="1">
      <c r="B50" s="1"/>
    </row>
    <row r="51" spans="2:2" ht="15.75" customHeight="1">
      <c r="B51" s="1"/>
    </row>
    <row r="52" spans="2:2" ht="15.75" customHeight="1">
      <c r="B52" s="1"/>
    </row>
    <row r="53" spans="2:2" ht="15.75" customHeight="1">
      <c r="B53" s="1"/>
    </row>
    <row r="54" spans="2:2" ht="15.75" customHeight="1">
      <c r="B54" s="1"/>
    </row>
    <row r="55" spans="2:2" ht="15.75" customHeight="1">
      <c r="B55" s="1"/>
    </row>
    <row r="56" spans="2:2" ht="15.75" customHeight="1">
      <c r="B56" s="1"/>
    </row>
    <row r="57" spans="2:2" ht="15.75" customHeight="1">
      <c r="B57" s="1"/>
    </row>
    <row r="58" spans="2:2" ht="15.75" customHeight="1">
      <c r="B58" s="1"/>
    </row>
    <row r="59" spans="2:2" ht="15.75" customHeight="1">
      <c r="B59" s="1"/>
    </row>
    <row r="60" spans="2:2" ht="15.75" customHeight="1">
      <c r="B60" s="1"/>
    </row>
    <row r="61" spans="2:2" ht="15.75" customHeight="1">
      <c r="B61" s="1"/>
    </row>
    <row r="62" spans="2:2" ht="15.75" customHeight="1">
      <c r="B62" s="1"/>
    </row>
    <row r="63" spans="2:2" ht="15.75" customHeight="1">
      <c r="B63" s="1"/>
    </row>
    <row r="64" spans="2:2" ht="15.75" customHeight="1">
      <c r="B64" s="1"/>
    </row>
    <row r="65" spans="2:2" ht="15.75" customHeight="1">
      <c r="B65" s="1"/>
    </row>
    <row r="66" spans="2:2" ht="15.75" customHeight="1">
      <c r="B66" s="1"/>
    </row>
    <row r="67" spans="2:2" ht="15.75" customHeight="1">
      <c r="B67" s="1"/>
    </row>
    <row r="68" spans="2:2" ht="15.75" customHeight="1">
      <c r="B68" s="1"/>
    </row>
    <row r="69" spans="2:2" ht="15.75" customHeight="1">
      <c r="B69" s="1"/>
    </row>
    <row r="70" spans="2:2" ht="15.75" customHeight="1">
      <c r="B70" s="1"/>
    </row>
    <row r="71" spans="2:2" ht="15.75" customHeight="1">
      <c r="B71" s="1"/>
    </row>
    <row r="72" spans="2:2" ht="15.75" customHeight="1">
      <c r="B72" s="1"/>
    </row>
    <row r="73" spans="2:2" ht="15.75" customHeight="1">
      <c r="B73" s="1"/>
    </row>
    <row r="74" spans="2:2" ht="15.75" customHeight="1">
      <c r="B74" s="1"/>
    </row>
    <row r="75" spans="2:2" ht="15.75" customHeight="1">
      <c r="B75" s="1"/>
    </row>
    <row r="76" spans="2:2" ht="15.75" customHeight="1">
      <c r="B76" s="1"/>
    </row>
    <row r="77" spans="2:2" ht="15.75" customHeight="1">
      <c r="B77" s="1"/>
    </row>
    <row r="78" spans="2:2" ht="15.75" customHeight="1">
      <c r="B78" s="1"/>
    </row>
    <row r="79" spans="2:2" ht="15.75" customHeight="1">
      <c r="B79" s="1"/>
    </row>
    <row r="80" spans="2:2" ht="15.75" customHeight="1">
      <c r="B80" s="1"/>
    </row>
    <row r="81" spans="2:2" ht="15.75" customHeight="1">
      <c r="B81" s="1"/>
    </row>
    <row r="82" spans="2:2" ht="15.75" customHeight="1">
      <c r="B82" s="1"/>
    </row>
    <row r="83" spans="2:2" ht="15.75" customHeight="1">
      <c r="B83" s="1"/>
    </row>
    <row r="84" spans="2:2" ht="15.75" customHeight="1">
      <c r="B84" s="1"/>
    </row>
    <row r="85" spans="2:2" ht="15.75" customHeight="1">
      <c r="B85" s="1"/>
    </row>
    <row r="86" spans="2:2" ht="15.75" customHeight="1">
      <c r="B86" s="1"/>
    </row>
    <row r="87" spans="2:2" ht="15.75" customHeight="1">
      <c r="B87" s="1"/>
    </row>
    <row r="88" spans="2:2" ht="15.75" customHeight="1">
      <c r="B88" s="1"/>
    </row>
    <row r="89" spans="2:2" ht="15.75" customHeight="1">
      <c r="B89" s="1"/>
    </row>
    <row r="90" spans="2:2" ht="15.75" customHeight="1">
      <c r="B90" s="1"/>
    </row>
    <row r="91" spans="2:2" ht="15.75" customHeight="1">
      <c r="B91" s="1"/>
    </row>
    <row r="92" spans="2:2" ht="15.75" customHeight="1">
      <c r="B92" s="1"/>
    </row>
    <row r="93" spans="2:2" ht="15.75" customHeight="1">
      <c r="B93" s="1"/>
    </row>
    <row r="94" spans="2:2" ht="15.75" customHeight="1">
      <c r="B94" s="1"/>
    </row>
    <row r="95" spans="2:2" ht="15.75" customHeight="1">
      <c r="B95" s="1"/>
    </row>
    <row r="96" spans="2:2" ht="15.75" customHeight="1">
      <c r="B96" s="1"/>
    </row>
    <row r="97" spans="2:2" ht="15.75" customHeight="1">
      <c r="B97" s="1"/>
    </row>
    <row r="98" spans="2:2" ht="15.75" customHeight="1">
      <c r="B98" s="1"/>
    </row>
    <row r="99" spans="2:2" ht="15.75" customHeight="1">
      <c r="B99" s="1"/>
    </row>
    <row r="100" spans="2:2" ht="15.75" customHeight="1">
      <c r="B100" s="1"/>
    </row>
    <row r="101" spans="2:2" ht="15.75" customHeight="1">
      <c r="B101" s="1"/>
    </row>
    <row r="102" spans="2:2" ht="15.75" customHeight="1">
      <c r="B102" s="1"/>
    </row>
    <row r="103" spans="2:2" ht="15.75" customHeight="1">
      <c r="B103" s="1"/>
    </row>
    <row r="104" spans="2:2" ht="15.75" customHeight="1">
      <c r="B104" s="1"/>
    </row>
    <row r="105" spans="2:2" ht="15.75" customHeight="1">
      <c r="B105" s="1"/>
    </row>
    <row r="106" spans="2:2" ht="15.75" customHeight="1">
      <c r="B106" s="1"/>
    </row>
    <row r="107" spans="2:2" ht="15.75" customHeight="1">
      <c r="B107" s="1"/>
    </row>
    <row r="108" spans="2:2" ht="15.75" customHeight="1">
      <c r="B108" s="1"/>
    </row>
    <row r="109" spans="2:2" ht="15.75" customHeight="1">
      <c r="B109" s="1"/>
    </row>
    <row r="110" spans="2:2" ht="15.75" customHeight="1">
      <c r="B110" s="1"/>
    </row>
    <row r="111" spans="2:2" ht="15.75" customHeight="1">
      <c r="B111" s="1"/>
    </row>
    <row r="112" spans="2:2" ht="15.75" customHeight="1">
      <c r="B112" s="1"/>
    </row>
    <row r="113" spans="2:2" ht="15.75" customHeight="1">
      <c r="B113" s="1"/>
    </row>
    <row r="114" spans="2:2" ht="15.75" customHeight="1">
      <c r="B114" s="1"/>
    </row>
    <row r="115" spans="2:2" ht="15.75" customHeight="1">
      <c r="B115" s="1"/>
    </row>
    <row r="116" spans="2:2" ht="15.75" customHeight="1">
      <c r="B116" s="1"/>
    </row>
    <row r="117" spans="2:2" ht="15.75" customHeight="1">
      <c r="B117" s="1"/>
    </row>
    <row r="118" spans="2:2" ht="15.75" customHeight="1">
      <c r="B118" s="1"/>
    </row>
    <row r="119" spans="2:2" ht="15.75" customHeight="1">
      <c r="B119" s="1"/>
    </row>
    <row r="120" spans="2:2" ht="15.75" customHeight="1">
      <c r="B120" s="1"/>
    </row>
    <row r="121" spans="2:2" ht="15.75" customHeight="1">
      <c r="B121" s="1"/>
    </row>
    <row r="122" spans="2:2" ht="15.75" customHeight="1">
      <c r="B122" s="1"/>
    </row>
    <row r="123" spans="2:2" ht="15.75" customHeight="1">
      <c r="B123" s="1"/>
    </row>
    <row r="124" spans="2:2" ht="15.75" customHeight="1">
      <c r="B124" s="1"/>
    </row>
    <row r="125" spans="2:2" ht="15.75" customHeight="1">
      <c r="B125" s="1"/>
    </row>
    <row r="126" spans="2:2" ht="15.75" customHeight="1">
      <c r="B126" s="1"/>
    </row>
    <row r="127" spans="2:2" ht="15.75" customHeight="1">
      <c r="B127" s="1"/>
    </row>
    <row r="128" spans="2:2" ht="15.75" customHeight="1">
      <c r="B128" s="1"/>
    </row>
    <row r="129" spans="2:2" ht="15.75" customHeight="1">
      <c r="B129" s="1"/>
    </row>
    <row r="130" spans="2:2" ht="15.75" customHeight="1">
      <c r="B130" s="1"/>
    </row>
    <row r="131" spans="2:2" ht="15.75" customHeight="1">
      <c r="B131" s="1"/>
    </row>
    <row r="132" spans="2:2" ht="15.75" customHeight="1">
      <c r="B132" s="1"/>
    </row>
    <row r="133" spans="2:2" ht="15.75" customHeight="1">
      <c r="B133" s="1"/>
    </row>
    <row r="134" spans="2:2" ht="15.75" customHeight="1">
      <c r="B134" s="1"/>
    </row>
    <row r="135" spans="2:2" ht="15.75" customHeight="1">
      <c r="B135" s="1"/>
    </row>
    <row r="136" spans="2:2" ht="15.75" customHeight="1">
      <c r="B136" s="1"/>
    </row>
    <row r="137" spans="2:2" ht="15.75" customHeight="1">
      <c r="B137" s="1"/>
    </row>
    <row r="138" spans="2:2" ht="15.75" customHeight="1">
      <c r="B138" s="1"/>
    </row>
    <row r="139" spans="2:2" ht="15.75" customHeight="1">
      <c r="B139" s="1"/>
    </row>
    <row r="140" spans="2:2" ht="15.75" customHeight="1">
      <c r="B140" s="1"/>
    </row>
    <row r="141" spans="2:2" ht="15.75" customHeight="1">
      <c r="B141" s="1"/>
    </row>
    <row r="142" spans="2:2" ht="15.75" customHeight="1">
      <c r="B142" s="1"/>
    </row>
    <row r="143" spans="2:2" ht="15.75" customHeight="1">
      <c r="B143" s="1"/>
    </row>
    <row r="144" spans="2:2" ht="15.75" customHeight="1">
      <c r="B144" s="1"/>
    </row>
    <row r="145" spans="2:2" ht="15.75" customHeight="1">
      <c r="B145" s="1"/>
    </row>
    <row r="146" spans="2:2" ht="15.75" customHeight="1">
      <c r="B146" s="1"/>
    </row>
    <row r="147" spans="2:2" ht="15.75" customHeight="1">
      <c r="B147" s="1"/>
    </row>
    <row r="148" spans="2:2" ht="15.75" customHeight="1">
      <c r="B148" s="1"/>
    </row>
    <row r="149" spans="2:2" ht="15.75" customHeight="1">
      <c r="B149" s="1"/>
    </row>
    <row r="150" spans="2:2" ht="15.75" customHeight="1">
      <c r="B150" s="1"/>
    </row>
    <row r="151" spans="2:2" ht="15.75" customHeight="1">
      <c r="B151" s="1"/>
    </row>
    <row r="152" spans="2:2" ht="15.75" customHeight="1">
      <c r="B152" s="1"/>
    </row>
    <row r="153" spans="2:2" ht="15.75" customHeight="1">
      <c r="B153" s="1"/>
    </row>
    <row r="154" spans="2:2" ht="15.75" customHeight="1">
      <c r="B154" s="1"/>
    </row>
    <row r="155" spans="2:2" ht="15.75" customHeight="1">
      <c r="B155" s="1"/>
    </row>
    <row r="156" spans="2:2" ht="15.75" customHeight="1">
      <c r="B156" s="1"/>
    </row>
    <row r="157" spans="2:2" ht="15.75" customHeight="1">
      <c r="B157" s="1"/>
    </row>
    <row r="158" spans="2:2" ht="15.75" customHeight="1">
      <c r="B158" s="1"/>
    </row>
    <row r="159" spans="2:2" ht="15.75" customHeight="1">
      <c r="B159" s="1"/>
    </row>
    <row r="160" spans="2:2" ht="15.75" customHeight="1">
      <c r="B160" s="1"/>
    </row>
    <row r="161" spans="2:2" ht="15.75" customHeight="1">
      <c r="B161" s="1"/>
    </row>
    <row r="162" spans="2:2" ht="15.75" customHeight="1">
      <c r="B162" s="1"/>
    </row>
    <row r="163" spans="2:2" ht="15.75" customHeight="1">
      <c r="B163" s="1"/>
    </row>
    <row r="164" spans="2:2" ht="15.75" customHeight="1">
      <c r="B164" s="1"/>
    </row>
    <row r="165" spans="2:2" ht="15.75" customHeight="1">
      <c r="B165" s="1"/>
    </row>
    <row r="166" spans="2:2" ht="15.75" customHeight="1">
      <c r="B166" s="1"/>
    </row>
    <row r="167" spans="2:2" ht="15.75" customHeight="1">
      <c r="B167" s="1"/>
    </row>
    <row r="168" spans="2:2" ht="15.75" customHeight="1">
      <c r="B168" s="1"/>
    </row>
    <row r="169" spans="2:2" ht="15.75" customHeight="1">
      <c r="B169" s="1"/>
    </row>
    <row r="170" spans="2:2" ht="15.75" customHeight="1">
      <c r="B170" s="1"/>
    </row>
    <row r="171" spans="2:2" ht="15.75" customHeight="1">
      <c r="B171" s="1"/>
    </row>
    <row r="172" spans="2:2" ht="15.75" customHeight="1">
      <c r="B172" s="1"/>
    </row>
    <row r="173" spans="2:2" ht="15.75" customHeight="1">
      <c r="B173" s="1"/>
    </row>
    <row r="174" spans="2:2" ht="15.75" customHeight="1">
      <c r="B174" s="1"/>
    </row>
    <row r="175" spans="2:2" ht="15.75" customHeight="1">
      <c r="B175" s="1"/>
    </row>
    <row r="176" spans="2:2" ht="15.75" customHeight="1">
      <c r="B176" s="1"/>
    </row>
    <row r="177" spans="2:2" ht="15.75" customHeight="1">
      <c r="B177" s="1"/>
    </row>
    <row r="178" spans="2:2" ht="15.75" customHeight="1">
      <c r="B178" s="1"/>
    </row>
    <row r="179" spans="2:2" ht="15.75" customHeight="1">
      <c r="B179" s="1"/>
    </row>
    <row r="180" spans="2:2" ht="15.75" customHeight="1">
      <c r="B180" s="1"/>
    </row>
    <row r="181" spans="2:2" ht="15.75" customHeight="1">
      <c r="B181" s="1"/>
    </row>
    <row r="182" spans="2:2" ht="15.75" customHeight="1">
      <c r="B182" s="1"/>
    </row>
    <row r="183" spans="2:2" ht="15.75" customHeight="1">
      <c r="B183" s="1"/>
    </row>
    <row r="184" spans="2:2" ht="15.75" customHeight="1">
      <c r="B184" s="1"/>
    </row>
    <row r="185" spans="2:2" ht="15.75" customHeight="1">
      <c r="B185" s="1"/>
    </row>
    <row r="186" spans="2:2" ht="15.75" customHeight="1">
      <c r="B186" s="1"/>
    </row>
    <row r="187" spans="2:2" ht="15.75" customHeight="1">
      <c r="B187" s="1"/>
    </row>
    <row r="188" spans="2:2" ht="15.75" customHeight="1">
      <c r="B188" s="1"/>
    </row>
    <row r="189" spans="2:2" ht="15.75" customHeight="1">
      <c r="B189" s="1"/>
    </row>
    <row r="190" spans="2:2" ht="15.75" customHeight="1">
      <c r="B190" s="1"/>
    </row>
    <row r="191" spans="2:2" ht="15.75" customHeight="1">
      <c r="B191" s="1"/>
    </row>
    <row r="192" spans="2:2" ht="15.75" customHeight="1">
      <c r="B192" s="1"/>
    </row>
    <row r="193" spans="2:2" ht="15.75" customHeight="1">
      <c r="B193" s="1"/>
    </row>
    <row r="194" spans="2:2" ht="15.75" customHeight="1">
      <c r="B194" s="1"/>
    </row>
    <row r="195" spans="2:2" ht="15.75" customHeight="1">
      <c r="B195" s="1"/>
    </row>
    <row r="196" spans="2:2" ht="15.75" customHeight="1">
      <c r="B196" s="1"/>
    </row>
    <row r="197" spans="2:2" ht="15.75" customHeight="1">
      <c r="B197" s="1"/>
    </row>
    <row r="198" spans="2:2" ht="15.75" customHeight="1">
      <c r="B198" s="1"/>
    </row>
    <row r="199" spans="2:2" ht="15.75" customHeight="1">
      <c r="B199" s="1"/>
    </row>
    <row r="200" spans="2:2" ht="15.75" customHeight="1">
      <c r="B200" s="1"/>
    </row>
    <row r="201" spans="2:2" ht="15.75" customHeight="1">
      <c r="B201" s="1"/>
    </row>
    <row r="202" spans="2:2" ht="15.75" customHeight="1">
      <c r="B202" s="1"/>
    </row>
    <row r="203" spans="2:2" ht="15.75" customHeight="1">
      <c r="B203" s="1"/>
    </row>
    <row r="204" spans="2:2" ht="15.75" customHeight="1">
      <c r="B204" s="1"/>
    </row>
    <row r="205" spans="2:2" ht="15.75" customHeight="1">
      <c r="B205" s="1"/>
    </row>
    <row r="206" spans="2:2" ht="15.75" customHeight="1">
      <c r="B206" s="1"/>
    </row>
    <row r="207" spans="2:2" ht="15.75" customHeight="1">
      <c r="B207" s="1"/>
    </row>
    <row r="208" spans="2:2" ht="15.75" customHeight="1">
      <c r="B208" s="1"/>
    </row>
    <row r="209" spans="2:2" ht="15.75" customHeight="1">
      <c r="B209" s="1"/>
    </row>
    <row r="210" spans="2:2" ht="15.75" customHeight="1">
      <c r="B210" s="1"/>
    </row>
    <row r="211" spans="2:2" ht="15.75" customHeight="1">
      <c r="B211" s="1"/>
    </row>
    <row r="212" spans="2:2" ht="15.75" customHeight="1">
      <c r="B212" s="1"/>
    </row>
    <row r="213" spans="2:2" ht="15.75" customHeight="1">
      <c r="B213" s="1"/>
    </row>
    <row r="214" spans="2:2" ht="15.75" customHeight="1">
      <c r="B214" s="1"/>
    </row>
    <row r="215" spans="2:2" ht="15.75" customHeight="1">
      <c r="B215" s="1"/>
    </row>
    <row r="216" spans="2:2" ht="15.75" customHeight="1">
      <c r="B216" s="1"/>
    </row>
    <row r="217" spans="2:2" ht="15.75" customHeight="1">
      <c r="B217" s="1"/>
    </row>
    <row r="218" spans="2:2" ht="15.75" customHeight="1">
      <c r="B218" s="1"/>
    </row>
    <row r="219" spans="2:2" ht="15.75" customHeight="1">
      <c r="B219" s="1"/>
    </row>
    <row r="220" spans="2:2" ht="15.75" customHeight="1">
      <c r="B220" s="1"/>
    </row>
    <row r="221" spans="2:2" ht="15.75" customHeight="1">
      <c r="B221" s="1"/>
    </row>
    <row r="222" spans="2:2" ht="15.75" customHeight="1">
      <c r="B222" s="1"/>
    </row>
    <row r="223" spans="2:2" ht="15.75" customHeight="1">
      <c r="B223" s="1"/>
    </row>
    <row r="224" spans="2:2" ht="15.75" customHeight="1">
      <c r="B224" s="1"/>
    </row>
    <row r="225" spans="2:2" ht="15.75" customHeight="1">
      <c r="B225" s="1"/>
    </row>
    <row r="226" spans="2:2" ht="15.75" customHeight="1">
      <c r="B226" s="1"/>
    </row>
    <row r="227" spans="2:2" ht="15.75" customHeight="1">
      <c r="B227" s="1"/>
    </row>
    <row r="228" spans="2:2" ht="15.75" customHeight="1">
      <c r="B228" s="1"/>
    </row>
    <row r="229" spans="2:2" ht="15.75" customHeight="1">
      <c r="B229" s="1"/>
    </row>
    <row r="230" spans="2:2" ht="15.75" customHeight="1">
      <c r="B230" s="1"/>
    </row>
    <row r="231" spans="2:2" ht="15.75" customHeight="1">
      <c r="B231" s="1"/>
    </row>
    <row r="232" spans="2:2" ht="15.75" customHeight="1">
      <c r="B232" s="1"/>
    </row>
    <row r="233" spans="2:2" ht="15.75" customHeight="1">
      <c r="B233" s="1"/>
    </row>
    <row r="234" spans="2:2" ht="15.75" customHeight="1">
      <c r="B234" s="1"/>
    </row>
    <row r="235" spans="2:2" ht="15.75" customHeight="1">
      <c r="B235" s="1"/>
    </row>
    <row r="236" spans="2:2" ht="15.75" customHeight="1">
      <c r="B236" s="1"/>
    </row>
    <row r="237" spans="2:2" ht="15.75" customHeight="1">
      <c r="B237" s="1"/>
    </row>
    <row r="238" spans="2:2" ht="15.75" customHeight="1">
      <c r="B238" s="1"/>
    </row>
    <row r="239" spans="2:2" ht="15.75" customHeight="1">
      <c r="B239" s="1"/>
    </row>
    <row r="240" spans="2:2" ht="15.75" customHeight="1">
      <c r="B240" s="1"/>
    </row>
    <row r="241" spans="2:2" ht="15.75" customHeight="1">
      <c r="B241" s="1"/>
    </row>
    <row r="242" spans="2:2" ht="15.75" customHeight="1">
      <c r="B242" s="1"/>
    </row>
    <row r="243" spans="2:2" ht="15.75" customHeight="1">
      <c r="B243" s="1"/>
    </row>
    <row r="244" spans="2:2" ht="15.75" customHeight="1">
      <c r="B244" s="1"/>
    </row>
    <row r="245" spans="2:2" ht="15.75" customHeight="1">
      <c r="B245" s="1"/>
    </row>
    <row r="246" spans="2:2" ht="15.75" customHeight="1">
      <c r="B246" s="1"/>
    </row>
    <row r="247" spans="2:2" ht="15.75" customHeight="1">
      <c r="B247" s="1"/>
    </row>
    <row r="248" spans="2:2" ht="15.75" customHeight="1">
      <c r="B248" s="1"/>
    </row>
    <row r="249" spans="2:2" ht="15.75" customHeight="1">
      <c r="B249" s="1"/>
    </row>
    <row r="250" spans="2:2" ht="15.75" customHeight="1">
      <c r="B250" s="1"/>
    </row>
    <row r="251" spans="2:2" ht="15.75" customHeight="1">
      <c r="B251" s="1"/>
    </row>
    <row r="252" spans="2:2" ht="15.75" customHeight="1">
      <c r="B252" s="1"/>
    </row>
    <row r="253" spans="2:2" ht="15.75" customHeight="1">
      <c r="B253" s="1"/>
    </row>
    <row r="254" spans="2:2" ht="15.75" customHeight="1">
      <c r="B254" s="1"/>
    </row>
    <row r="255" spans="2:2" ht="15.75" customHeight="1">
      <c r="B255" s="1"/>
    </row>
    <row r="256" spans="2:2" ht="15.75" customHeight="1">
      <c r="B256" s="1"/>
    </row>
    <row r="257" spans="2:2" ht="15.75" customHeight="1">
      <c r="B257" s="1"/>
    </row>
    <row r="258" spans="2:2" ht="15.75" customHeight="1">
      <c r="B258" s="1"/>
    </row>
    <row r="259" spans="2:2" ht="15.75" customHeight="1">
      <c r="B259" s="1"/>
    </row>
    <row r="260" spans="2:2" ht="15.75" customHeight="1">
      <c r="B260" s="1"/>
    </row>
    <row r="261" spans="2:2" ht="15.75" customHeight="1">
      <c r="B261" s="1"/>
    </row>
    <row r="262" spans="2:2" ht="15.75" customHeight="1">
      <c r="B262" s="1"/>
    </row>
    <row r="263" spans="2:2" ht="15.75" customHeight="1">
      <c r="B263" s="1"/>
    </row>
    <row r="264" spans="2:2" ht="15.75" customHeight="1">
      <c r="B264" s="1"/>
    </row>
    <row r="265" spans="2:2" ht="15.75" customHeight="1">
      <c r="B265" s="1"/>
    </row>
    <row r="266" spans="2:2" ht="15.75" customHeight="1">
      <c r="B266" s="1"/>
    </row>
    <row r="267" spans="2:2" ht="15.75" customHeight="1">
      <c r="B267" s="1"/>
    </row>
    <row r="268" spans="2:2" ht="15.75" customHeight="1">
      <c r="B268" s="1"/>
    </row>
    <row r="269" spans="2:2" ht="15.75" customHeight="1">
      <c r="B269" s="1"/>
    </row>
    <row r="270" spans="2:2" ht="15.75" customHeight="1">
      <c r="B270" s="1"/>
    </row>
    <row r="271" spans="2:2" ht="15.75" customHeight="1">
      <c r="B271" s="1"/>
    </row>
    <row r="272" spans="2:2" ht="15.75" customHeight="1">
      <c r="B272" s="1"/>
    </row>
    <row r="273" spans="2:2" ht="15.75" customHeight="1">
      <c r="B273" s="1"/>
    </row>
    <row r="274" spans="2:2" ht="15.75" customHeight="1">
      <c r="B274" s="1"/>
    </row>
    <row r="275" spans="2:2" ht="15.75" customHeight="1">
      <c r="B275" s="1"/>
    </row>
    <row r="276" spans="2:2" ht="15.75" customHeight="1">
      <c r="B276" s="1"/>
    </row>
    <row r="277" spans="2:2" ht="15.75" customHeight="1">
      <c r="B277" s="1"/>
    </row>
    <row r="278" spans="2:2" ht="15.75" customHeight="1">
      <c r="B278" s="1"/>
    </row>
    <row r="279" spans="2:2" ht="15.75" customHeight="1">
      <c r="B279" s="1"/>
    </row>
    <row r="280" spans="2:2" ht="15.75" customHeight="1">
      <c r="B280" s="1"/>
    </row>
    <row r="281" spans="2:2" ht="15.75" customHeight="1">
      <c r="B281" s="1"/>
    </row>
    <row r="282" spans="2:2" ht="15.75" customHeight="1">
      <c r="B282" s="1"/>
    </row>
    <row r="283" spans="2:2" ht="15.75" customHeight="1">
      <c r="B283" s="1"/>
    </row>
    <row r="284" spans="2:2" ht="15.75" customHeight="1">
      <c r="B284" s="1"/>
    </row>
    <row r="285" spans="2:2" ht="15.75" customHeight="1">
      <c r="B285" s="1"/>
    </row>
    <row r="286" spans="2:2" ht="15.75" customHeight="1">
      <c r="B286" s="1"/>
    </row>
    <row r="287" spans="2:2" ht="15.75" customHeight="1">
      <c r="B287" s="1"/>
    </row>
    <row r="288" spans="2:2" ht="15.75" customHeight="1">
      <c r="B288" s="1"/>
    </row>
    <row r="289" spans="2:2" ht="15.75" customHeight="1">
      <c r="B289" s="1"/>
    </row>
    <row r="290" spans="2:2" ht="15.75" customHeight="1">
      <c r="B290" s="1"/>
    </row>
    <row r="291" spans="2:2" ht="15.75" customHeight="1">
      <c r="B291" s="1"/>
    </row>
    <row r="292" spans="2:2" ht="15.75" customHeight="1">
      <c r="B292" s="1"/>
    </row>
    <row r="293" spans="2:2" ht="15.75" customHeight="1">
      <c r="B293" s="1"/>
    </row>
    <row r="294" spans="2:2" ht="15.75" customHeight="1">
      <c r="B294" s="1"/>
    </row>
    <row r="295" spans="2:2" ht="15.75" customHeight="1">
      <c r="B295" s="1"/>
    </row>
    <row r="296" spans="2:2" ht="15.75" customHeight="1">
      <c r="B296" s="1"/>
    </row>
    <row r="297" spans="2:2" ht="15.75" customHeight="1">
      <c r="B297" s="1"/>
    </row>
    <row r="298" spans="2:2" ht="15.75" customHeight="1">
      <c r="B298" s="1"/>
    </row>
    <row r="299" spans="2:2" ht="15.75" customHeight="1">
      <c r="B299" s="1"/>
    </row>
    <row r="300" spans="2:2" ht="15.75" customHeight="1">
      <c r="B300" s="1"/>
    </row>
    <row r="301" spans="2:2" ht="15.75" customHeight="1">
      <c r="B301" s="1"/>
    </row>
    <row r="302" spans="2:2" ht="15.75" customHeight="1">
      <c r="B302" s="1"/>
    </row>
    <row r="303" spans="2:2" ht="15.75" customHeight="1">
      <c r="B303" s="1"/>
    </row>
    <row r="304" spans="2:2" ht="15.75" customHeight="1">
      <c r="B304" s="1"/>
    </row>
    <row r="305" spans="2:2" ht="15.75" customHeight="1">
      <c r="B305" s="1"/>
    </row>
    <row r="306" spans="2:2" ht="15.75" customHeight="1">
      <c r="B306" s="1"/>
    </row>
    <row r="307" spans="2:2" ht="15.75" customHeight="1">
      <c r="B307" s="1"/>
    </row>
    <row r="308" spans="2:2" ht="15.75" customHeight="1">
      <c r="B308" s="1"/>
    </row>
    <row r="309" spans="2:2" ht="15.75" customHeight="1">
      <c r="B309" s="1"/>
    </row>
    <row r="310" spans="2:2" ht="15.75" customHeight="1">
      <c r="B310" s="1"/>
    </row>
    <row r="311" spans="2:2" ht="15.75" customHeight="1">
      <c r="B311" s="1"/>
    </row>
    <row r="312" spans="2:2" ht="15.75" customHeight="1">
      <c r="B312" s="1"/>
    </row>
    <row r="313" spans="2:2" ht="15.75" customHeight="1">
      <c r="B313" s="1"/>
    </row>
    <row r="314" spans="2:2" ht="15.75" customHeight="1">
      <c r="B314" s="1"/>
    </row>
    <row r="315" spans="2:2" ht="15.75" customHeight="1">
      <c r="B315" s="1"/>
    </row>
    <row r="316" spans="2:2" ht="15.75" customHeight="1">
      <c r="B316" s="1"/>
    </row>
    <row r="317" spans="2:2" ht="15.75" customHeight="1">
      <c r="B317" s="1"/>
    </row>
    <row r="318" spans="2:2" ht="15.75" customHeight="1">
      <c r="B318" s="1"/>
    </row>
    <row r="319" spans="2:2" ht="15.75" customHeight="1">
      <c r="B319" s="1"/>
    </row>
    <row r="320" spans="2:2" ht="15.75" customHeight="1">
      <c r="B320" s="1"/>
    </row>
    <row r="321" spans="2:2" ht="15.75" customHeight="1">
      <c r="B321" s="1"/>
    </row>
    <row r="322" spans="2:2" ht="15.75" customHeight="1">
      <c r="B322" s="1"/>
    </row>
    <row r="323" spans="2:2" ht="15.75" customHeight="1">
      <c r="B323" s="1"/>
    </row>
    <row r="324" spans="2:2" ht="15.75" customHeight="1">
      <c r="B324" s="1"/>
    </row>
    <row r="325" spans="2:2" ht="15.75" customHeight="1">
      <c r="B325" s="1"/>
    </row>
    <row r="326" spans="2:2" ht="15.75" customHeight="1">
      <c r="B326" s="1"/>
    </row>
    <row r="327" spans="2:2" ht="15.75" customHeight="1">
      <c r="B327" s="1"/>
    </row>
    <row r="328" spans="2:2" ht="15.75" customHeight="1">
      <c r="B328" s="1"/>
    </row>
    <row r="329" spans="2:2" ht="15.75" customHeight="1">
      <c r="B329" s="1"/>
    </row>
    <row r="330" spans="2:2" ht="15.75" customHeight="1">
      <c r="B330" s="1"/>
    </row>
    <row r="331" spans="2:2" ht="15.75" customHeight="1">
      <c r="B331" s="1"/>
    </row>
    <row r="332" spans="2:2" ht="15.75" customHeight="1">
      <c r="B332" s="1"/>
    </row>
    <row r="333" spans="2:2" ht="15.75" customHeight="1">
      <c r="B333" s="1"/>
    </row>
    <row r="334" spans="2:2" ht="15.75" customHeight="1">
      <c r="B334" s="1"/>
    </row>
    <row r="335" spans="2:2" ht="15.75" customHeight="1">
      <c r="B335" s="1"/>
    </row>
    <row r="336" spans="2:2" ht="15.75" customHeight="1">
      <c r="B336" s="1"/>
    </row>
    <row r="337" spans="2:2" ht="15.75" customHeight="1">
      <c r="B337" s="1"/>
    </row>
    <row r="338" spans="2:2" ht="15.75" customHeight="1">
      <c r="B338" s="1"/>
    </row>
    <row r="339" spans="2:2" ht="15.75" customHeight="1">
      <c r="B339" s="1"/>
    </row>
    <row r="340" spans="2:2" ht="15.75" customHeight="1">
      <c r="B340" s="1"/>
    </row>
    <row r="341" spans="2:2" ht="15.75" customHeight="1">
      <c r="B341" s="1"/>
    </row>
    <row r="342" spans="2:2" ht="15.75" customHeight="1">
      <c r="B342" s="1"/>
    </row>
    <row r="343" spans="2:2" ht="15.75" customHeight="1">
      <c r="B343" s="1"/>
    </row>
    <row r="344" spans="2:2" ht="15.75" customHeight="1">
      <c r="B344" s="1"/>
    </row>
    <row r="345" spans="2:2" ht="15.75" customHeight="1">
      <c r="B345" s="1"/>
    </row>
    <row r="346" spans="2:2" ht="15.75" customHeight="1">
      <c r="B346" s="1"/>
    </row>
    <row r="347" spans="2:2" ht="15.75" customHeight="1">
      <c r="B347" s="1"/>
    </row>
    <row r="348" spans="2:2" ht="15.75" customHeight="1">
      <c r="B348" s="1"/>
    </row>
    <row r="349" spans="2:2" ht="15.75" customHeight="1">
      <c r="B349" s="1"/>
    </row>
    <row r="350" spans="2:2" ht="15.75" customHeight="1">
      <c r="B350" s="1"/>
    </row>
    <row r="351" spans="2:2" ht="15.75" customHeight="1">
      <c r="B351" s="1"/>
    </row>
    <row r="352" spans="2:2" ht="15.75" customHeight="1">
      <c r="B352" s="1"/>
    </row>
    <row r="353" spans="2:2" ht="15.75" customHeight="1">
      <c r="B353" s="1"/>
    </row>
    <row r="354" spans="2:2" ht="15.75" customHeight="1">
      <c r="B354" s="1"/>
    </row>
    <row r="355" spans="2:2" ht="15.75" customHeight="1">
      <c r="B355" s="1"/>
    </row>
    <row r="356" spans="2:2" ht="15.75" customHeight="1">
      <c r="B356" s="1"/>
    </row>
    <row r="357" spans="2:2" ht="15.75" customHeight="1">
      <c r="B357" s="1"/>
    </row>
    <row r="358" spans="2:2" ht="15.75" customHeight="1">
      <c r="B358" s="1"/>
    </row>
    <row r="359" spans="2:2" ht="15.75" customHeight="1">
      <c r="B359" s="1"/>
    </row>
    <row r="360" spans="2:2" ht="15.75" customHeight="1">
      <c r="B360" s="1"/>
    </row>
    <row r="361" spans="2:2" ht="15.75" customHeight="1">
      <c r="B361" s="1"/>
    </row>
    <row r="362" spans="2:2" ht="15.75" customHeight="1">
      <c r="B362" s="1"/>
    </row>
    <row r="363" spans="2:2" ht="15.75" customHeight="1">
      <c r="B363" s="1"/>
    </row>
    <row r="364" spans="2:2" ht="15.75" customHeight="1">
      <c r="B364" s="1"/>
    </row>
    <row r="365" spans="2:2" ht="15.75" customHeight="1">
      <c r="B365" s="1"/>
    </row>
    <row r="366" spans="2:2" ht="15.75" customHeight="1">
      <c r="B366" s="1"/>
    </row>
    <row r="367" spans="2:2" ht="15.75" customHeight="1">
      <c r="B367" s="1"/>
    </row>
    <row r="368" spans="2:2" ht="15.75" customHeight="1">
      <c r="B368" s="1"/>
    </row>
    <row r="369" spans="2:2" ht="15.75" customHeight="1">
      <c r="B369" s="1"/>
    </row>
    <row r="370" spans="2:2" ht="15.75" customHeight="1">
      <c r="B370" s="1"/>
    </row>
    <row r="371" spans="2:2" ht="15.75" customHeight="1">
      <c r="B371" s="1"/>
    </row>
    <row r="372" spans="2:2" ht="15.75" customHeight="1">
      <c r="B372" s="1"/>
    </row>
    <row r="373" spans="2:2" ht="15.75" customHeight="1">
      <c r="B373" s="1"/>
    </row>
    <row r="374" spans="2:2" ht="15.75" customHeight="1">
      <c r="B374" s="1"/>
    </row>
    <row r="375" spans="2:2" ht="15.75" customHeight="1">
      <c r="B375" s="1"/>
    </row>
    <row r="376" spans="2:2" ht="15.75" customHeight="1">
      <c r="B376" s="1"/>
    </row>
    <row r="377" spans="2:2" ht="15.75" customHeight="1">
      <c r="B377" s="1"/>
    </row>
    <row r="378" spans="2:2" ht="15.75" customHeight="1">
      <c r="B378" s="1"/>
    </row>
    <row r="379" spans="2:2" ht="15.75" customHeight="1">
      <c r="B379" s="1"/>
    </row>
    <row r="380" spans="2:2" ht="15.75" customHeight="1">
      <c r="B380" s="1"/>
    </row>
    <row r="381" spans="2:2" ht="15.75" customHeight="1">
      <c r="B381" s="1"/>
    </row>
    <row r="382" spans="2:2" ht="15.75" customHeight="1">
      <c r="B382" s="1"/>
    </row>
    <row r="383" spans="2:2" ht="15.75" customHeight="1">
      <c r="B383" s="1"/>
    </row>
    <row r="384" spans="2:2" ht="15.75" customHeight="1">
      <c r="B384" s="1"/>
    </row>
    <row r="385" spans="2:2" ht="15.75" customHeight="1">
      <c r="B385" s="1"/>
    </row>
    <row r="386" spans="2:2" ht="15.75" customHeight="1">
      <c r="B386" s="1"/>
    </row>
    <row r="387" spans="2:2" ht="15.75" customHeight="1">
      <c r="B387" s="1"/>
    </row>
    <row r="388" spans="2:2" ht="15.75" customHeight="1">
      <c r="B388" s="1"/>
    </row>
    <row r="389" spans="2:2" ht="15.75" customHeight="1">
      <c r="B389" s="1"/>
    </row>
    <row r="390" spans="2:2" ht="15.75" customHeight="1">
      <c r="B390" s="1"/>
    </row>
    <row r="391" spans="2:2" ht="15.75" customHeight="1">
      <c r="B391" s="1"/>
    </row>
    <row r="392" spans="2:2" ht="15.75" customHeight="1">
      <c r="B392" s="1"/>
    </row>
    <row r="393" spans="2:2" ht="15.75" customHeight="1">
      <c r="B393" s="1"/>
    </row>
    <row r="394" spans="2:2" ht="15.75" customHeight="1">
      <c r="B394" s="1"/>
    </row>
    <row r="395" spans="2:2" ht="15.75" customHeight="1">
      <c r="B395" s="1"/>
    </row>
    <row r="396" spans="2:2" ht="15.75" customHeight="1">
      <c r="B396" s="1"/>
    </row>
    <row r="397" spans="2:2" ht="15.75" customHeight="1">
      <c r="B397" s="1"/>
    </row>
    <row r="398" spans="2:2" ht="15.75" customHeight="1">
      <c r="B398" s="1"/>
    </row>
    <row r="399" spans="2:2" ht="15.75" customHeight="1">
      <c r="B399" s="1"/>
    </row>
    <row r="400" spans="2:2" ht="15.75" customHeight="1">
      <c r="B400" s="1"/>
    </row>
    <row r="401" spans="2:2" ht="15.75" customHeight="1">
      <c r="B401" s="1"/>
    </row>
    <row r="402" spans="2:2" ht="15.75" customHeight="1">
      <c r="B402" s="1"/>
    </row>
    <row r="403" spans="2:2" ht="15.75" customHeight="1">
      <c r="B403" s="1"/>
    </row>
    <row r="404" spans="2:2" ht="15.75" customHeight="1">
      <c r="B404" s="1"/>
    </row>
    <row r="405" spans="2:2" ht="15.75" customHeight="1">
      <c r="B405" s="1"/>
    </row>
    <row r="406" spans="2:2" ht="15.75" customHeight="1">
      <c r="B406" s="1"/>
    </row>
    <row r="407" spans="2:2" ht="15.75" customHeight="1">
      <c r="B407" s="1"/>
    </row>
    <row r="408" spans="2:2" ht="15.75" customHeight="1">
      <c r="B408" s="1"/>
    </row>
    <row r="409" spans="2:2" ht="15.75" customHeight="1">
      <c r="B409" s="1"/>
    </row>
    <row r="410" spans="2:2" ht="15.75" customHeight="1">
      <c r="B410" s="1"/>
    </row>
    <row r="411" spans="2:2" ht="15.75" customHeight="1">
      <c r="B411" s="1"/>
    </row>
    <row r="412" spans="2:2" ht="15.75" customHeight="1">
      <c r="B412" s="1"/>
    </row>
    <row r="413" spans="2:2" ht="15.75" customHeight="1">
      <c r="B413" s="1"/>
    </row>
    <row r="414" spans="2:2" ht="15.75" customHeight="1">
      <c r="B414" s="1"/>
    </row>
    <row r="415" spans="2:2" ht="15.75" customHeight="1">
      <c r="B415" s="1"/>
    </row>
    <row r="416" spans="2:2" ht="15.75" customHeight="1">
      <c r="B416" s="1"/>
    </row>
    <row r="417" spans="2:2" ht="15.75" customHeight="1">
      <c r="B417" s="1"/>
    </row>
    <row r="418" spans="2:2" ht="15.75" customHeight="1">
      <c r="B418" s="1"/>
    </row>
    <row r="419" spans="2:2" ht="15.75" customHeight="1">
      <c r="B419" s="1"/>
    </row>
    <row r="420" spans="2:2" ht="15.75" customHeight="1">
      <c r="B420" s="1"/>
    </row>
    <row r="421" spans="2:2" ht="15.75" customHeight="1">
      <c r="B421" s="1"/>
    </row>
    <row r="422" spans="2:2" ht="15.75" customHeight="1">
      <c r="B422" s="1"/>
    </row>
    <row r="423" spans="2:2" ht="15.75" customHeight="1">
      <c r="B423" s="1"/>
    </row>
    <row r="424" spans="2:2" ht="15.75" customHeight="1">
      <c r="B424" s="1"/>
    </row>
    <row r="425" spans="2:2" ht="15.75" customHeight="1">
      <c r="B425" s="1"/>
    </row>
    <row r="426" spans="2:2" ht="15.75" customHeight="1">
      <c r="B426" s="1"/>
    </row>
    <row r="427" spans="2:2" ht="15.75" customHeight="1">
      <c r="B427" s="1"/>
    </row>
    <row r="428" spans="2:2" ht="15.75" customHeight="1">
      <c r="B428" s="1"/>
    </row>
    <row r="429" spans="2:2" ht="15.75" customHeight="1">
      <c r="B429" s="1"/>
    </row>
    <row r="430" spans="2:2" ht="15.75" customHeight="1">
      <c r="B430" s="1"/>
    </row>
    <row r="431" spans="2:2" ht="15.75" customHeight="1">
      <c r="B431" s="1"/>
    </row>
    <row r="432" spans="2:2" ht="15.75" customHeight="1">
      <c r="B432" s="1"/>
    </row>
    <row r="433" spans="2:2" ht="15.75" customHeight="1">
      <c r="B433" s="1"/>
    </row>
    <row r="434" spans="2:2" ht="15.75" customHeight="1">
      <c r="B434" s="1"/>
    </row>
    <row r="435" spans="2:2" ht="15.75" customHeight="1">
      <c r="B435" s="1"/>
    </row>
    <row r="436" spans="2:2" ht="15.75" customHeight="1">
      <c r="B436" s="1"/>
    </row>
    <row r="437" spans="2:2" ht="15.75" customHeight="1">
      <c r="B437" s="1"/>
    </row>
    <row r="438" spans="2:2" ht="15.75" customHeight="1">
      <c r="B438" s="1"/>
    </row>
    <row r="439" spans="2:2" ht="15.75" customHeight="1">
      <c r="B439" s="1"/>
    </row>
    <row r="440" spans="2:2" ht="15.75" customHeight="1">
      <c r="B440" s="1"/>
    </row>
    <row r="441" spans="2:2" ht="15.75" customHeight="1">
      <c r="B441" s="1"/>
    </row>
    <row r="442" spans="2:2" ht="15.75" customHeight="1">
      <c r="B442" s="1"/>
    </row>
    <row r="443" spans="2:2" ht="15.75" customHeight="1">
      <c r="B443" s="1"/>
    </row>
    <row r="444" spans="2:2" ht="15.75" customHeight="1">
      <c r="B444" s="1"/>
    </row>
    <row r="445" spans="2:2" ht="15.75" customHeight="1">
      <c r="B445" s="1"/>
    </row>
    <row r="446" spans="2:2" ht="15.75" customHeight="1">
      <c r="B446" s="1"/>
    </row>
    <row r="447" spans="2:2" ht="15.75" customHeight="1">
      <c r="B447" s="1"/>
    </row>
    <row r="448" spans="2:2" ht="15.75" customHeight="1">
      <c r="B448" s="1"/>
    </row>
    <row r="449" spans="2:2" ht="15.75" customHeight="1">
      <c r="B449" s="1"/>
    </row>
    <row r="450" spans="2:2" ht="15.75" customHeight="1">
      <c r="B450" s="1"/>
    </row>
    <row r="451" spans="2:2" ht="15.75" customHeight="1">
      <c r="B451" s="1"/>
    </row>
    <row r="452" spans="2:2" ht="15.75" customHeight="1">
      <c r="B452" s="1"/>
    </row>
    <row r="453" spans="2:2" ht="15.75" customHeight="1">
      <c r="B453" s="1"/>
    </row>
    <row r="454" spans="2:2" ht="15.75" customHeight="1">
      <c r="B454" s="1"/>
    </row>
    <row r="455" spans="2:2" ht="15.75" customHeight="1">
      <c r="B455" s="1"/>
    </row>
    <row r="456" spans="2:2" ht="15.75" customHeight="1">
      <c r="B456" s="1"/>
    </row>
    <row r="457" spans="2:2" ht="15.75" customHeight="1">
      <c r="B457" s="1"/>
    </row>
    <row r="458" spans="2:2" ht="15.75" customHeight="1">
      <c r="B458" s="1"/>
    </row>
    <row r="459" spans="2:2" ht="15.75" customHeight="1">
      <c r="B459" s="1"/>
    </row>
    <row r="460" spans="2:2" ht="15.75" customHeight="1">
      <c r="B460" s="1"/>
    </row>
    <row r="461" spans="2:2" ht="15.75" customHeight="1">
      <c r="B461" s="1"/>
    </row>
    <row r="462" spans="2:2" ht="15.75" customHeight="1">
      <c r="B462" s="1"/>
    </row>
    <row r="463" spans="2:2" ht="15.75" customHeight="1">
      <c r="B463" s="1"/>
    </row>
    <row r="464" spans="2:2" ht="15.75" customHeight="1">
      <c r="B464" s="1"/>
    </row>
    <row r="465" spans="2:2" ht="15.75" customHeight="1">
      <c r="B465" s="1"/>
    </row>
    <row r="466" spans="2:2" ht="15.75" customHeight="1">
      <c r="B466" s="1"/>
    </row>
    <row r="467" spans="2:2" ht="15.75" customHeight="1">
      <c r="B467" s="1"/>
    </row>
    <row r="468" spans="2:2" ht="15.75" customHeight="1">
      <c r="B468" s="1"/>
    </row>
    <row r="469" spans="2:2" ht="15.75" customHeight="1">
      <c r="B469" s="1"/>
    </row>
    <row r="470" spans="2:2" ht="15.75" customHeight="1">
      <c r="B470" s="1"/>
    </row>
    <row r="471" spans="2:2" ht="15.75" customHeight="1">
      <c r="B471" s="1"/>
    </row>
    <row r="472" spans="2:2" ht="15.75" customHeight="1">
      <c r="B472" s="1"/>
    </row>
    <row r="473" spans="2:2" ht="15.75" customHeight="1">
      <c r="B473" s="1"/>
    </row>
    <row r="474" spans="2:2" ht="15.75" customHeight="1">
      <c r="B474" s="1"/>
    </row>
    <row r="475" spans="2:2" ht="15.75" customHeight="1">
      <c r="B475" s="1"/>
    </row>
    <row r="476" spans="2:2" ht="15.75" customHeight="1">
      <c r="B476" s="1"/>
    </row>
    <row r="477" spans="2:2" ht="15.75" customHeight="1">
      <c r="B477" s="1"/>
    </row>
    <row r="478" spans="2:2" ht="15.75" customHeight="1">
      <c r="B478" s="1"/>
    </row>
    <row r="479" spans="2:2" ht="15.75" customHeight="1">
      <c r="B479" s="1"/>
    </row>
    <row r="480" spans="2:2" ht="15.75" customHeight="1">
      <c r="B480" s="1"/>
    </row>
    <row r="481" spans="2:2" ht="15.75" customHeight="1">
      <c r="B481" s="1"/>
    </row>
    <row r="482" spans="2:2" ht="15.75" customHeight="1">
      <c r="B482" s="1"/>
    </row>
    <row r="483" spans="2:2" ht="15.75" customHeight="1">
      <c r="B483" s="1"/>
    </row>
    <row r="484" spans="2:2" ht="15.75" customHeight="1">
      <c r="B484" s="1"/>
    </row>
    <row r="485" spans="2:2" ht="15.75" customHeight="1">
      <c r="B485" s="1"/>
    </row>
    <row r="486" spans="2:2" ht="15.75" customHeight="1">
      <c r="B486" s="1"/>
    </row>
    <row r="487" spans="2:2" ht="15.75" customHeight="1">
      <c r="B487" s="1"/>
    </row>
    <row r="488" spans="2:2" ht="15.75" customHeight="1">
      <c r="B488" s="1"/>
    </row>
    <row r="489" spans="2:2" ht="15.75" customHeight="1">
      <c r="B489" s="1"/>
    </row>
    <row r="490" spans="2:2" ht="15.75" customHeight="1">
      <c r="B490" s="1"/>
    </row>
    <row r="491" spans="2:2" ht="15.75" customHeight="1">
      <c r="B491" s="1"/>
    </row>
    <row r="492" spans="2:2" ht="15.75" customHeight="1">
      <c r="B492" s="1"/>
    </row>
    <row r="493" spans="2:2" ht="15.75" customHeight="1">
      <c r="B493" s="1"/>
    </row>
    <row r="494" spans="2:2" ht="15.75" customHeight="1">
      <c r="B494" s="1"/>
    </row>
    <row r="495" spans="2:2" ht="15.75" customHeight="1">
      <c r="B495" s="1"/>
    </row>
    <row r="496" spans="2:2" ht="15.75" customHeight="1">
      <c r="B496" s="1"/>
    </row>
    <row r="497" spans="2:2" ht="15.75" customHeight="1">
      <c r="B497" s="1"/>
    </row>
    <row r="498" spans="2:2" ht="15.75" customHeight="1">
      <c r="B498" s="1"/>
    </row>
    <row r="499" spans="2:2" ht="15.75" customHeight="1">
      <c r="B499" s="1"/>
    </row>
    <row r="500" spans="2:2" ht="15.75" customHeight="1">
      <c r="B500" s="1"/>
    </row>
    <row r="501" spans="2:2" ht="15.75" customHeight="1">
      <c r="B501" s="1"/>
    </row>
    <row r="502" spans="2:2" ht="15.75" customHeight="1">
      <c r="B502" s="1"/>
    </row>
    <row r="503" spans="2:2" ht="15.75" customHeight="1">
      <c r="B503" s="1"/>
    </row>
    <row r="504" spans="2:2" ht="15.75" customHeight="1">
      <c r="B504" s="1"/>
    </row>
    <row r="505" spans="2:2" ht="15.75" customHeight="1">
      <c r="B505" s="1"/>
    </row>
    <row r="506" spans="2:2" ht="15.75" customHeight="1">
      <c r="B506" s="1"/>
    </row>
    <row r="507" spans="2:2" ht="15.75" customHeight="1">
      <c r="B507" s="1"/>
    </row>
    <row r="508" spans="2:2" ht="15.75" customHeight="1">
      <c r="B508" s="1"/>
    </row>
    <row r="509" spans="2:2" ht="15.75" customHeight="1">
      <c r="B509" s="1"/>
    </row>
    <row r="510" spans="2:2" ht="15.75" customHeight="1">
      <c r="B510" s="1"/>
    </row>
    <row r="511" spans="2:2" ht="15.75" customHeight="1">
      <c r="B511" s="1"/>
    </row>
    <row r="512" spans="2:2" ht="15.75" customHeight="1">
      <c r="B512" s="1"/>
    </row>
    <row r="513" spans="2:2" ht="15.75" customHeight="1">
      <c r="B513" s="1"/>
    </row>
    <row r="514" spans="2:2" ht="15.75" customHeight="1">
      <c r="B514" s="1"/>
    </row>
    <row r="515" spans="2:2" ht="15.75" customHeight="1">
      <c r="B515" s="1"/>
    </row>
    <row r="516" spans="2:2" ht="15.75" customHeight="1">
      <c r="B516" s="1"/>
    </row>
    <row r="517" spans="2:2" ht="15.75" customHeight="1">
      <c r="B517" s="1"/>
    </row>
    <row r="518" spans="2:2" ht="15.75" customHeight="1">
      <c r="B518" s="1"/>
    </row>
    <row r="519" spans="2:2" ht="15.75" customHeight="1">
      <c r="B519" s="1"/>
    </row>
    <row r="520" spans="2:2" ht="15.75" customHeight="1">
      <c r="B520" s="1"/>
    </row>
    <row r="521" spans="2:2" ht="15.75" customHeight="1">
      <c r="B521" s="1"/>
    </row>
    <row r="522" spans="2:2" ht="15.75" customHeight="1">
      <c r="B522" s="1"/>
    </row>
    <row r="523" spans="2:2" ht="15.75" customHeight="1">
      <c r="B523" s="1"/>
    </row>
    <row r="524" spans="2:2" ht="15.75" customHeight="1">
      <c r="B524" s="1"/>
    </row>
    <row r="525" spans="2:2" ht="15.75" customHeight="1">
      <c r="B525" s="1"/>
    </row>
    <row r="526" spans="2:2" ht="15.75" customHeight="1">
      <c r="B526" s="1"/>
    </row>
    <row r="527" spans="2:2" ht="15.75" customHeight="1">
      <c r="B527" s="1"/>
    </row>
    <row r="528" spans="2:2" ht="15.75" customHeight="1">
      <c r="B528" s="1"/>
    </row>
    <row r="529" spans="2:2" ht="15.75" customHeight="1">
      <c r="B529" s="1"/>
    </row>
    <row r="530" spans="2:2" ht="15.75" customHeight="1">
      <c r="B530" s="1"/>
    </row>
    <row r="531" spans="2:2" ht="15.75" customHeight="1">
      <c r="B531" s="1"/>
    </row>
    <row r="532" spans="2:2" ht="15.75" customHeight="1">
      <c r="B532" s="1"/>
    </row>
    <row r="533" spans="2:2" ht="15.75" customHeight="1">
      <c r="B533" s="1"/>
    </row>
    <row r="534" spans="2:2" ht="15.75" customHeight="1">
      <c r="B534" s="1"/>
    </row>
    <row r="535" spans="2:2" ht="15.75" customHeight="1">
      <c r="B535" s="1"/>
    </row>
    <row r="536" spans="2:2" ht="15.75" customHeight="1">
      <c r="B536" s="1"/>
    </row>
    <row r="537" spans="2:2" ht="15.75" customHeight="1">
      <c r="B537" s="1"/>
    </row>
    <row r="538" spans="2:2" ht="15.75" customHeight="1">
      <c r="B538" s="1"/>
    </row>
    <row r="539" spans="2:2" ht="15.75" customHeight="1">
      <c r="B539" s="1"/>
    </row>
    <row r="540" spans="2:2" ht="15.75" customHeight="1">
      <c r="B540" s="1"/>
    </row>
    <row r="541" spans="2:2" ht="15.75" customHeight="1">
      <c r="B541" s="1"/>
    </row>
    <row r="542" spans="2:2" ht="15.75" customHeight="1">
      <c r="B542" s="1"/>
    </row>
    <row r="543" spans="2:2" ht="15.75" customHeight="1">
      <c r="B543" s="1"/>
    </row>
    <row r="544" spans="2:2" ht="15.75" customHeight="1">
      <c r="B544" s="1"/>
    </row>
    <row r="545" spans="2:2" ht="15.75" customHeight="1">
      <c r="B545" s="1"/>
    </row>
    <row r="546" spans="2:2" ht="15.75" customHeight="1">
      <c r="B546" s="1"/>
    </row>
    <row r="547" spans="2:2" ht="15.75" customHeight="1">
      <c r="B547" s="1"/>
    </row>
    <row r="548" spans="2:2" ht="15.75" customHeight="1">
      <c r="B548" s="1"/>
    </row>
    <row r="549" spans="2:2" ht="15.75" customHeight="1">
      <c r="B549" s="1"/>
    </row>
    <row r="550" spans="2:2" ht="15.75" customHeight="1">
      <c r="B550" s="1"/>
    </row>
    <row r="551" spans="2:2" ht="15.75" customHeight="1">
      <c r="B551" s="1"/>
    </row>
    <row r="552" spans="2:2" ht="15.75" customHeight="1">
      <c r="B552" s="1"/>
    </row>
    <row r="553" spans="2:2" ht="15.75" customHeight="1">
      <c r="B553" s="1"/>
    </row>
    <row r="554" spans="2:2" ht="15.75" customHeight="1">
      <c r="B554" s="1"/>
    </row>
    <row r="555" spans="2:2" ht="15.75" customHeight="1">
      <c r="B555" s="1"/>
    </row>
    <row r="556" spans="2:2" ht="15.75" customHeight="1">
      <c r="B556" s="1"/>
    </row>
    <row r="557" spans="2:2" ht="15.75" customHeight="1">
      <c r="B557" s="1"/>
    </row>
    <row r="558" spans="2:2" ht="15.75" customHeight="1">
      <c r="B558" s="1"/>
    </row>
    <row r="559" spans="2:2" ht="15.75" customHeight="1">
      <c r="B559" s="1"/>
    </row>
    <row r="560" spans="2:2" ht="15.75" customHeight="1">
      <c r="B560" s="1"/>
    </row>
    <row r="561" spans="2:2" ht="15.75" customHeight="1">
      <c r="B561" s="1"/>
    </row>
    <row r="562" spans="2:2" ht="15.75" customHeight="1">
      <c r="B562" s="1"/>
    </row>
    <row r="563" spans="2:2" ht="15.75" customHeight="1">
      <c r="B563" s="1"/>
    </row>
    <row r="564" spans="2:2" ht="15.75" customHeight="1">
      <c r="B564" s="1"/>
    </row>
    <row r="565" spans="2:2" ht="15.75" customHeight="1">
      <c r="B565" s="1"/>
    </row>
    <row r="566" spans="2:2" ht="15.75" customHeight="1">
      <c r="B566" s="1"/>
    </row>
    <row r="567" spans="2:2" ht="15.75" customHeight="1">
      <c r="B567" s="1"/>
    </row>
    <row r="568" spans="2:2" ht="15.75" customHeight="1">
      <c r="B568" s="1"/>
    </row>
    <row r="569" spans="2:2" ht="15.75" customHeight="1">
      <c r="B569" s="1"/>
    </row>
    <row r="570" spans="2:2" ht="15.75" customHeight="1">
      <c r="B570" s="1"/>
    </row>
    <row r="571" spans="2:2" ht="15.75" customHeight="1">
      <c r="B571" s="1"/>
    </row>
    <row r="572" spans="2:2" ht="15.75" customHeight="1">
      <c r="B572" s="1"/>
    </row>
    <row r="573" spans="2:2" ht="15.75" customHeight="1">
      <c r="B573" s="1"/>
    </row>
    <row r="574" spans="2:2" ht="15.75" customHeight="1">
      <c r="B574" s="1"/>
    </row>
    <row r="575" spans="2:2" ht="15.75" customHeight="1">
      <c r="B575" s="1"/>
    </row>
    <row r="576" spans="2:2" ht="15.75" customHeight="1">
      <c r="B576" s="1"/>
    </row>
    <row r="577" spans="2:2" ht="15.75" customHeight="1">
      <c r="B577" s="1"/>
    </row>
    <row r="578" spans="2:2" ht="15.75" customHeight="1">
      <c r="B578" s="1"/>
    </row>
    <row r="579" spans="2:2" ht="15.75" customHeight="1">
      <c r="B579" s="1"/>
    </row>
    <row r="580" spans="2:2" ht="15.75" customHeight="1">
      <c r="B580" s="1"/>
    </row>
    <row r="581" spans="2:2" ht="15.75" customHeight="1">
      <c r="B581" s="1"/>
    </row>
    <row r="582" spans="2:2" ht="15.75" customHeight="1">
      <c r="B582" s="1"/>
    </row>
    <row r="583" spans="2:2" ht="15.75" customHeight="1">
      <c r="B583" s="1"/>
    </row>
    <row r="584" spans="2:2" ht="15.75" customHeight="1">
      <c r="B584" s="1"/>
    </row>
    <row r="585" spans="2:2" ht="15.75" customHeight="1">
      <c r="B585" s="1"/>
    </row>
    <row r="586" spans="2:2" ht="15.75" customHeight="1">
      <c r="B586" s="1"/>
    </row>
    <row r="587" spans="2:2" ht="15.75" customHeight="1">
      <c r="B587" s="1"/>
    </row>
    <row r="588" spans="2:2" ht="15.75" customHeight="1">
      <c r="B588" s="1"/>
    </row>
    <row r="589" spans="2:2" ht="15.75" customHeight="1">
      <c r="B589" s="1"/>
    </row>
    <row r="590" spans="2:2" ht="15.75" customHeight="1">
      <c r="B590" s="1"/>
    </row>
    <row r="591" spans="2:2" ht="15.75" customHeight="1">
      <c r="B591" s="1"/>
    </row>
    <row r="592" spans="2:2" ht="15.75" customHeight="1">
      <c r="B592" s="1"/>
    </row>
    <row r="593" spans="2:2" ht="15.75" customHeight="1">
      <c r="B593" s="1"/>
    </row>
    <row r="594" spans="2:2" ht="15.75" customHeight="1">
      <c r="B594" s="1"/>
    </row>
    <row r="595" spans="2:2" ht="15.75" customHeight="1">
      <c r="B595" s="1"/>
    </row>
    <row r="596" spans="2:2" ht="15.75" customHeight="1">
      <c r="B596" s="1"/>
    </row>
    <row r="597" spans="2:2" ht="15.75" customHeight="1">
      <c r="B597" s="1"/>
    </row>
    <row r="598" spans="2:2" ht="15.75" customHeight="1">
      <c r="B598" s="1"/>
    </row>
    <row r="599" spans="2:2" ht="15.75" customHeight="1">
      <c r="B599" s="1"/>
    </row>
    <row r="600" spans="2:2" ht="15.75" customHeight="1">
      <c r="B600" s="1"/>
    </row>
    <row r="601" spans="2:2" ht="15.75" customHeight="1">
      <c r="B601" s="1"/>
    </row>
    <row r="602" spans="2:2" ht="15.75" customHeight="1">
      <c r="B602" s="1"/>
    </row>
    <row r="603" spans="2:2" ht="15.75" customHeight="1">
      <c r="B603" s="1"/>
    </row>
    <row r="604" spans="2:2" ht="15.75" customHeight="1">
      <c r="B604" s="1"/>
    </row>
    <row r="605" spans="2:2" ht="15.75" customHeight="1">
      <c r="B605" s="1"/>
    </row>
    <row r="606" spans="2:2" ht="15.75" customHeight="1">
      <c r="B606" s="1"/>
    </row>
    <row r="607" spans="2:2" ht="15.75" customHeight="1">
      <c r="B607" s="1"/>
    </row>
    <row r="608" spans="2:2" ht="15.75" customHeight="1">
      <c r="B608" s="1"/>
    </row>
    <row r="609" spans="2:2" ht="15.75" customHeight="1">
      <c r="B609" s="1"/>
    </row>
    <row r="610" spans="2:2" ht="15.75" customHeight="1">
      <c r="B610" s="1"/>
    </row>
    <row r="611" spans="2:2" ht="15.75" customHeight="1">
      <c r="B611" s="1"/>
    </row>
    <row r="612" spans="2:2" ht="15.75" customHeight="1">
      <c r="B612" s="1"/>
    </row>
    <row r="613" spans="2:2" ht="15.75" customHeight="1">
      <c r="B613" s="1"/>
    </row>
    <row r="614" spans="2:2" ht="15.75" customHeight="1">
      <c r="B614" s="1"/>
    </row>
    <row r="615" spans="2:2" ht="15.75" customHeight="1">
      <c r="B615" s="1"/>
    </row>
    <row r="616" spans="2:2" ht="15.75" customHeight="1">
      <c r="B616" s="1"/>
    </row>
    <row r="617" spans="2:2" ht="15.75" customHeight="1">
      <c r="B617" s="1"/>
    </row>
    <row r="618" spans="2:2" ht="15.75" customHeight="1">
      <c r="B618" s="1"/>
    </row>
    <row r="619" spans="2:2" ht="15.75" customHeight="1">
      <c r="B619" s="1"/>
    </row>
    <row r="620" spans="2:2" ht="15.75" customHeight="1">
      <c r="B620" s="1"/>
    </row>
    <row r="621" spans="2:2" ht="15.75" customHeight="1">
      <c r="B621" s="1"/>
    </row>
    <row r="622" spans="2:2" ht="15.75" customHeight="1">
      <c r="B622" s="1"/>
    </row>
    <row r="623" spans="2:2" ht="15.75" customHeight="1">
      <c r="B623" s="1"/>
    </row>
    <row r="624" spans="2:2" ht="15.75" customHeight="1">
      <c r="B624" s="1"/>
    </row>
    <row r="625" spans="2:2" ht="15.75" customHeight="1">
      <c r="B625" s="1"/>
    </row>
    <row r="626" spans="2:2" ht="15.75" customHeight="1">
      <c r="B626" s="1"/>
    </row>
    <row r="627" spans="2:2" ht="15.75" customHeight="1">
      <c r="B627" s="1"/>
    </row>
    <row r="628" spans="2:2" ht="15.75" customHeight="1">
      <c r="B628" s="1"/>
    </row>
    <row r="629" spans="2:2" ht="15.75" customHeight="1">
      <c r="B629" s="1"/>
    </row>
    <row r="630" spans="2:2" ht="15.75" customHeight="1">
      <c r="B630" s="1"/>
    </row>
    <row r="631" spans="2:2" ht="15.75" customHeight="1">
      <c r="B631" s="1"/>
    </row>
    <row r="632" spans="2:2" ht="15.75" customHeight="1">
      <c r="B632" s="1"/>
    </row>
    <row r="633" spans="2:2" ht="15.75" customHeight="1">
      <c r="B633" s="1"/>
    </row>
    <row r="634" spans="2:2" ht="15.75" customHeight="1">
      <c r="B634" s="1"/>
    </row>
    <row r="635" spans="2:2" ht="15.75" customHeight="1">
      <c r="B635" s="1"/>
    </row>
    <row r="636" spans="2:2" ht="15.75" customHeight="1">
      <c r="B636" s="1"/>
    </row>
    <row r="637" spans="2:2" ht="15.75" customHeight="1">
      <c r="B637" s="1"/>
    </row>
    <row r="638" spans="2:2" ht="15.75" customHeight="1">
      <c r="B638" s="1"/>
    </row>
    <row r="639" spans="2:2" ht="15.75" customHeight="1">
      <c r="B639" s="1"/>
    </row>
    <row r="640" spans="2:2" ht="15.75" customHeight="1">
      <c r="B640" s="1"/>
    </row>
    <row r="641" spans="2:2" ht="15.75" customHeight="1">
      <c r="B641" s="1"/>
    </row>
    <row r="642" spans="2:2" ht="15.75" customHeight="1">
      <c r="B642" s="1"/>
    </row>
    <row r="643" spans="2:2" ht="15.75" customHeight="1">
      <c r="B643" s="1"/>
    </row>
    <row r="644" spans="2:2" ht="15.75" customHeight="1">
      <c r="B644" s="1"/>
    </row>
    <row r="645" spans="2:2" ht="15.75" customHeight="1">
      <c r="B645" s="1"/>
    </row>
    <row r="646" spans="2:2" ht="15.75" customHeight="1">
      <c r="B646" s="1"/>
    </row>
    <row r="647" spans="2:2" ht="15.75" customHeight="1">
      <c r="B647" s="1"/>
    </row>
    <row r="648" spans="2:2" ht="15.75" customHeight="1">
      <c r="B648" s="1"/>
    </row>
    <row r="649" spans="2:2" ht="15.75" customHeight="1">
      <c r="B649" s="1"/>
    </row>
    <row r="650" spans="2:2" ht="15.75" customHeight="1">
      <c r="B650" s="1"/>
    </row>
    <row r="651" spans="2:2" ht="15.75" customHeight="1">
      <c r="B651" s="1"/>
    </row>
    <row r="652" spans="2:2" ht="15.75" customHeight="1">
      <c r="B652" s="1"/>
    </row>
    <row r="653" spans="2:2" ht="15.75" customHeight="1">
      <c r="B653" s="1"/>
    </row>
    <row r="654" spans="2:2" ht="15.75" customHeight="1">
      <c r="B654" s="1"/>
    </row>
    <row r="655" spans="2:2" ht="15.75" customHeight="1">
      <c r="B655" s="1"/>
    </row>
    <row r="656" spans="2:2" ht="15.75" customHeight="1">
      <c r="B656" s="1"/>
    </row>
    <row r="657" spans="2:2" ht="15.75" customHeight="1">
      <c r="B657" s="1"/>
    </row>
    <row r="658" spans="2:2" ht="15.75" customHeight="1">
      <c r="B658" s="1"/>
    </row>
    <row r="659" spans="2:2" ht="15.75" customHeight="1">
      <c r="B659" s="1"/>
    </row>
    <row r="660" spans="2:2" ht="15.75" customHeight="1">
      <c r="B660" s="1"/>
    </row>
    <row r="661" spans="2:2" ht="15.75" customHeight="1">
      <c r="B661" s="1"/>
    </row>
    <row r="662" spans="2:2" ht="15.75" customHeight="1">
      <c r="B662" s="1"/>
    </row>
    <row r="663" spans="2:2" ht="15.75" customHeight="1">
      <c r="B663" s="1"/>
    </row>
    <row r="664" spans="2:2" ht="15.75" customHeight="1">
      <c r="B664" s="1"/>
    </row>
    <row r="665" spans="2:2" ht="15.75" customHeight="1">
      <c r="B665" s="1"/>
    </row>
    <row r="666" spans="2:2" ht="15.75" customHeight="1">
      <c r="B666" s="1"/>
    </row>
    <row r="667" spans="2:2" ht="15.75" customHeight="1">
      <c r="B667" s="1"/>
    </row>
    <row r="668" spans="2:2" ht="15.75" customHeight="1">
      <c r="B668" s="1"/>
    </row>
    <row r="669" spans="2:2" ht="15.75" customHeight="1">
      <c r="B669" s="1"/>
    </row>
    <row r="670" spans="2:2" ht="15.75" customHeight="1">
      <c r="B670" s="1"/>
    </row>
    <row r="671" spans="2:2" ht="15.75" customHeight="1">
      <c r="B671" s="1"/>
    </row>
    <row r="672" spans="2:2" ht="15.75" customHeight="1">
      <c r="B672" s="1"/>
    </row>
    <row r="673" spans="2:2" ht="15.75" customHeight="1">
      <c r="B673" s="1"/>
    </row>
    <row r="674" spans="2:2" ht="15.75" customHeight="1">
      <c r="B674" s="1"/>
    </row>
    <row r="675" spans="2:2" ht="15.75" customHeight="1">
      <c r="B675" s="1"/>
    </row>
    <row r="676" spans="2:2" ht="15.75" customHeight="1">
      <c r="B676" s="1"/>
    </row>
    <row r="677" spans="2:2" ht="15.75" customHeight="1">
      <c r="B677" s="1"/>
    </row>
    <row r="678" spans="2:2" ht="15.75" customHeight="1">
      <c r="B678" s="1"/>
    </row>
    <row r="679" spans="2:2" ht="15.75" customHeight="1">
      <c r="B679" s="1"/>
    </row>
    <row r="680" spans="2:2" ht="15.75" customHeight="1">
      <c r="B680" s="1"/>
    </row>
    <row r="681" spans="2:2" ht="15.75" customHeight="1">
      <c r="B681" s="1"/>
    </row>
    <row r="682" spans="2:2" ht="15.75" customHeight="1">
      <c r="B682" s="1"/>
    </row>
    <row r="683" spans="2:2" ht="15.75" customHeight="1">
      <c r="B683" s="1"/>
    </row>
    <row r="684" spans="2:2" ht="15.75" customHeight="1">
      <c r="B684" s="1"/>
    </row>
    <row r="685" spans="2:2" ht="15.75" customHeight="1">
      <c r="B685" s="1"/>
    </row>
    <row r="686" spans="2:2" ht="15.75" customHeight="1">
      <c r="B686" s="1"/>
    </row>
    <row r="687" spans="2:2" ht="15.75" customHeight="1">
      <c r="B687" s="1"/>
    </row>
    <row r="688" spans="2:2" ht="15.75" customHeight="1">
      <c r="B688" s="1"/>
    </row>
    <row r="689" spans="2:2" ht="15.75" customHeight="1">
      <c r="B689" s="1"/>
    </row>
    <row r="690" spans="2:2" ht="15.75" customHeight="1">
      <c r="B690" s="1"/>
    </row>
    <row r="691" spans="2:2" ht="15.75" customHeight="1">
      <c r="B691" s="1"/>
    </row>
    <row r="692" spans="2:2" ht="15.75" customHeight="1">
      <c r="B692" s="1"/>
    </row>
    <row r="693" spans="2:2" ht="15.75" customHeight="1">
      <c r="B693" s="1"/>
    </row>
    <row r="694" spans="2:2" ht="15.75" customHeight="1">
      <c r="B694" s="1"/>
    </row>
    <row r="695" spans="2:2" ht="15.75" customHeight="1">
      <c r="B695" s="1"/>
    </row>
    <row r="696" spans="2:2" ht="15.75" customHeight="1">
      <c r="B696" s="1"/>
    </row>
    <row r="697" spans="2:2" ht="15.75" customHeight="1">
      <c r="B697" s="1"/>
    </row>
    <row r="698" spans="2:2" ht="15.75" customHeight="1">
      <c r="B698" s="1"/>
    </row>
    <row r="699" spans="2:2" ht="15.75" customHeight="1">
      <c r="B699" s="1"/>
    </row>
    <row r="700" spans="2:2" ht="15.75" customHeight="1">
      <c r="B700" s="1"/>
    </row>
    <row r="701" spans="2:2" ht="15.75" customHeight="1">
      <c r="B701" s="1"/>
    </row>
    <row r="702" spans="2:2" ht="15.75" customHeight="1">
      <c r="B702" s="1"/>
    </row>
    <row r="703" spans="2:2" ht="15.75" customHeight="1">
      <c r="B703" s="1"/>
    </row>
    <row r="704" spans="2:2" ht="15.75" customHeight="1">
      <c r="B704" s="1"/>
    </row>
    <row r="705" spans="2:2" ht="15.75" customHeight="1">
      <c r="B705" s="1"/>
    </row>
    <row r="706" spans="2:2" ht="15.75" customHeight="1">
      <c r="B706" s="1"/>
    </row>
    <row r="707" spans="2:2" ht="15.75" customHeight="1">
      <c r="B707" s="1"/>
    </row>
    <row r="708" spans="2:2" ht="15.75" customHeight="1">
      <c r="B708" s="1"/>
    </row>
    <row r="709" spans="2:2" ht="15.75" customHeight="1">
      <c r="B709" s="1"/>
    </row>
    <row r="710" spans="2:2" ht="15.75" customHeight="1">
      <c r="B710" s="1"/>
    </row>
    <row r="711" spans="2:2" ht="15.75" customHeight="1">
      <c r="B711" s="1"/>
    </row>
    <row r="712" spans="2:2" ht="15.75" customHeight="1">
      <c r="B712" s="1"/>
    </row>
    <row r="713" spans="2:2" ht="15.75" customHeight="1">
      <c r="B713" s="1"/>
    </row>
    <row r="714" spans="2:2" ht="15.75" customHeight="1">
      <c r="B714" s="1"/>
    </row>
    <row r="715" spans="2:2" ht="15.75" customHeight="1">
      <c r="B715" s="1"/>
    </row>
    <row r="716" spans="2:2" ht="15.75" customHeight="1">
      <c r="B716" s="1"/>
    </row>
    <row r="717" spans="2:2" ht="15.75" customHeight="1">
      <c r="B717" s="1"/>
    </row>
    <row r="718" spans="2:2" ht="15.75" customHeight="1">
      <c r="B718" s="1"/>
    </row>
    <row r="719" spans="2:2" ht="15.75" customHeight="1">
      <c r="B719" s="1"/>
    </row>
    <row r="720" spans="2:2" ht="15.75" customHeight="1">
      <c r="B720" s="1"/>
    </row>
    <row r="721" spans="2:2" ht="15.75" customHeight="1">
      <c r="B721" s="1"/>
    </row>
    <row r="722" spans="2:2" ht="15.75" customHeight="1">
      <c r="B722" s="1"/>
    </row>
    <row r="723" spans="2:2" ht="15.75" customHeight="1">
      <c r="B723" s="1"/>
    </row>
    <row r="724" spans="2:2" ht="15.75" customHeight="1">
      <c r="B724" s="1"/>
    </row>
    <row r="725" spans="2:2" ht="15.75" customHeight="1">
      <c r="B725" s="1"/>
    </row>
    <row r="726" spans="2:2" ht="15.75" customHeight="1">
      <c r="B726" s="1"/>
    </row>
    <row r="727" spans="2:2" ht="15.75" customHeight="1">
      <c r="B727" s="1"/>
    </row>
    <row r="728" spans="2:2" ht="15.75" customHeight="1">
      <c r="B728" s="1"/>
    </row>
    <row r="729" spans="2:2" ht="15.75" customHeight="1">
      <c r="B729" s="1"/>
    </row>
    <row r="730" spans="2:2" ht="15.75" customHeight="1">
      <c r="B730" s="1"/>
    </row>
    <row r="731" spans="2:2" ht="15.75" customHeight="1">
      <c r="B731" s="1"/>
    </row>
    <row r="732" spans="2:2" ht="15.75" customHeight="1">
      <c r="B732" s="1"/>
    </row>
    <row r="733" spans="2:2" ht="15.75" customHeight="1">
      <c r="B733" s="1"/>
    </row>
    <row r="734" spans="2:2" ht="15.75" customHeight="1">
      <c r="B734" s="1"/>
    </row>
    <row r="735" spans="2:2" ht="15.75" customHeight="1">
      <c r="B735" s="1"/>
    </row>
    <row r="736" spans="2:2" ht="15.75" customHeight="1">
      <c r="B736" s="1"/>
    </row>
    <row r="737" spans="2:2" ht="15.75" customHeight="1">
      <c r="B737" s="1"/>
    </row>
    <row r="738" spans="2:2" ht="15.75" customHeight="1">
      <c r="B738" s="1"/>
    </row>
    <row r="739" spans="2:2" ht="15.75" customHeight="1">
      <c r="B739" s="1"/>
    </row>
    <row r="740" spans="2:2" ht="15.75" customHeight="1">
      <c r="B740" s="1"/>
    </row>
    <row r="741" spans="2:2" ht="15.75" customHeight="1">
      <c r="B741" s="1"/>
    </row>
    <row r="742" spans="2:2" ht="15.75" customHeight="1">
      <c r="B742" s="1"/>
    </row>
    <row r="743" spans="2:2" ht="15.75" customHeight="1">
      <c r="B743" s="1"/>
    </row>
    <row r="744" spans="2:2" ht="15.75" customHeight="1">
      <c r="B744" s="1"/>
    </row>
    <row r="745" spans="2:2" ht="15.75" customHeight="1">
      <c r="B745" s="1"/>
    </row>
    <row r="746" spans="2:2" ht="15.75" customHeight="1">
      <c r="B746" s="1"/>
    </row>
    <row r="747" spans="2:2" ht="15.75" customHeight="1">
      <c r="B747" s="1"/>
    </row>
    <row r="748" spans="2:2" ht="15.75" customHeight="1">
      <c r="B748" s="1"/>
    </row>
    <row r="749" spans="2:2" ht="15.75" customHeight="1">
      <c r="B749" s="1"/>
    </row>
    <row r="750" spans="2:2" ht="15.75" customHeight="1">
      <c r="B750" s="1"/>
    </row>
    <row r="751" spans="2:2" ht="15.75" customHeight="1">
      <c r="B751" s="1"/>
    </row>
    <row r="752" spans="2:2" ht="15.75" customHeight="1">
      <c r="B752" s="1"/>
    </row>
    <row r="753" spans="2:2" ht="15.75" customHeight="1">
      <c r="B753" s="1"/>
    </row>
    <row r="754" spans="2:2" ht="15.75" customHeight="1">
      <c r="B754" s="1"/>
    </row>
    <row r="755" spans="2:2" ht="15.75" customHeight="1">
      <c r="B755" s="1"/>
    </row>
    <row r="756" spans="2:2" ht="15.75" customHeight="1">
      <c r="B756" s="1"/>
    </row>
    <row r="757" spans="2:2" ht="15.75" customHeight="1">
      <c r="B757" s="1"/>
    </row>
    <row r="758" spans="2:2" ht="15.75" customHeight="1">
      <c r="B758" s="1"/>
    </row>
    <row r="759" spans="2:2" ht="15.75" customHeight="1">
      <c r="B759" s="1"/>
    </row>
    <row r="760" spans="2:2" ht="15.75" customHeight="1">
      <c r="B760" s="1"/>
    </row>
    <row r="761" spans="2:2" ht="15.75" customHeight="1">
      <c r="B761" s="1"/>
    </row>
    <row r="762" spans="2:2" ht="15.75" customHeight="1">
      <c r="B762" s="1"/>
    </row>
    <row r="763" spans="2:2" ht="15.75" customHeight="1">
      <c r="B763" s="1"/>
    </row>
    <row r="764" spans="2:2" ht="15.75" customHeight="1">
      <c r="B764" s="1"/>
    </row>
    <row r="765" spans="2:2" ht="15.75" customHeight="1">
      <c r="B765" s="1"/>
    </row>
    <row r="766" spans="2:2" ht="15.75" customHeight="1">
      <c r="B766" s="1"/>
    </row>
    <row r="767" spans="2:2" ht="15.75" customHeight="1">
      <c r="B767" s="1"/>
    </row>
    <row r="768" spans="2:2" ht="15.75" customHeight="1">
      <c r="B768" s="1"/>
    </row>
    <row r="769" spans="2:2" ht="15.75" customHeight="1">
      <c r="B769" s="1"/>
    </row>
    <row r="770" spans="2:2" ht="15.75" customHeight="1">
      <c r="B770" s="1"/>
    </row>
    <row r="771" spans="2:2" ht="15.75" customHeight="1">
      <c r="B771" s="1"/>
    </row>
    <row r="772" spans="2:2" ht="15.75" customHeight="1">
      <c r="B772" s="1"/>
    </row>
    <row r="773" spans="2:2" ht="15.75" customHeight="1">
      <c r="B773" s="1"/>
    </row>
    <row r="774" spans="2:2" ht="15.75" customHeight="1">
      <c r="B774" s="1"/>
    </row>
    <row r="775" spans="2:2" ht="15.75" customHeight="1">
      <c r="B775" s="1"/>
    </row>
    <row r="776" spans="2:2" ht="15.75" customHeight="1">
      <c r="B776" s="1"/>
    </row>
    <row r="777" spans="2:2" ht="15.75" customHeight="1">
      <c r="B777" s="1"/>
    </row>
    <row r="778" spans="2:2" ht="15.75" customHeight="1">
      <c r="B778" s="1"/>
    </row>
    <row r="779" spans="2:2" ht="15.75" customHeight="1">
      <c r="B779" s="1"/>
    </row>
    <row r="780" spans="2:2" ht="15.75" customHeight="1">
      <c r="B780" s="1"/>
    </row>
    <row r="781" spans="2:2" ht="15.75" customHeight="1">
      <c r="B781" s="1"/>
    </row>
    <row r="782" spans="2:2" ht="15.75" customHeight="1">
      <c r="B782" s="1"/>
    </row>
    <row r="783" spans="2:2" ht="15.75" customHeight="1">
      <c r="B783" s="1"/>
    </row>
    <row r="784" spans="2:2" ht="15.75" customHeight="1">
      <c r="B784" s="1"/>
    </row>
    <row r="785" spans="2:2" ht="15.75" customHeight="1">
      <c r="B785" s="1"/>
    </row>
    <row r="786" spans="2:2" ht="15.75" customHeight="1">
      <c r="B786" s="1"/>
    </row>
    <row r="787" spans="2:2" ht="15.75" customHeight="1">
      <c r="B787" s="1"/>
    </row>
    <row r="788" spans="2:2" ht="15.75" customHeight="1">
      <c r="B788" s="1"/>
    </row>
    <row r="789" spans="2:2" ht="15.75" customHeight="1">
      <c r="B789" s="1"/>
    </row>
    <row r="790" spans="2:2" ht="15.75" customHeight="1">
      <c r="B790" s="1"/>
    </row>
    <row r="791" spans="2:2" ht="15.75" customHeight="1">
      <c r="B791" s="1"/>
    </row>
    <row r="792" spans="2:2" ht="15.75" customHeight="1">
      <c r="B792" s="1"/>
    </row>
    <row r="793" spans="2:2" ht="15.75" customHeight="1">
      <c r="B793" s="1"/>
    </row>
    <row r="794" spans="2:2" ht="15.75" customHeight="1">
      <c r="B794" s="1"/>
    </row>
    <row r="795" spans="2:2" ht="15.75" customHeight="1">
      <c r="B795" s="1"/>
    </row>
    <row r="796" spans="2:2" ht="15.75" customHeight="1">
      <c r="B796" s="1"/>
    </row>
    <row r="797" spans="2:2" ht="15.75" customHeight="1">
      <c r="B797" s="1"/>
    </row>
    <row r="798" spans="2:2" ht="15.75" customHeight="1">
      <c r="B798" s="1"/>
    </row>
    <row r="799" spans="2:2" ht="15.75" customHeight="1">
      <c r="B799" s="1"/>
    </row>
    <row r="800" spans="2:2" ht="15.75" customHeight="1">
      <c r="B800" s="1"/>
    </row>
    <row r="801" spans="2:2" ht="15.75" customHeight="1">
      <c r="B801" s="1"/>
    </row>
    <row r="802" spans="2:2" ht="15.75" customHeight="1">
      <c r="B802" s="1"/>
    </row>
    <row r="803" spans="2:2" ht="15.75" customHeight="1">
      <c r="B803" s="1"/>
    </row>
    <row r="804" spans="2:2" ht="15.75" customHeight="1">
      <c r="B804" s="1"/>
    </row>
    <row r="805" spans="2:2" ht="15.75" customHeight="1">
      <c r="B805" s="1"/>
    </row>
    <row r="806" spans="2:2" ht="15.75" customHeight="1">
      <c r="B806" s="1"/>
    </row>
    <row r="807" spans="2:2" ht="15.75" customHeight="1">
      <c r="B807" s="1"/>
    </row>
    <row r="808" spans="2:2" ht="15.75" customHeight="1">
      <c r="B808" s="1"/>
    </row>
    <row r="809" spans="2:2" ht="15.75" customHeight="1">
      <c r="B809" s="1"/>
    </row>
    <row r="810" spans="2:2" ht="15.75" customHeight="1">
      <c r="B810" s="1"/>
    </row>
    <row r="811" spans="2:2" ht="15.75" customHeight="1">
      <c r="B811" s="1"/>
    </row>
    <row r="812" spans="2:2" ht="15.75" customHeight="1">
      <c r="B812" s="1"/>
    </row>
    <row r="813" spans="2:2" ht="15.75" customHeight="1">
      <c r="B813" s="1"/>
    </row>
    <row r="814" spans="2:2" ht="15.75" customHeight="1">
      <c r="B814" s="1"/>
    </row>
    <row r="815" spans="2:2" ht="15.75" customHeight="1">
      <c r="B815" s="1"/>
    </row>
    <row r="816" spans="2:2" ht="15.75" customHeight="1">
      <c r="B816" s="1"/>
    </row>
    <row r="817" spans="2:2" ht="15.75" customHeight="1">
      <c r="B817" s="1"/>
    </row>
    <row r="818" spans="2:2" ht="15.75" customHeight="1">
      <c r="B818" s="1"/>
    </row>
    <row r="819" spans="2:2" ht="15.75" customHeight="1">
      <c r="B819" s="1"/>
    </row>
    <row r="820" spans="2:2" ht="15.75" customHeight="1">
      <c r="B820" s="1"/>
    </row>
    <row r="821" spans="2:2" ht="15.75" customHeight="1">
      <c r="B821" s="1"/>
    </row>
    <row r="822" spans="2:2" ht="15.75" customHeight="1">
      <c r="B822" s="1"/>
    </row>
    <row r="823" spans="2:2" ht="15.75" customHeight="1">
      <c r="B823" s="1"/>
    </row>
    <row r="824" spans="2:2" ht="15.75" customHeight="1">
      <c r="B824" s="1"/>
    </row>
    <row r="825" spans="2:2" ht="15.75" customHeight="1">
      <c r="B825" s="1"/>
    </row>
    <row r="826" spans="2:2" ht="15.75" customHeight="1">
      <c r="B826" s="1"/>
    </row>
    <row r="827" spans="2:2" ht="15.75" customHeight="1">
      <c r="B827" s="1"/>
    </row>
    <row r="828" spans="2:2" ht="15.75" customHeight="1">
      <c r="B828" s="1"/>
    </row>
    <row r="829" spans="2:2" ht="15.75" customHeight="1">
      <c r="B829" s="1"/>
    </row>
    <row r="830" spans="2:2" ht="15.75" customHeight="1">
      <c r="B830" s="1"/>
    </row>
    <row r="831" spans="2:2" ht="15.75" customHeight="1">
      <c r="B831" s="1"/>
    </row>
    <row r="832" spans="2:2" ht="15.75" customHeight="1">
      <c r="B832" s="1"/>
    </row>
    <row r="833" spans="2:2" ht="15.75" customHeight="1">
      <c r="B833" s="1"/>
    </row>
    <row r="834" spans="2:2" ht="15.75" customHeight="1">
      <c r="B834" s="1"/>
    </row>
    <row r="835" spans="2:2" ht="15.75" customHeight="1">
      <c r="B835" s="1"/>
    </row>
    <row r="836" spans="2:2" ht="15.75" customHeight="1">
      <c r="B836" s="1"/>
    </row>
    <row r="837" spans="2:2" ht="15.75" customHeight="1">
      <c r="B837" s="1"/>
    </row>
    <row r="838" spans="2:2" ht="15.75" customHeight="1">
      <c r="B838" s="1"/>
    </row>
    <row r="839" spans="2:2" ht="15.75" customHeight="1">
      <c r="B839" s="1"/>
    </row>
    <row r="840" spans="2:2" ht="15.75" customHeight="1">
      <c r="B840" s="1"/>
    </row>
    <row r="841" spans="2:2" ht="15.75" customHeight="1">
      <c r="B841" s="1"/>
    </row>
    <row r="842" spans="2:2" ht="15.75" customHeight="1">
      <c r="B842" s="1"/>
    </row>
    <row r="843" spans="2:2" ht="15.75" customHeight="1">
      <c r="B843" s="1"/>
    </row>
    <row r="844" spans="2:2" ht="15.75" customHeight="1">
      <c r="B844" s="1"/>
    </row>
    <row r="845" spans="2:2" ht="15.75" customHeight="1">
      <c r="B845" s="1"/>
    </row>
    <row r="846" spans="2:2" ht="15.75" customHeight="1">
      <c r="B846" s="1"/>
    </row>
    <row r="847" spans="2:2" ht="15.75" customHeight="1">
      <c r="B847" s="1"/>
    </row>
    <row r="848" spans="2:2" ht="15.75" customHeight="1">
      <c r="B848" s="1"/>
    </row>
    <row r="849" spans="2:2" ht="15.75" customHeight="1">
      <c r="B849" s="1"/>
    </row>
    <row r="850" spans="2:2" ht="15.75" customHeight="1">
      <c r="B850" s="1"/>
    </row>
    <row r="851" spans="2:2" ht="15.75" customHeight="1">
      <c r="B851" s="1"/>
    </row>
    <row r="852" spans="2:2" ht="15.75" customHeight="1">
      <c r="B852" s="1"/>
    </row>
    <row r="853" spans="2:2" ht="15.75" customHeight="1">
      <c r="B853" s="1"/>
    </row>
    <row r="854" spans="2:2" ht="15.75" customHeight="1">
      <c r="B854" s="1"/>
    </row>
    <row r="855" spans="2:2" ht="15.75" customHeight="1">
      <c r="B855" s="1"/>
    </row>
    <row r="856" spans="2:2" ht="15.75" customHeight="1">
      <c r="B856" s="1"/>
    </row>
    <row r="857" spans="2:2" ht="15.75" customHeight="1">
      <c r="B857" s="1"/>
    </row>
    <row r="858" spans="2:2" ht="15.75" customHeight="1">
      <c r="B858" s="1"/>
    </row>
    <row r="859" spans="2:2" ht="15.75" customHeight="1">
      <c r="B859" s="1"/>
    </row>
    <row r="860" spans="2:2" ht="15.75" customHeight="1">
      <c r="B860" s="1"/>
    </row>
    <row r="861" spans="2:2" ht="15.75" customHeight="1">
      <c r="B861" s="1"/>
    </row>
    <row r="862" spans="2:2" ht="15.75" customHeight="1">
      <c r="B862" s="1"/>
    </row>
    <row r="863" spans="2:2" ht="15.75" customHeight="1">
      <c r="B863" s="1"/>
    </row>
    <row r="864" spans="2:2" ht="15.75" customHeight="1">
      <c r="B864" s="1"/>
    </row>
    <row r="865" spans="2:2" ht="15.75" customHeight="1">
      <c r="B865" s="1"/>
    </row>
    <row r="866" spans="2:2" ht="15.75" customHeight="1">
      <c r="B866" s="1"/>
    </row>
    <row r="867" spans="2:2" ht="15.75" customHeight="1">
      <c r="B867" s="1"/>
    </row>
    <row r="868" spans="2:2" ht="15.75" customHeight="1">
      <c r="B868" s="1"/>
    </row>
    <row r="869" spans="2:2" ht="15.75" customHeight="1">
      <c r="B869" s="1"/>
    </row>
    <row r="870" spans="2:2" ht="15.75" customHeight="1">
      <c r="B870" s="1"/>
    </row>
    <row r="871" spans="2:2" ht="15.75" customHeight="1">
      <c r="B871" s="1"/>
    </row>
    <row r="872" spans="2:2" ht="15.75" customHeight="1">
      <c r="B872" s="1"/>
    </row>
    <row r="873" spans="2:2" ht="15.75" customHeight="1">
      <c r="B873" s="1"/>
    </row>
    <row r="874" spans="2:2" ht="15.75" customHeight="1">
      <c r="B874" s="1"/>
    </row>
    <row r="875" spans="2:2" ht="15.75" customHeight="1">
      <c r="B875" s="1"/>
    </row>
    <row r="876" spans="2:2" ht="15.75" customHeight="1">
      <c r="B876" s="1"/>
    </row>
    <row r="877" spans="2:2" ht="15.75" customHeight="1">
      <c r="B877" s="1"/>
    </row>
    <row r="878" spans="2:2" ht="15.75" customHeight="1">
      <c r="B878" s="1"/>
    </row>
    <row r="879" spans="2:2" ht="15.75" customHeight="1">
      <c r="B879" s="1"/>
    </row>
    <row r="880" spans="2:2" ht="15.75" customHeight="1">
      <c r="B880" s="1"/>
    </row>
    <row r="881" spans="2:2" ht="15.75" customHeight="1">
      <c r="B881" s="1"/>
    </row>
    <row r="882" spans="2:2" ht="15.75" customHeight="1">
      <c r="B882" s="1"/>
    </row>
    <row r="883" spans="2:2" ht="15.75" customHeight="1">
      <c r="B883" s="1"/>
    </row>
    <row r="884" spans="2:2" ht="15.75" customHeight="1">
      <c r="B884" s="1"/>
    </row>
    <row r="885" spans="2:2" ht="15.75" customHeight="1">
      <c r="B885" s="1"/>
    </row>
    <row r="886" spans="2:2" ht="15.75" customHeight="1">
      <c r="B886" s="1"/>
    </row>
    <row r="887" spans="2:2" ht="15.75" customHeight="1">
      <c r="B887" s="1"/>
    </row>
    <row r="888" spans="2:2" ht="15.75" customHeight="1">
      <c r="B888" s="1"/>
    </row>
    <row r="889" spans="2:2" ht="15.75" customHeight="1">
      <c r="B889" s="1"/>
    </row>
    <row r="890" spans="2:2" ht="15.75" customHeight="1">
      <c r="B890" s="1"/>
    </row>
    <row r="891" spans="2:2" ht="15.75" customHeight="1">
      <c r="B891" s="1"/>
    </row>
    <row r="892" spans="2:2" ht="15.75" customHeight="1">
      <c r="B892" s="1"/>
    </row>
    <row r="893" spans="2:2" ht="15.75" customHeight="1">
      <c r="B893" s="1"/>
    </row>
    <row r="894" spans="2:2" ht="15.75" customHeight="1">
      <c r="B894" s="1"/>
    </row>
    <row r="895" spans="2:2" ht="15.75" customHeight="1">
      <c r="B895" s="1"/>
    </row>
    <row r="896" spans="2:2" ht="15.75" customHeight="1">
      <c r="B896" s="1"/>
    </row>
    <row r="897" spans="2:2" ht="15.75" customHeight="1">
      <c r="B897" s="1"/>
    </row>
    <row r="898" spans="2:2" ht="15.75" customHeight="1">
      <c r="B898" s="1"/>
    </row>
    <row r="899" spans="2:2" ht="15.75" customHeight="1">
      <c r="B899" s="1"/>
    </row>
    <row r="900" spans="2:2" ht="15.75" customHeight="1">
      <c r="B900" s="1"/>
    </row>
    <row r="901" spans="2:2" ht="15.75" customHeight="1">
      <c r="B901" s="1"/>
    </row>
    <row r="902" spans="2:2" ht="15.75" customHeight="1">
      <c r="B902" s="1"/>
    </row>
    <row r="903" spans="2:2" ht="15.75" customHeight="1">
      <c r="B903" s="1"/>
    </row>
    <row r="904" spans="2:2" ht="15.75" customHeight="1">
      <c r="B904" s="1"/>
    </row>
    <row r="905" spans="2:2" ht="15.75" customHeight="1">
      <c r="B905" s="1"/>
    </row>
    <row r="906" spans="2:2" ht="15.75" customHeight="1">
      <c r="B906" s="1"/>
    </row>
    <row r="907" spans="2:2" ht="15.75" customHeight="1">
      <c r="B907" s="1"/>
    </row>
    <row r="908" spans="2:2" ht="15.75" customHeight="1">
      <c r="B908" s="1"/>
    </row>
    <row r="909" spans="2:2" ht="15.75" customHeight="1">
      <c r="B909" s="1"/>
    </row>
    <row r="910" spans="2:2" ht="15.75" customHeight="1">
      <c r="B910" s="1"/>
    </row>
    <row r="911" spans="2:2" ht="15.75" customHeight="1">
      <c r="B911" s="1"/>
    </row>
    <row r="912" spans="2:2" ht="15.75" customHeight="1">
      <c r="B912" s="1"/>
    </row>
    <row r="913" spans="2:2" ht="15.75" customHeight="1">
      <c r="B913" s="1"/>
    </row>
    <row r="914" spans="2:2" ht="15.75" customHeight="1">
      <c r="B914" s="1"/>
    </row>
    <row r="915" spans="2:2" ht="15.75" customHeight="1">
      <c r="B915" s="1"/>
    </row>
    <row r="916" spans="2:2" ht="15.75" customHeight="1">
      <c r="B916" s="1"/>
    </row>
    <row r="917" spans="2:2" ht="15.75" customHeight="1">
      <c r="B917" s="1"/>
    </row>
    <row r="918" spans="2:2" ht="15.75" customHeight="1">
      <c r="B918" s="1"/>
    </row>
    <row r="919" spans="2:2" ht="15.75" customHeight="1">
      <c r="B919" s="1"/>
    </row>
    <row r="920" spans="2:2" ht="15.75" customHeight="1">
      <c r="B920" s="1"/>
    </row>
    <row r="921" spans="2:2" ht="15.75" customHeight="1">
      <c r="B921" s="1"/>
    </row>
    <row r="922" spans="2:2" ht="15.75" customHeight="1">
      <c r="B922" s="1"/>
    </row>
    <row r="923" spans="2:2" ht="15.75" customHeight="1">
      <c r="B923" s="1"/>
    </row>
    <row r="924" spans="2:2" ht="15.75" customHeight="1">
      <c r="B924" s="1"/>
    </row>
    <row r="925" spans="2:2" ht="15.75" customHeight="1">
      <c r="B925" s="1"/>
    </row>
    <row r="926" spans="2:2" ht="15.75" customHeight="1">
      <c r="B926" s="1"/>
    </row>
    <row r="927" spans="2:2" ht="15.75" customHeight="1">
      <c r="B927" s="1"/>
    </row>
    <row r="928" spans="2:2" ht="15.75" customHeight="1">
      <c r="B928" s="1"/>
    </row>
    <row r="929" spans="2:2" ht="15.75" customHeight="1">
      <c r="B929" s="1"/>
    </row>
    <row r="930" spans="2:2" ht="15.75" customHeight="1">
      <c r="B930" s="1"/>
    </row>
    <row r="931" spans="2:2" ht="15.75" customHeight="1">
      <c r="B931" s="1"/>
    </row>
    <row r="932" spans="2:2" ht="15.75" customHeight="1">
      <c r="B932" s="1"/>
    </row>
    <row r="933" spans="2:2" ht="15.75" customHeight="1">
      <c r="B933" s="1"/>
    </row>
    <row r="934" spans="2:2" ht="15.75" customHeight="1">
      <c r="B934" s="1"/>
    </row>
    <row r="935" spans="2:2" ht="15.75" customHeight="1">
      <c r="B935" s="1"/>
    </row>
    <row r="936" spans="2:2" ht="15.75" customHeight="1">
      <c r="B936" s="1"/>
    </row>
    <row r="937" spans="2:2" ht="15.75" customHeight="1">
      <c r="B937" s="1"/>
    </row>
    <row r="938" spans="2:2" ht="15.75" customHeight="1">
      <c r="B938" s="1"/>
    </row>
    <row r="939" spans="2:2" ht="15.75" customHeight="1">
      <c r="B939" s="1"/>
    </row>
    <row r="940" spans="2:2" ht="15.75" customHeight="1">
      <c r="B940" s="1"/>
    </row>
    <row r="941" spans="2:2" ht="15.75" customHeight="1">
      <c r="B941" s="1"/>
    </row>
    <row r="942" spans="2:2" ht="15.75" customHeight="1">
      <c r="B942" s="1"/>
    </row>
    <row r="943" spans="2:2" ht="15.75" customHeight="1">
      <c r="B943" s="1"/>
    </row>
    <row r="944" spans="2:2" ht="15.75" customHeight="1">
      <c r="B944" s="1"/>
    </row>
    <row r="945" spans="2:2" ht="15.75" customHeight="1">
      <c r="B945" s="1"/>
    </row>
    <row r="946" spans="2:2" ht="15.75" customHeight="1">
      <c r="B946" s="1"/>
    </row>
    <row r="947" spans="2:2" ht="15.75" customHeight="1">
      <c r="B947" s="1"/>
    </row>
    <row r="948" spans="2:2" ht="15.75" customHeight="1">
      <c r="B948" s="1"/>
    </row>
    <row r="949" spans="2:2" ht="15.75" customHeight="1">
      <c r="B949" s="1"/>
    </row>
    <row r="950" spans="2:2" ht="15.75" customHeight="1">
      <c r="B950" s="1"/>
    </row>
    <row r="951" spans="2:2" ht="15.75" customHeight="1">
      <c r="B951" s="1"/>
    </row>
    <row r="952" spans="2:2" ht="15.75" customHeight="1">
      <c r="B952" s="1"/>
    </row>
    <row r="953" spans="2:2" ht="15.75" customHeight="1">
      <c r="B953" s="1"/>
    </row>
    <row r="954" spans="2:2" ht="15.75" customHeight="1">
      <c r="B954" s="1"/>
    </row>
    <row r="955" spans="2:2" ht="15.75" customHeight="1">
      <c r="B955" s="1"/>
    </row>
    <row r="956" spans="2:2" ht="15.75" customHeight="1">
      <c r="B956" s="1"/>
    </row>
    <row r="957" spans="2:2" ht="15.75" customHeight="1">
      <c r="B957" s="1"/>
    </row>
    <row r="958" spans="2:2" ht="15.75" customHeight="1">
      <c r="B958" s="1"/>
    </row>
    <row r="959" spans="2:2" ht="15.75" customHeight="1">
      <c r="B959" s="1"/>
    </row>
    <row r="960" spans="2:2" ht="15.75" customHeight="1">
      <c r="B960" s="1"/>
    </row>
    <row r="961" spans="2:2" ht="15.75" customHeight="1">
      <c r="B961" s="1"/>
    </row>
    <row r="962" spans="2:2" ht="15.75" customHeight="1">
      <c r="B962" s="1"/>
    </row>
    <row r="963" spans="2:2" ht="15.75" customHeight="1">
      <c r="B963" s="1"/>
    </row>
    <row r="964" spans="2:2" ht="15.75" customHeight="1">
      <c r="B964" s="1"/>
    </row>
    <row r="965" spans="2:2" ht="15.75" customHeight="1">
      <c r="B965" s="1"/>
    </row>
    <row r="966" spans="2:2" ht="15.75" customHeight="1">
      <c r="B966" s="1"/>
    </row>
    <row r="967" spans="2:2" ht="15.75" customHeight="1">
      <c r="B967" s="1"/>
    </row>
    <row r="968" spans="2:2" ht="15.75" customHeight="1">
      <c r="B968" s="1"/>
    </row>
    <row r="969" spans="2:2" ht="15.75" customHeight="1">
      <c r="B969" s="1"/>
    </row>
    <row r="970" spans="2:2" ht="15.75" customHeight="1">
      <c r="B970" s="1"/>
    </row>
    <row r="971" spans="2:2" ht="15.75" customHeight="1">
      <c r="B971" s="1"/>
    </row>
    <row r="972" spans="2:2" ht="15.75" customHeight="1">
      <c r="B972" s="1"/>
    </row>
    <row r="973" spans="2:2" ht="15.75" customHeight="1">
      <c r="B973" s="1"/>
    </row>
    <row r="974" spans="2:2" ht="15.75" customHeight="1">
      <c r="B974" s="1"/>
    </row>
    <row r="975" spans="2:2" ht="15.75" customHeight="1">
      <c r="B975" s="1"/>
    </row>
    <row r="976" spans="2:2" ht="15.75" customHeight="1">
      <c r="B976" s="1"/>
    </row>
    <row r="977" spans="2:2" ht="15.75" customHeight="1">
      <c r="B977" s="1"/>
    </row>
    <row r="978" spans="2:2" ht="15.75" customHeight="1">
      <c r="B978" s="1"/>
    </row>
    <row r="979" spans="2:2" ht="15.75" customHeight="1">
      <c r="B979" s="1"/>
    </row>
    <row r="980" spans="2:2" ht="15.75" customHeight="1">
      <c r="B980" s="1"/>
    </row>
    <row r="981" spans="2:2" ht="15.75" customHeight="1">
      <c r="B981" s="1"/>
    </row>
    <row r="982" spans="2:2" ht="15.75" customHeight="1">
      <c r="B982" s="1"/>
    </row>
    <row r="983" spans="2:2" ht="15.75" customHeight="1">
      <c r="B983" s="1"/>
    </row>
    <row r="984" spans="2:2" ht="15.75" customHeight="1">
      <c r="B984" s="1"/>
    </row>
    <row r="985" spans="2:2" ht="15.75" customHeight="1">
      <c r="B985" s="1"/>
    </row>
    <row r="986" spans="2:2" ht="15.75" customHeight="1">
      <c r="B986" s="1"/>
    </row>
    <row r="987" spans="2:2" ht="15.75" customHeight="1">
      <c r="B987" s="1"/>
    </row>
    <row r="988" spans="2:2" ht="15.75" customHeight="1">
      <c r="B988" s="1"/>
    </row>
    <row r="989" spans="2:2" ht="15.75" customHeight="1">
      <c r="B989" s="1"/>
    </row>
    <row r="990" spans="2:2" ht="15.75" customHeight="1">
      <c r="B990" s="1"/>
    </row>
    <row r="991" spans="2:2" ht="15.75" customHeight="1">
      <c r="B991" s="1"/>
    </row>
    <row r="992" spans="2:2" ht="15.75" customHeight="1">
      <c r="B992" s="1"/>
    </row>
    <row r="993" spans="2:2" ht="15.75" customHeight="1">
      <c r="B993" s="1"/>
    </row>
    <row r="994" spans="2:2" ht="15.75" customHeight="1">
      <c r="B994" s="1"/>
    </row>
    <row r="995" spans="2:2" ht="15.75" customHeight="1">
      <c r="B995" s="1"/>
    </row>
    <row r="996" spans="2:2" ht="15.75" customHeight="1">
      <c r="B996" s="1"/>
    </row>
    <row r="997" spans="2:2" ht="15.75" customHeight="1">
      <c r="B997" s="1"/>
    </row>
    <row r="998" spans="2:2" ht="15.75" customHeight="1">
      <c r="B998" s="1"/>
    </row>
    <row r="999" spans="2:2" ht="15.75" customHeight="1">
      <c r="B999" s="1"/>
    </row>
    <row r="1000" spans="2:2" ht="15.75" customHeight="1">
      <c r="B1000" s="1"/>
    </row>
    <row r="1001" spans="2:2" ht="15.75" customHeight="1">
      <c r="B1001" s="1"/>
    </row>
  </sheetData>
  <hyperlinks>
    <hyperlink ref="B8" r:id="rId1" xr:uid="{3F5481C1-67D6-4FDD-9FAD-3431E5F37638}"/>
  </hyperlinks>
  <pageMargins left="0.75" right="0.75" top="1" bottom="1" header="0" footer="0"/>
  <pageSetup orientation="landscape"/>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outlinePr summaryBelow="0" summaryRight="0"/>
  </sheetPr>
  <dimension ref="A1:AD1060"/>
  <sheetViews>
    <sheetView showGridLines="0" topLeftCell="B1" workbookViewId="0">
      <pane ySplit="2" topLeftCell="D40" activePane="bottomLeft" state="frozen"/>
      <selection pane="bottomLeft" activeCell="H30" sqref="H30"/>
    </sheetView>
  </sheetViews>
  <sheetFormatPr defaultColWidth="11.26953125" defaultRowHeight="15" customHeight="1"/>
  <cols>
    <col min="1" max="1" width="8" hidden="1" customWidth="1"/>
    <col min="2" max="2" width="7.26953125" customWidth="1"/>
    <col min="3" max="3" width="8.08984375" customWidth="1"/>
    <col min="4" max="4" width="37.36328125" customWidth="1"/>
    <col min="5" max="5" width="18" customWidth="1"/>
    <col min="6" max="8" width="15.6328125" customWidth="1"/>
    <col min="9" max="9" width="12.6328125" customWidth="1"/>
    <col min="10" max="10" width="14" customWidth="1"/>
    <col min="11" max="22" width="8.453125" customWidth="1"/>
  </cols>
  <sheetData>
    <row r="1" spans="1:22" ht="19.5">
      <c r="A1" s="8" t="s">
        <v>689</v>
      </c>
      <c r="B1" s="9" t="s">
        <v>29</v>
      </c>
      <c r="C1" s="8"/>
      <c r="D1" s="10"/>
      <c r="E1" s="10"/>
      <c r="F1" s="10"/>
      <c r="G1" s="10"/>
      <c r="H1" s="10"/>
      <c r="I1" s="11"/>
      <c r="J1" s="8"/>
      <c r="K1" s="8"/>
      <c r="L1" s="8"/>
      <c r="M1" s="8"/>
      <c r="N1" s="8"/>
      <c r="O1" s="8"/>
      <c r="P1" s="8"/>
      <c r="Q1" s="8"/>
      <c r="R1" s="8"/>
      <c r="S1" s="8"/>
      <c r="T1" s="8"/>
      <c r="U1" s="8"/>
      <c r="V1" s="8"/>
    </row>
    <row r="2" spans="1:22" ht="15.75" customHeight="1">
      <c r="A2" s="232">
        <v>2019</v>
      </c>
      <c r="B2" s="233">
        <v>2026</v>
      </c>
      <c r="C2" s="234" t="s">
        <v>30</v>
      </c>
      <c r="D2" s="234"/>
      <c r="E2" s="234"/>
      <c r="F2" s="234"/>
      <c r="G2" s="234"/>
      <c r="H2" s="234"/>
      <c r="I2" s="235"/>
      <c r="J2" s="8"/>
      <c r="K2" s="8"/>
      <c r="L2" s="8"/>
      <c r="M2" s="8"/>
      <c r="N2" s="8"/>
      <c r="O2" s="8"/>
      <c r="P2" s="8"/>
      <c r="Q2" s="8"/>
      <c r="R2" s="8"/>
      <c r="S2" s="8"/>
      <c r="T2" s="8"/>
      <c r="U2" s="8"/>
      <c r="V2" s="8"/>
    </row>
    <row r="3" spans="1:22" ht="19.5">
      <c r="A3" s="8"/>
      <c r="B3" s="12"/>
      <c r="C3" s="13"/>
      <c r="D3" s="14"/>
      <c r="E3" s="14"/>
      <c r="F3" s="14"/>
      <c r="G3" s="14"/>
      <c r="H3" s="14"/>
      <c r="I3" s="8"/>
      <c r="J3" s="8"/>
      <c r="K3" s="8"/>
      <c r="L3" s="8"/>
      <c r="M3" s="8"/>
      <c r="N3" s="8"/>
      <c r="O3" s="8"/>
      <c r="P3" s="8"/>
      <c r="Q3" s="8"/>
      <c r="R3" s="8"/>
      <c r="S3" s="8"/>
      <c r="T3" s="8"/>
      <c r="U3" s="8"/>
      <c r="V3" s="8"/>
    </row>
    <row r="4" spans="1:22" ht="23.1">
      <c r="A4" s="10"/>
      <c r="B4" s="8"/>
      <c r="C4" s="16" t="s">
        <v>690</v>
      </c>
      <c r="D4" s="13"/>
      <c r="E4" s="13"/>
      <c r="F4" s="14"/>
      <c r="G4" s="14"/>
      <c r="H4" s="14"/>
      <c r="I4" s="8"/>
      <c r="J4" s="8"/>
      <c r="K4" s="8"/>
      <c r="L4" s="8"/>
      <c r="M4" s="8"/>
      <c r="N4" s="8"/>
      <c r="O4" s="8"/>
      <c r="P4" s="8"/>
      <c r="Q4" s="8"/>
      <c r="R4" s="8"/>
      <c r="S4" s="8"/>
      <c r="T4" s="8"/>
      <c r="U4" s="8"/>
      <c r="V4" s="8"/>
    </row>
    <row r="5" spans="1:22" ht="23.45" thickBot="1">
      <c r="A5" s="10"/>
      <c r="B5" s="17"/>
      <c r="C5" s="16"/>
      <c r="D5" s="13"/>
      <c r="E5" s="13"/>
      <c r="F5" s="14"/>
      <c r="G5" s="14"/>
      <c r="H5" s="14"/>
      <c r="I5" s="8"/>
      <c r="J5" s="8"/>
      <c r="K5" s="8"/>
      <c r="L5" s="8"/>
      <c r="M5" s="8"/>
      <c r="N5" s="8"/>
      <c r="O5" s="8"/>
      <c r="P5" s="8"/>
      <c r="Q5" s="8"/>
      <c r="R5" s="8"/>
      <c r="S5" s="8"/>
      <c r="T5" s="8"/>
      <c r="U5" s="8"/>
      <c r="V5" s="8"/>
    </row>
    <row r="6" spans="1:22" ht="20.25">
      <c r="A6" s="18" t="s">
        <v>691</v>
      </c>
      <c r="B6" s="19" t="s">
        <v>692</v>
      </c>
      <c r="C6" s="425" t="s">
        <v>693</v>
      </c>
      <c r="D6" s="21"/>
      <c r="E6" s="21"/>
      <c r="F6" s="21"/>
      <c r="G6" s="21"/>
      <c r="H6" s="22"/>
      <c r="I6" s="22"/>
      <c r="J6" s="8"/>
      <c r="K6" s="8"/>
      <c r="L6" s="8"/>
      <c r="M6" s="8"/>
      <c r="N6" s="8"/>
      <c r="O6" s="8"/>
      <c r="P6" s="8"/>
      <c r="Q6" s="8"/>
      <c r="R6" s="8"/>
      <c r="S6" s="8"/>
      <c r="T6" s="8"/>
      <c r="U6" s="8"/>
      <c r="V6" s="8"/>
    </row>
    <row r="7" spans="1:22" ht="19.5">
      <c r="A7" s="18"/>
      <c r="B7" s="23" t="s">
        <v>104</v>
      </c>
      <c r="C7" s="13" t="s">
        <v>694</v>
      </c>
      <c r="D7" s="8"/>
      <c r="E7" s="8"/>
      <c r="F7" s="8"/>
      <c r="G7" s="8"/>
      <c r="H7" s="8"/>
      <c r="I7" s="8"/>
      <c r="J7" s="8"/>
      <c r="K7" s="8"/>
      <c r="L7" s="8"/>
      <c r="M7" s="8"/>
      <c r="N7" s="8"/>
      <c r="O7" s="8"/>
      <c r="P7" s="8"/>
      <c r="Q7" s="8"/>
      <c r="R7" s="8"/>
      <c r="S7" s="8"/>
      <c r="T7" s="8"/>
      <c r="U7" s="8"/>
      <c r="V7" s="8"/>
    </row>
    <row r="8" spans="1:22" ht="20.100000000000001" thickBot="1">
      <c r="A8" s="8"/>
      <c r="B8" s="117"/>
      <c r="C8" s="23"/>
      <c r="D8" s="13"/>
      <c r="E8" s="8"/>
      <c r="F8" s="8"/>
      <c r="G8" s="8"/>
      <c r="H8" s="118"/>
      <c r="I8" s="8"/>
      <c r="J8" s="8"/>
      <c r="K8" s="8"/>
      <c r="L8" s="8"/>
      <c r="M8" s="8"/>
      <c r="N8" s="8"/>
      <c r="O8" s="8"/>
      <c r="P8" s="8"/>
      <c r="Q8" s="8"/>
      <c r="R8" s="8"/>
      <c r="S8" s="8"/>
      <c r="T8" s="8"/>
      <c r="U8" s="8"/>
      <c r="V8" s="8"/>
    </row>
    <row r="9" spans="1:22" ht="20.100000000000001" thickTop="1">
      <c r="A9" s="8"/>
      <c r="D9" s="106" t="s">
        <v>695</v>
      </c>
      <c r="E9" s="107"/>
      <c r="F9" s="107"/>
      <c r="G9" s="107"/>
      <c r="H9" s="107"/>
      <c r="I9" s="107"/>
      <c r="J9" s="107"/>
    </row>
    <row r="10" spans="1:22" ht="54">
      <c r="A10" s="8"/>
      <c r="D10" s="385" t="s">
        <v>92</v>
      </c>
      <c r="E10" s="357" t="s">
        <v>94</v>
      </c>
      <c r="F10" s="110" t="s">
        <v>95</v>
      </c>
      <c r="G10" s="110" t="s">
        <v>96</v>
      </c>
      <c r="H10" s="110" t="s">
        <v>696</v>
      </c>
      <c r="I10" s="110" t="s">
        <v>633</v>
      </c>
      <c r="J10" s="111" t="s">
        <v>634</v>
      </c>
    </row>
    <row r="11" spans="1:22" ht="20.25">
      <c r="A11" s="8"/>
      <c r="D11" s="447"/>
      <c r="E11" s="446"/>
      <c r="F11" s="119">
        <v>2024</v>
      </c>
      <c r="G11" s="119">
        <v>2025</v>
      </c>
      <c r="H11" s="119">
        <v>2025</v>
      </c>
      <c r="I11" s="119">
        <v>2025</v>
      </c>
      <c r="J11" s="112" t="s">
        <v>635</v>
      </c>
    </row>
    <row r="12" spans="1:22" ht="20.45" thickTop="1" thickBot="1">
      <c r="A12" s="8"/>
      <c r="D12" s="108" t="s">
        <v>697</v>
      </c>
      <c r="E12" s="108" t="s">
        <v>698</v>
      </c>
      <c r="F12" s="113" t="s">
        <v>99</v>
      </c>
      <c r="G12" s="115"/>
      <c r="H12" s="8"/>
      <c r="I12" s="108"/>
      <c r="J12" s="108"/>
    </row>
    <row r="13" spans="1:22" ht="20.45" thickTop="1" thickBot="1">
      <c r="A13" s="8"/>
      <c r="D13" s="108" t="s">
        <v>699</v>
      </c>
      <c r="E13" s="108" t="s">
        <v>698</v>
      </c>
      <c r="F13" s="113" t="s">
        <v>99</v>
      </c>
      <c r="G13" s="115"/>
      <c r="H13" s="8"/>
      <c r="I13" s="108"/>
      <c r="J13" s="108"/>
    </row>
    <row r="14" spans="1:22" ht="20.45" thickTop="1" thickBot="1">
      <c r="A14" s="8"/>
      <c r="D14" s="108" t="s">
        <v>700</v>
      </c>
      <c r="E14" s="108" t="s">
        <v>698</v>
      </c>
      <c r="F14" s="113" t="s">
        <v>99</v>
      </c>
      <c r="G14" s="115"/>
      <c r="H14" s="108"/>
      <c r="I14" s="108"/>
      <c r="J14" s="108"/>
    </row>
    <row r="15" spans="1:22" ht="20.45" thickTop="1" thickBot="1">
      <c r="A15" s="8"/>
      <c r="D15" s="125" t="s">
        <v>701</v>
      </c>
      <c r="E15" s="125" t="s">
        <v>702</v>
      </c>
      <c r="F15" s="126" t="s">
        <v>99</v>
      </c>
      <c r="G15" s="127" t="str">
        <f>IF(OR(ISBLANK(G12),ISBLANK(G13),ISBLANK(G14)),"Calculated",SUM(G12:G14))</f>
        <v>Calculated</v>
      </c>
      <c r="H15" s="315"/>
      <c r="I15" s="125"/>
      <c r="J15" s="125"/>
    </row>
    <row r="16" spans="1:22" ht="20.25">
      <c r="A16" s="8"/>
      <c r="D16" s="108" t="s">
        <v>703</v>
      </c>
      <c r="E16" s="108" t="s">
        <v>698</v>
      </c>
      <c r="F16" s="113" t="s">
        <v>99</v>
      </c>
      <c r="G16" s="115"/>
      <c r="H16" s="315"/>
      <c r="I16" s="125"/>
      <c r="J16" s="125"/>
    </row>
    <row r="17" spans="1:22" ht="20.25">
      <c r="A17" s="8"/>
      <c r="D17" s="108" t="s">
        <v>704</v>
      </c>
      <c r="E17" s="108" t="s">
        <v>698</v>
      </c>
      <c r="F17" s="113" t="s">
        <v>99</v>
      </c>
      <c r="G17" s="115"/>
      <c r="H17" s="108"/>
      <c r="I17" s="108"/>
      <c r="J17" s="108"/>
    </row>
    <row r="18" spans="1:22" ht="20.25">
      <c r="A18" s="8"/>
      <c r="D18" s="125" t="s">
        <v>705</v>
      </c>
      <c r="E18" s="125" t="s">
        <v>702</v>
      </c>
      <c r="F18" s="126" t="s">
        <v>99</v>
      </c>
      <c r="G18" s="127" t="str">
        <f>IF(OR(ISBLANK(G14),ISBLANK(G16)),"Calculated",SUM(G15:G16))</f>
        <v>Calculated</v>
      </c>
      <c r="H18" s="270"/>
      <c r="I18" s="108"/>
      <c r="J18" s="108"/>
    </row>
    <row r="19" spans="1:22" ht="20.25">
      <c r="A19" s="8"/>
      <c r="D19" s="125" t="s">
        <v>706</v>
      </c>
      <c r="E19" s="125" t="s">
        <v>702</v>
      </c>
      <c r="F19" s="126" t="s">
        <v>99</v>
      </c>
      <c r="G19" s="127" t="str">
        <f>IF(OR(ISBLANK(G15),ISBLANK(G17)),"Calculated",G15+G17)</f>
        <v>Calculated</v>
      </c>
      <c r="H19" s="8"/>
      <c r="I19" s="125"/>
      <c r="J19" s="125"/>
    </row>
    <row r="20" spans="1:22" ht="20.25">
      <c r="A20" s="8"/>
      <c r="D20" s="108" t="s">
        <v>707</v>
      </c>
      <c r="E20" s="108" t="s">
        <v>698</v>
      </c>
      <c r="F20" s="113" t="s">
        <v>99</v>
      </c>
      <c r="G20" s="127" t="str">
        <f>G55</f>
        <v>Calculated</v>
      </c>
      <c r="H20" s="108"/>
      <c r="I20" s="108"/>
      <c r="J20" s="108"/>
    </row>
    <row r="21" spans="1:22" ht="20.25">
      <c r="A21" s="8"/>
      <c r="D21" s="125" t="s">
        <v>708</v>
      </c>
      <c r="E21" s="125" t="s">
        <v>702</v>
      </c>
      <c r="F21" s="126" t="s">
        <v>99</v>
      </c>
      <c r="G21" s="127" t="str">
        <f>IF(OR(ISBLANK(G11),ISBLANK(G12),ISBLANK(G13),ISBLANK(G16)),"Calculated",G18+G20)</f>
        <v>Calculated</v>
      </c>
      <c r="H21" s="8"/>
      <c r="I21" s="108"/>
      <c r="J21" s="108"/>
    </row>
    <row r="22" spans="1:22" ht="20.100000000000001" thickBot="1">
      <c r="A22" s="8"/>
      <c r="D22" s="125" t="s">
        <v>709</v>
      </c>
      <c r="E22" s="125" t="s">
        <v>702</v>
      </c>
      <c r="F22" s="126" t="s">
        <v>99</v>
      </c>
      <c r="G22" s="127" t="str">
        <f>IF(OR(ISBLANK(G12),ISBLANK(G13),ISBLANK(G14),ISBLANK(G17)),"Calculated",SUM(G19:G20))</f>
        <v>Calculated</v>
      </c>
      <c r="H22" s="8"/>
      <c r="I22" s="125"/>
      <c r="J22" s="125"/>
    </row>
    <row r="23" spans="1:22" ht="15.75" customHeight="1" thickTop="1" thickBot="1">
      <c r="A23" s="8"/>
      <c r="D23" s="108" t="s">
        <v>710</v>
      </c>
      <c r="E23" s="108" t="s">
        <v>698</v>
      </c>
      <c r="F23" s="113" t="s">
        <v>99</v>
      </c>
      <c r="G23" s="115"/>
      <c r="H23" s="8"/>
      <c r="I23" s="108"/>
      <c r="J23" s="108"/>
    </row>
    <row r="24" spans="1:22" ht="15.75" customHeight="1" thickTop="1" thickBot="1">
      <c r="A24" s="8"/>
      <c r="D24" s="108" t="s">
        <v>711</v>
      </c>
      <c r="E24" s="108" t="s">
        <v>698</v>
      </c>
      <c r="F24" s="113" t="s">
        <v>99</v>
      </c>
      <c r="G24" s="115"/>
      <c r="H24" s="8"/>
      <c r="I24" s="108"/>
      <c r="J24" s="108"/>
    </row>
    <row r="25" spans="1:22" ht="15.75" customHeight="1" thickTop="1">
      <c r="A25" s="8"/>
      <c r="D25" s="125" t="s">
        <v>712</v>
      </c>
      <c r="E25" s="125" t="s">
        <v>702</v>
      </c>
      <c r="F25" s="126" t="s">
        <v>99</v>
      </c>
      <c r="G25" s="316" t="str">
        <f>IF(OR(ISBLANK(G18),ISBLANK(G22),ISBLANK(G23)),"Calculated",SUM(G18-(G23+G24)))</f>
        <v>Calculated</v>
      </c>
      <c r="H25" s="8"/>
      <c r="I25" s="320"/>
      <c r="J25" s="320"/>
    </row>
    <row r="26" spans="1:22" ht="15.75" customHeight="1">
      <c r="A26" s="8"/>
      <c r="D26" s="125" t="s">
        <v>713</v>
      </c>
      <c r="E26" s="125" t="s">
        <v>702</v>
      </c>
      <c r="F26" s="126" t="s">
        <v>99</v>
      </c>
      <c r="G26" s="319" t="str">
        <f>IF(OR(ISBLANK(G19),ISBLANK(G23),ISBLANK(G24)),"Calculated",SUM(G19-(G23+G24)))</f>
        <v>Calculated</v>
      </c>
      <c r="H26" s="8"/>
      <c r="I26" s="321"/>
      <c r="J26" s="321"/>
    </row>
    <row r="27" spans="1:22" ht="15.75" customHeight="1">
      <c r="A27" s="8"/>
      <c r="D27" s="125" t="s">
        <v>714</v>
      </c>
      <c r="E27" s="125" t="s">
        <v>702</v>
      </c>
      <c r="F27" s="126" t="s">
        <v>99</v>
      </c>
      <c r="G27" s="127" t="str">
        <f>IF(OR(ISBLANK(G21),ISBLANK(G22),ISBLANK(G23)),"Calculated",SUM(G21-(G23+G24)))</f>
        <v>Calculated</v>
      </c>
      <c r="H27" s="8"/>
      <c r="I27" s="125"/>
      <c r="J27" s="125"/>
    </row>
    <row r="28" spans="1:22" ht="15.75" customHeight="1" thickBot="1">
      <c r="A28" s="8"/>
      <c r="D28" s="125" t="s">
        <v>715</v>
      </c>
      <c r="E28" s="125" t="s">
        <v>702</v>
      </c>
      <c r="F28" s="126" t="s">
        <v>99</v>
      </c>
      <c r="G28" s="127" t="str">
        <f>IF(OR(ISBLANK(G22),ISBLANK(G23),ISBLANK(G24)),"Calculated",SUM(G22-(G23+G24)))</f>
        <v>Calculated</v>
      </c>
      <c r="H28" s="8"/>
      <c r="I28" s="217"/>
      <c r="J28" s="217"/>
    </row>
    <row r="29" spans="1:22" ht="20.45" thickTop="1" thickBot="1">
      <c r="A29" s="8"/>
      <c r="B29" s="8"/>
      <c r="C29" s="8"/>
      <c r="D29" s="108" t="s">
        <v>716</v>
      </c>
      <c r="E29" s="125" t="s">
        <v>702</v>
      </c>
      <c r="F29" s="126" t="s">
        <v>99</v>
      </c>
      <c r="G29" s="136"/>
      <c r="H29" s="8"/>
      <c r="I29" s="137"/>
      <c r="J29" s="137"/>
      <c r="K29" s="8"/>
      <c r="L29" s="8"/>
      <c r="M29" s="8"/>
      <c r="N29" s="8"/>
      <c r="O29" s="8"/>
      <c r="P29" s="8"/>
      <c r="Q29" s="8"/>
      <c r="R29" s="8"/>
      <c r="S29" s="8"/>
      <c r="T29" s="8"/>
      <c r="U29" s="8"/>
      <c r="V29" s="8"/>
    </row>
    <row r="30" spans="1:22" ht="20.100000000000001" thickTop="1">
      <c r="A30" s="8"/>
      <c r="B30" s="8"/>
      <c r="C30" s="8"/>
      <c r="D30" s="284"/>
      <c r="E30" s="285"/>
      <c r="F30" s="286"/>
      <c r="H30" s="8"/>
      <c r="I30" s="8"/>
      <c r="J30" s="8"/>
      <c r="K30" s="8"/>
      <c r="L30" s="8"/>
      <c r="M30" s="8"/>
      <c r="N30" s="8"/>
      <c r="O30" s="8"/>
      <c r="P30" s="8"/>
      <c r="Q30" s="8"/>
      <c r="R30" s="8"/>
      <c r="S30" s="8"/>
      <c r="T30" s="8"/>
      <c r="U30" s="8"/>
      <c r="V30" s="8"/>
    </row>
    <row r="31" spans="1:22" ht="15.75" customHeight="1">
      <c r="A31" s="8"/>
      <c r="B31" s="10"/>
      <c r="C31" s="10" t="s">
        <v>688</v>
      </c>
      <c r="D31" s="10"/>
      <c r="E31" s="10"/>
      <c r="F31" s="10"/>
      <c r="G31" s="28"/>
      <c r="H31" s="135"/>
      <c r="I31" s="135"/>
    </row>
    <row r="32" spans="1:22" ht="15.75" customHeight="1">
      <c r="A32" s="8"/>
      <c r="B32" s="10"/>
      <c r="C32" s="387" t="s">
        <v>157</v>
      </c>
      <c r="D32" s="388"/>
      <c r="E32" s="388"/>
      <c r="F32" s="389"/>
      <c r="G32" s="28"/>
      <c r="H32" s="135"/>
      <c r="I32" s="135"/>
    </row>
    <row r="33" spans="1:22" ht="15.75" customHeight="1">
      <c r="A33" s="8"/>
      <c r="B33" s="10"/>
      <c r="C33" s="390"/>
      <c r="D33" s="391"/>
      <c r="E33" s="391"/>
      <c r="F33" s="392"/>
      <c r="G33" s="28"/>
      <c r="H33" s="135"/>
      <c r="I33" s="135"/>
    </row>
    <row r="34" spans="1:22" ht="15.75" customHeight="1">
      <c r="A34" s="8"/>
      <c r="B34" s="10"/>
      <c r="C34" s="287"/>
      <c r="D34" s="287"/>
      <c r="E34" s="287"/>
      <c r="F34" s="287"/>
      <c r="G34" s="28"/>
      <c r="H34" s="135"/>
      <c r="I34" s="135"/>
    </row>
    <row r="35" spans="1:22" ht="15.75" customHeight="1">
      <c r="A35" s="8"/>
      <c r="B35" s="23" t="s">
        <v>104</v>
      </c>
      <c r="C35" s="13" t="s">
        <v>717</v>
      </c>
      <c r="D35" s="10"/>
      <c r="E35" s="10"/>
      <c r="F35" s="10"/>
      <c r="G35" s="10"/>
      <c r="H35" s="135"/>
      <c r="I35" s="135"/>
    </row>
    <row r="36" spans="1:22" ht="15.75" customHeight="1" thickBot="1">
      <c r="A36" s="8"/>
      <c r="B36" s="35"/>
      <c r="C36" s="10"/>
      <c r="D36" s="35"/>
      <c r="E36" s="10"/>
      <c r="F36" s="10"/>
      <c r="G36" s="10"/>
      <c r="H36" s="135"/>
      <c r="I36" s="135"/>
      <c r="J36" s="8"/>
      <c r="K36" s="8"/>
      <c r="L36" s="8"/>
      <c r="M36" s="8"/>
      <c r="N36" s="8"/>
      <c r="O36" s="8"/>
      <c r="P36" s="8"/>
      <c r="Q36" s="8"/>
      <c r="R36" s="8"/>
      <c r="S36" s="8"/>
      <c r="T36" s="8"/>
      <c r="U36" s="8"/>
      <c r="V36" s="8"/>
    </row>
    <row r="37" spans="1:22" ht="15.75" customHeight="1" thickTop="1">
      <c r="A37" s="8"/>
      <c r="D37" s="106" t="s">
        <v>718</v>
      </c>
      <c r="E37" s="107"/>
      <c r="F37" s="107"/>
      <c r="G37" s="107"/>
      <c r="H37" s="107"/>
      <c r="I37" s="135"/>
    </row>
    <row r="38" spans="1:22" ht="65.099999999999994" customHeight="1">
      <c r="A38" s="8"/>
      <c r="D38" s="385" t="s">
        <v>92</v>
      </c>
      <c r="E38" s="357" t="s">
        <v>94</v>
      </c>
      <c r="F38" s="110" t="s">
        <v>95</v>
      </c>
      <c r="G38" s="110" t="s">
        <v>96</v>
      </c>
      <c r="H38" s="110" t="s">
        <v>719</v>
      </c>
      <c r="I38" s="135"/>
    </row>
    <row r="39" spans="1:22" ht="15.75" customHeight="1">
      <c r="A39" s="8"/>
      <c r="D39" s="447"/>
      <c r="E39" s="446"/>
      <c r="F39" s="119">
        <v>2024</v>
      </c>
      <c r="G39" s="119">
        <v>2025</v>
      </c>
      <c r="H39" s="119"/>
      <c r="I39" s="135"/>
    </row>
    <row r="40" spans="1:22" ht="15.75" customHeight="1">
      <c r="A40" s="8"/>
      <c r="B40" s="138"/>
      <c r="C40" s="138"/>
      <c r="D40" s="108" t="s">
        <v>720</v>
      </c>
      <c r="E40" s="108" t="s">
        <v>698</v>
      </c>
      <c r="F40" s="113" t="s">
        <v>99</v>
      </c>
      <c r="G40" s="271"/>
      <c r="H40" s="115" t="s">
        <v>104</v>
      </c>
      <c r="I40" s="139"/>
    </row>
    <row r="41" spans="1:22" ht="15.75" customHeight="1">
      <c r="A41" s="8"/>
      <c r="B41" s="138"/>
      <c r="C41" s="138"/>
      <c r="D41" s="108" t="s">
        <v>721</v>
      </c>
      <c r="E41" s="108" t="s">
        <v>698</v>
      </c>
      <c r="F41" s="113" t="s">
        <v>99</v>
      </c>
      <c r="G41" s="271"/>
      <c r="H41" s="115" t="s">
        <v>104</v>
      </c>
      <c r="I41" s="139"/>
    </row>
    <row r="42" spans="1:22" ht="15.75" customHeight="1">
      <c r="A42" s="8"/>
      <c r="B42" s="138"/>
      <c r="C42" s="138"/>
      <c r="D42" s="108" t="s">
        <v>722</v>
      </c>
      <c r="E42" s="108" t="s">
        <v>698</v>
      </c>
      <c r="F42" s="113" t="s">
        <v>99</v>
      </c>
      <c r="G42" s="271"/>
      <c r="H42" s="115" t="s">
        <v>104</v>
      </c>
      <c r="I42" s="139"/>
    </row>
    <row r="43" spans="1:22" ht="15.75" customHeight="1">
      <c r="A43" s="8"/>
      <c r="B43" s="138"/>
      <c r="C43" s="138"/>
      <c r="D43" s="108" t="s">
        <v>723</v>
      </c>
      <c r="E43" s="108" t="s">
        <v>698</v>
      </c>
      <c r="F43" s="113" t="s">
        <v>99</v>
      </c>
      <c r="G43" s="271"/>
      <c r="H43" s="115" t="s">
        <v>104</v>
      </c>
      <c r="I43" s="139"/>
    </row>
    <row r="44" spans="1:22" ht="15.75" customHeight="1">
      <c r="A44" s="8"/>
      <c r="B44" s="138"/>
      <c r="C44" s="138"/>
      <c r="D44" s="108" t="s">
        <v>724</v>
      </c>
      <c r="E44" s="108" t="s">
        <v>698</v>
      </c>
      <c r="F44" s="113" t="s">
        <v>99</v>
      </c>
      <c r="G44" s="271"/>
      <c r="H44" s="115" t="s">
        <v>104</v>
      </c>
      <c r="I44" s="139"/>
    </row>
    <row r="45" spans="1:22" ht="15.75" customHeight="1">
      <c r="A45" s="8"/>
      <c r="B45" s="138"/>
      <c r="C45" s="138"/>
      <c r="D45" s="108" t="s">
        <v>725</v>
      </c>
      <c r="E45" s="108" t="s">
        <v>698</v>
      </c>
      <c r="F45" s="113" t="s">
        <v>99</v>
      </c>
      <c r="G45" s="271"/>
      <c r="H45" s="115" t="s">
        <v>104</v>
      </c>
      <c r="I45" s="139"/>
    </row>
    <row r="46" spans="1:22" ht="15.75" customHeight="1">
      <c r="A46" s="8"/>
      <c r="B46" s="138"/>
      <c r="C46" s="138"/>
      <c r="D46" s="108" t="s">
        <v>726</v>
      </c>
      <c r="E46" s="108" t="s">
        <v>698</v>
      </c>
      <c r="F46" s="113" t="s">
        <v>99</v>
      </c>
      <c r="G46" s="271"/>
      <c r="H46" s="115" t="s">
        <v>104</v>
      </c>
      <c r="I46" s="139"/>
    </row>
    <row r="47" spans="1:22" ht="15.75" customHeight="1">
      <c r="A47" s="8"/>
      <c r="B47" s="138"/>
      <c r="C47" s="138"/>
      <c r="D47" s="108" t="s">
        <v>727</v>
      </c>
      <c r="E47" s="108" t="s">
        <v>698</v>
      </c>
      <c r="F47" s="113" t="s">
        <v>99</v>
      </c>
      <c r="G47" s="271"/>
      <c r="H47" s="115" t="s">
        <v>104</v>
      </c>
      <c r="I47" s="139"/>
    </row>
    <row r="48" spans="1:22" ht="15.75" customHeight="1">
      <c r="A48" s="8"/>
      <c r="B48" s="138"/>
      <c r="C48" s="138"/>
      <c r="D48" s="108" t="s">
        <v>728</v>
      </c>
      <c r="E48" s="108" t="s">
        <v>698</v>
      </c>
      <c r="F48" s="113" t="s">
        <v>99</v>
      </c>
      <c r="G48" s="271"/>
      <c r="H48" s="115" t="s">
        <v>104</v>
      </c>
      <c r="I48" s="139"/>
    </row>
    <row r="49" spans="1:30" ht="15.75" customHeight="1">
      <c r="A49" s="8"/>
      <c r="B49" s="138"/>
      <c r="C49" s="138"/>
      <c r="D49" s="108" t="s">
        <v>729</v>
      </c>
      <c r="E49" s="108" t="s">
        <v>698</v>
      </c>
      <c r="F49" s="113" t="s">
        <v>99</v>
      </c>
      <c r="G49" s="271"/>
      <c r="H49" s="115" t="s">
        <v>104</v>
      </c>
      <c r="I49" s="139"/>
    </row>
    <row r="50" spans="1:30" ht="15.75" customHeight="1">
      <c r="A50" s="8"/>
      <c r="B50" s="138"/>
      <c r="C50" s="138"/>
      <c r="D50" s="108" t="s">
        <v>730</v>
      </c>
      <c r="E50" s="108" t="s">
        <v>698</v>
      </c>
      <c r="F50" s="113" t="s">
        <v>99</v>
      </c>
      <c r="G50" s="271"/>
      <c r="H50" s="115" t="s">
        <v>104</v>
      </c>
      <c r="I50" s="139"/>
    </row>
    <row r="51" spans="1:30" ht="15.75" customHeight="1">
      <c r="A51" s="8"/>
      <c r="B51" s="138"/>
      <c r="C51" s="138"/>
      <c r="D51" s="108" t="s">
        <v>731</v>
      </c>
      <c r="E51" s="108" t="s">
        <v>698</v>
      </c>
      <c r="F51" s="113" t="s">
        <v>99</v>
      </c>
      <c r="G51" s="271"/>
      <c r="H51" s="115" t="s">
        <v>104</v>
      </c>
      <c r="I51" s="139"/>
    </row>
    <row r="52" spans="1:30" ht="15.75" customHeight="1">
      <c r="A52" s="8"/>
      <c r="B52" s="138"/>
      <c r="C52" s="138"/>
      <c r="D52" s="108" t="s">
        <v>732</v>
      </c>
      <c r="E52" s="108" t="s">
        <v>698</v>
      </c>
      <c r="F52" s="113" t="s">
        <v>99</v>
      </c>
      <c r="G52" s="271"/>
      <c r="H52" s="115" t="s">
        <v>104</v>
      </c>
      <c r="I52" s="139"/>
    </row>
    <row r="53" spans="1:30" ht="15.75" customHeight="1">
      <c r="A53" s="8"/>
      <c r="B53" s="138"/>
      <c r="C53" s="138"/>
      <c r="D53" s="108" t="s">
        <v>733</v>
      </c>
      <c r="E53" s="108" t="s">
        <v>698</v>
      </c>
      <c r="F53" s="113" t="s">
        <v>99</v>
      </c>
      <c r="G53" s="271"/>
      <c r="H53" s="115" t="s">
        <v>104</v>
      </c>
      <c r="I53" s="139"/>
    </row>
    <row r="54" spans="1:30" ht="15.75" customHeight="1">
      <c r="A54" s="8"/>
      <c r="B54" s="138"/>
      <c r="C54" s="138"/>
      <c r="D54" s="108" t="s">
        <v>734</v>
      </c>
      <c r="E54" s="108" t="s">
        <v>698</v>
      </c>
      <c r="F54" s="113" t="s">
        <v>99</v>
      </c>
      <c r="G54" s="271"/>
      <c r="H54" s="115" t="s">
        <v>104</v>
      </c>
      <c r="I54" s="139"/>
    </row>
    <row r="55" spans="1:30" ht="15.75" customHeight="1">
      <c r="A55" s="8"/>
      <c r="B55" s="138"/>
      <c r="C55" s="138"/>
      <c r="D55" s="125" t="s">
        <v>735</v>
      </c>
      <c r="E55" s="125" t="s">
        <v>702</v>
      </c>
      <c r="F55" s="126" t="s">
        <v>99</v>
      </c>
      <c r="G55" s="127" t="str">
        <f>IF(OR(ISBLANK(G40),ISBLANK(G41),ISBLANK(G42),ISBLANK(G43),ISBLANK(G44),ISBLANK(G45),ISBLANK(G46),ISBLANK(G47),ISBLANK(G48),ISBLANK(G49),ISBLANK(G50),ISBLANK(G51),ISBLANK(G52),ISBLANK(G53),ISBLANK(G54)),"Calculated",SUM(G40:G54))</f>
        <v>Calculated</v>
      </c>
      <c r="H55" s="139"/>
      <c r="I55" s="139"/>
    </row>
    <row r="56" spans="1:30" ht="15.75" customHeight="1">
      <c r="A56" s="8"/>
      <c r="B56" s="10"/>
      <c r="C56" s="35"/>
      <c r="D56" s="10"/>
      <c r="E56" s="10"/>
      <c r="F56" s="10"/>
      <c r="G56" s="28"/>
      <c r="H56" s="135"/>
      <c r="I56" s="135"/>
    </row>
    <row r="57" spans="1:30" ht="15.75" customHeight="1">
      <c r="A57" s="8"/>
      <c r="B57" s="10"/>
      <c r="C57" s="23" t="s">
        <v>104</v>
      </c>
      <c r="D57" s="13" t="s">
        <v>736</v>
      </c>
      <c r="E57" s="10"/>
      <c r="F57" s="10"/>
      <c r="G57" s="28"/>
      <c r="H57" s="135"/>
      <c r="I57" s="135"/>
    </row>
    <row r="58" spans="1:30" ht="15.75" customHeight="1">
      <c r="A58" s="8"/>
      <c r="B58" s="10"/>
      <c r="D58" s="13"/>
      <c r="E58" s="10"/>
      <c r="F58" s="10"/>
      <c r="G58" s="28"/>
      <c r="H58" s="135"/>
      <c r="I58" s="135"/>
    </row>
    <row r="59" spans="1:30" ht="15.75" customHeight="1">
      <c r="A59" s="8"/>
      <c r="B59" s="13"/>
      <c r="D59" s="13" t="s">
        <v>737</v>
      </c>
      <c r="E59" s="58"/>
      <c r="F59" s="58"/>
      <c r="G59" s="58"/>
      <c r="H59" s="58"/>
      <c r="I59" s="58"/>
      <c r="J59" s="58"/>
    </row>
    <row r="60" spans="1:30" ht="15.75" customHeight="1">
      <c r="A60" s="8"/>
      <c r="B60" s="13"/>
      <c r="D60" s="400" t="s">
        <v>738</v>
      </c>
      <c r="E60" s="401"/>
      <c r="F60" s="401"/>
      <c r="G60" s="401"/>
      <c r="H60" s="401"/>
      <c r="I60" s="401"/>
      <c r="J60" s="402"/>
    </row>
    <row r="61" spans="1:30" ht="15.75" customHeight="1">
      <c r="A61" s="8"/>
      <c r="B61" s="13"/>
      <c r="D61" s="403"/>
      <c r="E61" s="404"/>
      <c r="F61" s="404"/>
      <c r="G61" s="404"/>
      <c r="H61" s="404"/>
      <c r="I61" s="404"/>
      <c r="J61" s="405"/>
    </row>
    <row r="62" spans="1:30" ht="15.75" customHeight="1">
      <c r="A62" s="8"/>
      <c r="B62" s="13"/>
      <c r="D62" s="338"/>
      <c r="E62" s="338"/>
      <c r="F62" s="338"/>
      <c r="G62" s="338"/>
      <c r="H62" s="338"/>
      <c r="I62" s="338"/>
      <c r="J62" s="338"/>
    </row>
    <row r="63" spans="1:30" ht="15.75" customHeight="1"/>
    <row r="64" spans="1:30" ht="15.75" customHeight="1">
      <c r="A64" s="8"/>
      <c r="B64" s="131"/>
      <c r="C64" s="13" t="s">
        <v>685</v>
      </c>
      <c r="H64" s="23"/>
      <c r="I64" s="13"/>
      <c r="J64" s="23"/>
      <c r="K64" s="15"/>
      <c r="L64" s="15"/>
      <c r="M64" s="10"/>
      <c r="N64" s="10"/>
      <c r="O64" s="8"/>
      <c r="P64" s="8"/>
      <c r="Q64" s="8"/>
      <c r="R64" s="8"/>
      <c r="S64" s="8"/>
      <c r="T64" s="8"/>
      <c r="U64" s="8"/>
      <c r="V64" s="8"/>
      <c r="W64" s="8"/>
      <c r="X64" s="8"/>
      <c r="Y64" s="8"/>
      <c r="Z64" s="8"/>
      <c r="AA64" s="8"/>
      <c r="AB64" s="8"/>
      <c r="AC64" s="8"/>
      <c r="AD64" s="8"/>
    </row>
    <row r="65" spans="1:30" ht="15.75" customHeight="1">
      <c r="A65" s="8"/>
      <c r="B65" s="131"/>
      <c r="C65" s="13" t="s">
        <v>686</v>
      </c>
      <c r="D65" s="13"/>
      <c r="E65" s="13"/>
      <c r="F65" s="13"/>
      <c r="G65" s="23"/>
      <c r="H65" s="23"/>
      <c r="I65" s="13"/>
      <c r="J65" s="13"/>
      <c r="K65" s="15"/>
      <c r="L65" s="15"/>
      <c r="M65" s="10"/>
      <c r="N65" s="10"/>
      <c r="O65" s="8"/>
      <c r="P65" s="8"/>
      <c r="Q65" s="8"/>
      <c r="R65" s="8"/>
      <c r="S65" s="8"/>
      <c r="T65" s="8"/>
      <c r="U65" s="8"/>
      <c r="V65" s="8"/>
      <c r="W65" s="8"/>
      <c r="X65" s="8"/>
      <c r="Y65" s="8"/>
      <c r="Z65" s="8"/>
      <c r="AA65" s="8"/>
      <c r="AB65" s="8"/>
      <c r="AC65" s="8"/>
      <c r="AD65" s="8"/>
    </row>
    <row r="66" spans="1:30" ht="15.75" customHeight="1">
      <c r="A66" s="8"/>
      <c r="B66" s="131"/>
      <c r="C66" s="23" t="s">
        <v>104</v>
      </c>
      <c r="D66" s="13"/>
      <c r="E66" s="13"/>
      <c r="F66" s="13"/>
      <c r="G66" s="23"/>
      <c r="H66" s="23"/>
      <c r="I66" s="13"/>
      <c r="J66" s="13"/>
      <c r="K66" s="15"/>
      <c r="L66" s="15"/>
      <c r="M66" s="10"/>
      <c r="N66" s="10"/>
      <c r="O66" s="8"/>
      <c r="P66" s="8"/>
      <c r="Q66" s="8"/>
      <c r="R66" s="8"/>
      <c r="S66" s="8"/>
      <c r="T66" s="8"/>
      <c r="U66" s="8"/>
      <c r="V66" s="8"/>
      <c r="W66" s="8"/>
      <c r="X66" s="8"/>
      <c r="Y66" s="8"/>
      <c r="Z66" s="8"/>
      <c r="AA66" s="8"/>
      <c r="AB66" s="8"/>
      <c r="AC66" s="8"/>
      <c r="AD66" s="8"/>
    </row>
    <row r="67" spans="1:30" ht="15.75" customHeight="1">
      <c r="A67" s="8"/>
      <c r="B67" s="131"/>
      <c r="C67" s="23"/>
      <c r="D67" s="23" t="s">
        <v>104</v>
      </c>
      <c r="E67" s="13" t="s">
        <v>739</v>
      </c>
      <c r="F67" s="13"/>
      <c r="G67" s="23"/>
      <c r="H67" s="23"/>
      <c r="I67" s="13"/>
      <c r="J67" s="13"/>
      <c r="K67" s="15"/>
      <c r="L67" s="15"/>
      <c r="M67" s="10"/>
      <c r="N67" s="10"/>
      <c r="O67" s="8"/>
      <c r="P67" s="8"/>
      <c r="Q67" s="8"/>
      <c r="R67" s="8"/>
      <c r="S67" s="8"/>
      <c r="T67" s="8"/>
      <c r="U67" s="8"/>
      <c r="V67" s="8"/>
      <c r="W67" s="8"/>
      <c r="X67" s="8"/>
      <c r="Y67" s="8"/>
      <c r="Z67" s="8"/>
      <c r="AA67" s="8"/>
      <c r="AB67" s="8"/>
      <c r="AC67" s="8"/>
      <c r="AD67" s="8"/>
    </row>
    <row r="68" spans="1:30" ht="15.75" customHeight="1">
      <c r="A68" s="8"/>
      <c r="B68" s="131"/>
      <c r="E68" s="23" t="s">
        <v>104</v>
      </c>
      <c r="F68" s="238" t="s">
        <v>346</v>
      </c>
      <c r="G68" s="239"/>
      <c r="H68" s="239"/>
      <c r="I68" s="239"/>
      <c r="J68" s="239"/>
      <c r="K68" s="15"/>
      <c r="L68" s="15"/>
      <c r="M68" s="10"/>
      <c r="N68" s="10"/>
      <c r="O68" s="8"/>
      <c r="P68" s="8"/>
      <c r="Q68" s="8"/>
      <c r="R68" s="8"/>
      <c r="S68" s="8"/>
      <c r="T68" s="8"/>
      <c r="U68" s="8"/>
      <c r="V68" s="8"/>
      <c r="W68" s="8"/>
      <c r="X68" s="8"/>
      <c r="Y68" s="8"/>
      <c r="Z68" s="8"/>
      <c r="AA68" s="8"/>
      <c r="AB68" s="8"/>
      <c r="AC68" s="8"/>
      <c r="AD68" s="8"/>
    </row>
    <row r="69" spans="1:30" ht="15.75" customHeight="1">
      <c r="A69" s="8"/>
      <c r="B69" s="131"/>
      <c r="E69" s="23" t="s">
        <v>104</v>
      </c>
      <c r="F69" s="238" t="s">
        <v>347</v>
      </c>
      <c r="G69" s="239"/>
      <c r="H69" s="239"/>
      <c r="I69" s="239"/>
      <c r="J69" s="239"/>
      <c r="K69" s="15"/>
      <c r="L69" s="15"/>
      <c r="M69" s="10"/>
      <c r="N69" s="10"/>
      <c r="O69" s="8"/>
      <c r="P69" s="8"/>
      <c r="Q69" s="8"/>
      <c r="R69" s="8"/>
      <c r="S69" s="8"/>
      <c r="T69" s="8"/>
      <c r="U69" s="8"/>
      <c r="V69" s="8"/>
      <c r="W69" s="8"/>
      <c r="X69" s="8"/>
      <c r="Y69" s="8"/>
      <c r="Z69" s="8"/>
      <c r="AA69" s="8"/>
      <c r="AB69" s="8"/>
      <c r="AC69" s="8"/>
      <c r="AD69" s="8"/>
    </row>
    <row r="70" spans="1:30" ht="15.75" customHeight="1">
      <c r="A70" s="8"/>
      <c r="B70" s="131"/>
      <c r="E70" s="8"/>
      <c r="F70" s="238" t="s">
        <v>348</v>
      </c>
      <c r="G70" s="239"/>
      <c r="H70" s="239"/>
      <c r="I70" s="239"/>
      <c r="J70" s="239"/>
      <c r="K70" s="15"/>
      <c r="L70" s="15"/>
      <c r="M70" s="10"/>
      <c r="N70" s="10"/>
      <c r="O70" s="8"/>
      <c r="P70" s="8"/>
      <c r="Q70" s="8"/>
      <c r="R70" s="8"/>
      <c r="S70" s="8"/>
      <c r="T70" s="8"/>
      <c r="U70" s="8"/>
      <c r="V70" s="8"/>
      <c r="W70" s="8"/>
      <c r="X70" s="8"/>
      <c r="Y70" s="8"/>
      <c r="Z70" s="8"/>
      <c r="AA70" s="8"/>
      <c r="AB70" s="8"/>
      <c r="AC70" s="8"/>
      <c r="AD70" s="8"/>
    </row>
    <row r="71" spans="1:30" ht="15.75" customHeight="1">
      <c r="A71" s="8"/>
      <c r="B71" s="12"/>
      <c r="E71" s="23" t="s">
        <v>104</v>
      </c>
      <c r="F71" s="238" t="s">
        <v>349</v>
      </c>
      <c r="G71" s="239"/>
      <c r="H71" s="239"/>
      <c r="I71" s="239"/>
      <c r="J71" s="239"/>
      <c r="K71" s="15"/>
      <c r="L71" s="15"/>
      <c r="M71" s="10"/>
      <c r="N71" s="10"/>
      <c r="O71" s="8"/>
      <c r="P71" s="8"/>
      <c r="Q71" s="8"/>
      <c r="R71" s="8"/>
      <c r="S71" s="8"/>
      <c r="T71" s="8"/>
      <c r="U71" s="8"/>
      <c r="V71" s="8"/>
      <c r="W71" s="8"/>
      <c r="X71" s="8"/>
      <c r="Y71" s="8"/>
      <c r="Z71" s="8"/>
      <c r="AA71" s="8"/>
      <c r="AB71" s="8"/>
      <c r="AC71" s="8"/>
      <c r="AD71" s="8"/>
    </row>
    <row r="72" spans="1:30" ht="15.75" customHeight="1">
      <c r="A72" s="8"/>
      <c r="B72" s="12"/>
      <c r="E72" s="14"/>
      <c r="F72" s="238" t="s">
        <v>348</v>
      </c>
      <c r="G72" s="239"/>
      <c r="H72" s="239"/>
      <c r="I72" s="239"/>
      <c r="J72" s="239"/>
      <c r="K72" s="15"/>
      <c r="L72" s="15"/>
      <c r="M72" s="10"/>
      <c r="N72" s="10"/>
      <c r="O72" s="8"/>
      <c r="P72" s="8"/>
      <c r="Q72" s="8"/>
      <c r="R72" s="8"/>
      <c r="S72" s="8"/>
      <c r="T72" s="8"/>
      <c r="U72" s="8"/>
      <c r="V72" s="8"/>
      <c r="W72" s="8"/>
      <c r="X72" s="8"/>
      <c r="Y72" s="8"/>
      <c r="Z72" s="8"/>
      <c r="AA72" s="8"/>
      <c r="AB72" s="8"/>
      <c r="AC72" s="8"/>
      <c r="AD72" s="8"/>
    </row>
    <row r="73" spans="1:30" ht="15.75" customHeight="1">
      <c r="A73" s="8"/>
      <c r="B73" s="8"/>
      <c r="C73" s="13"/>
      <c r="D73" s="13"/>
      <c r="E73" s="253"/>
      <c r="F73" s="272"/>
      <c r="G73" s="272"/>
      <c r="H73" s="13"/>
      <c r="I73" s="13"/>
      <c r="J73" s="13"/>
      <c r="K73" s="15"/>
      <c r="L73" s="15"/>
      <c r="M73" s="10"/>
      <c r="N73" s="10"/>
      <c r="O73" s="8"/>
      <c r="P73" s="8"/>
      <c r="Q73" s="8"/>
      <c r="R73" s="8"/>
      <c r="S73" s="8"/>
      <c r="T73" s="8"/>
      <c r="U73" s="8"/>
      <c r="V73" s="8"/>
      <c r="W73" s="8"/>
      <c r="X73" s="8"/>
      <c r="Y73" s="8"/>
      <c r="Z73" s="8"/>
      <c r="AA73" s="8"/>
      <c r="AB73" s="8"/>
      <c r="AC73" s="8"/>
      <c r="AD73" s="8"/>
    </row>
    <row r="74" spans="1:30" ht="15.75" customHeight="1">
      <c r="A74" s="8"/>
      <c r="B74" s="131"/>
      <c r="C74" s="23"/>
      <c r="D74" s="23" t="s">
        <v>104</v>
      </c>
      <c r="E74" s="13" t="s">
        <v>740</v>
      </c>
      <c r="F74" s="13"/>
      <c r="G74" s="23"/>
      <c r="H74" s="23"/>
      <c r="I74" s="13"/>
      <c r="J74" s="13"/>
      <c r="K74" s="15"/>
      <c r="L74" s="15"/>
      <c r="M74" s="10"/>
      <c r="N74" s="10"/>
      <c r="O74" s="8"/>
      <c r="P74" s="8"/>
      <c r="Q74" s="8"/>
      <c r="R74" s="8"/>
      <c r="S74" s="8"/>
      <c r="T74" s="8"/>
      <c r="U74" s="8"/>
      <c r="V74" s="8"/>
      <c r="W74" s="8"/>
      <c r="X74" s="8"/>
      <c r="Y74" s="8"/>
      <c r="Z74" s="8"/>
      <c r="AA74" s="8"/>
      <c r="AB74" s="8"/>
      <c r="AC74" s="8"/>
      <c r="AD74" s="8"/>
    </row>
    <row r="75" spans="1:30" ht="15.75" customHeight="1">
      <c r="A75" s="8"/>
      <c r="B75" s="131"/>
      <c r="E75" s="23" t="s">
        <v>104</v>
      </c>
      <c r="F75" s="238" t="s">
        <v>346</v>
      </c>
      <c r="G75" s="239"/>
      <c r="H75" s="239"/>
      <c r="I75" s="239"/>
      <c r="J75" s="239"/>
      <c r="K75" s="15"/>
      <c r="L75" s="15"/>
      <c r="M75" s="10"/>
      <c r="N75" s="10"/>
      <c r="O75" s="8"/>
      <c r="P75" s="8"/>
      <c r="Q75" s="8"/>
      <c r="R75" s="8"/>
      <c r="S75" s="8"/>
      <c r="T75" s="8"/>
      <c r="U75" s="8"/>
      <c r="V75" s="8"/>
      <c r="W75" s="8"/>
      <c r="X75" s="8"/>
      <c r="Y75" s="8"/>
      <c r="Z75" s="8"/>
      <c r="AA75" s="8"/>
      <c r="AB75" s="8"/>
      <c r="AC75" s="8"/>
      <c r="AD75" s="8"/>
    </row>
    <row r="76" spans="1:30" ht="15.75" customHeight="1">
      <c r="A76" s="8"/>
      <c r="B76" s="131"/>
      <c r="E76" s="23" t="s">
        <v>104</v>
      </c>
      <c r="F76" s="238" t="s">
        <v>347</v>
      </c>
      <c r="G76" s="239"/>
      <c r="H76" s="239"/>
      <c r="I76" s="239"/>
      <c r="J76" s="239"/>
      <c r="K76" s="15"/>
      <c r="L76" s="15"/>
      <c r="M76" s="10"/>
      <c r="N76" s="10"/>
      <c r="O76" s="8"/>
      <c r="P76" s="8"/>
      <c r="Q76" s="8"/>
      <c r="R76" s="8"/>
      <c r="S76" s="8"/>
      <c r="T76" s="8"/>
      <c r="U76" s="8"/>
      <c r="V76" s="8"/>
      <c r="W76" s="8"/>
      <c r="X76" s="8"/>
      <c r="Y76" s="8"/>
      <c r="Z76" s="8"/>
      <c r="AA76" s="8"/>
      <c r="AB76" s="8"/>
      <c r="AC76" s="8"/>
      <c r="AD76" s="8"/>
    </row>
    <row r="77" spans="1:30" ht="15.75" customHeight="1">
      <c r="A77" s="8"/>
      <c r="B77" s="131"/>
      <c r="E77" s="8"/>
      <c r="F77" s="238" t="s">
        <v>348</v>
      </c>
      <c r="G77" s="239"/>
      <c r="H77" s="239"/>
      <c r="I77" s="239"/>
      <c r="J77" s="239"/>
      <c r="K77" s="15"/>
      <c r="L77" s="15"/>
      <c r="M77" s="10"/>
      <c r="N77" s="10"/>
      <c r="O77" s="8"/>
      <c r="P77" s="8"/>
      <c r="Q77" s="8"/>
      <c r="R77" s="8"/>
      <c r="S77" s="8"/>
      <c r="T77" s="8"/>
      <c r="U77" s="8"/>
      <c r="V77" s="8"/>
      <c r="W77" s="8"/>
      <c r="X77" s="8"/>
      <c r="Y77" s="8"/>
      <c r="Z77" s="8"/>
      <c r="AA77" s="8"/>
      <c r="AB77" s="8"/>
      <c r="AC77" s="8"/>
      <c r="AD77" s="8"/>
    </row>
    <row r="78" spans="1:30" ht="15.75" customHeight="1">
      <c r="A78" s="8"/>
      <c r="B78" s="12"/>
      <c r="E78" s="23" t="s">
        <v>104</v>
      </c>
      <c r="F78" s="238" t="s">
        <v>349</v>
      </c>
      <c r="G78" s="239"/>
      <c r="H78" s="239"/>
      <c r="I78" s="239"/>
      <c r="J78" s="239"/>
      <c r="K78" s="15"/>
      <c r="L78" s="15"/>
      <c r="M78" s="10"/>
      <c r="N78" s="10"/>
      <c r="O78" s="8"/>
      <c r="P78" s="8"/>
      <c r="Q78" s="8"/>
      <c r="R78" s="8"/>
      <c r="S78" s="8"/>
      <c r="T78" s="8"/>
      <c r="U78" s="8"/>
      <c r="V78" s="8"/>
      <c r="W78" s="8"/>
      <c r="X78" s="8"/>
      <c r="Y78" s="8"/>
      <c r="Z78" s="8"/>
      <c r="AA78" s="8"/>
      <c r="AB78" s="8"/>
      <c r="AC78" s="8"/>
      <c r="AD78" s="8"/>
    </row>
    <row r="79" spans="1:30" ht="15.75" customHeight="1">
      <c r="A79" s="8"/>
      <c r="B79" s="12"/>
      <c r="E79" s="14"/>
      <c r="F79" s="238" t="s">
        <v>348</v>
      </c>
      <c r="G79" s="239"/>
      <c r="H79" s="239"/>
      <c r="I79" s="239"/>
      <c r="J79" s="239"/>
      <c r="K79" s="15"/>
      <c r="L79" s="15"/>
      <c r="M79" s="10"/>
      <c r="N79" s="10"/>
      <c r="O79" s="8"/>
      <c r="P79" s="8"/>
      <c r="Q79" s="8"/>
      <c r="R79" s="8"/>
      <c r="S79" s="8"/>
      <c r="T79" s="8"/>
      <c r="U79" s="8"/>
      <c r="V79" s="8"/>
      <c r="W79" s="8"/>
      <c r="X79" s="8"/>
      <c r="Y79" s="8"/>
      <c r="Z79" s="8"/>
      <c r="AA79" s="8"/>
      <c r="AB79" s="8"/>
      <c r="AC79" s="8"/>
      <c r="AD79" s="8"/>
    </row>
    <row r="80" spans="1:30" ht="15.75" customHeight="1">
      <c r="A80" s="8"/>
      <c r="B80" s="8"/>
      <c r="C80" s="13"/>
      <c r="D80" s="13"/>
      <c r="E80" s="10"/>
      <c r="F80" s="13"/>
      <c r="G80" s="13"/>
      <c r="H80" s="13"/>
      <c r="I80" s="13"/>
      <c r="J80" s="13"/>
      <c r="K80" s="15"/>
      <c r="L80" s="15"/>
      <c r="M80" s="10"/>
      <c r="N80" s="10"/>
      <c r="O80" s="8"/>
      <c r="P80" s="8"/>
      <c r="Q80" s="8"/>
      <c r="R80" s="8"/>
      <c r="S80" s="8"/>
      <c r="T80" s="8"/>
      <c r="U80" s="8"/>
      <c r="V80" s="8"/>
      <c r="W80" s="8"/>
      <c r="X80" s="8"/>
      <c r="Y80" s="8"/>
      <c r="Z80" s="8"/>
      <c r="AA80" s="8"/>
      <c r="AB80" s="8"/>
      <c r="AC80" s="8"/>
      <c r="AD80" s="8"/>
    </row>
    <row r="81" spans="1:30" ht="15.75" customHeight="1">
      <c r="A81" s="8"/>
      <c r="B81" s="131"/>
      <c r="C81" s="23"/>
      <c r="D81" s="23" t="s">
        <v>104</v>
      </c>
      <c r="E81" s="13" t="s">
        <v>707</v>
      </c>
      <c r="F81" s="13"/>
      <c r="G81" s="23"/>
      <c r="H81" s="23"/>
      <c r="I81" s="13"/>
      <c r="J81" s="13"/>
      <c r="K81" s="15"/>
      <c r="L81" s="15"/>
      <c r="M81" s="10"/>
      <c r="N81" s="10"/>
      <c r="O81" s="8"/>
      <c r="P81" s="8"/>
      <c r="Q81" s="8"/>
      <c r="R81" s="8"/>
      <c r="S81" s="8"/>
      <c r="T81" s="8"/>
      <c r="U81" s="8"/>
      <c r="V81" s="8"/>
      <c r="W81" s="8"/>
      <c r="X81" s="8"/>
      <c r="Y81" s="8"/>
      <c r="Z81" s="8"/>
      <c r="AA81" s="8"/>
      <c r="AB81" s="8"/>
      <c r="AC81" s="8"/>
      <c r="AD81" s="8"/>
    </row>
    <row r="82" spans="1:30" ht="15.75" customHeight="1">
      <c r="A82" s="8"/>
      <c r="B82" s="131"/>
      <c r="E82" s="23" t="s">
        <v>104</v>
      </c>
      <c r="F82" s="238" t="s">
        <v>346</v>
      </c>
      <c r="G82" s="239"/>
      <c r="H82" s="239"/>
      <c r="I82" s="239"/>
      <c r="J82" s="239"/>
      <c r="K82" s="15"/>
      <c r="L82" s="15"/>
      <c r="M82" s="10"/>
      <c r="N82" s="10"/>
      <c r="O82" s="8"/>
      <c r="P82" s="8"/>
      <c r="Q82" s="8"/>
      <c r="R82" s="8"/>
      <c r="S82" s="8"/>
      <c r="T82" s="8"/>
      <c r="U82" s="8"/>
      <c r="V82" s="8"/>
      <c r="W82" s="8"/>
      <c r="X82" s="8"/>
      <c r="Y82" s="8"/>
      <c r="Z82" s="8"/>
      <c r="AA82" s="8"/>
      <c r="AB82" s="8"/>
      <c r="AC82" s="8"/>
      <c r="AD82" s="8"/>
    </row>
    <row r="83" spans="1:30" ht="15.75" customHeight="1">
      <c r="A83" s="8"/>
      <c r="B83" s="131"/>
      <c r="E83" s="23" t="s">
        <v>104</v>
      </c>
      <c r="F83" s="238" t="s">
        <v>347</v>
      </c>
      <c r="G83" s="239"/>
      <c r="H83" s="239"/>
      <c r="I83" s="239"/>
      <c r="J83" s="239"/>
      <c r="K83" s="15"/>
      <c r="L83" s="15"/>
      <c r="M83" s="10"/>
      <c r="N83" s="10"/>
      <c r="O83" s="8"/>
      <c r="P83" s="8"/>
      <c r="Q83" s="8"/>
      <c r="R83" s="8"/>
      <c r="S83" s="8"/>
      <c r="T83" s="8"/>
      <c r="U83" s="8"/>
      <c r="V83" s="8"/>
      <c r="W83" s="8"/>
      <c r="X83" s="8"/>
      <c r="Y83" s="8"/>
      <c r="Z83" s="8"/>
      <c r="AA83" s="8"/>
      <c r="AB83" s="8"/>
      <c r="AC83" s="8"/>
      <c r="AD83" s="8"/>
    </row>
    <row r="84" spans="1:30" ht="15.75" customHeight="1">
      <c r="A84" s="8"/>
      <c r="B84" s="131"/>
      <c r="E84" s="8"/>
      <c r="F84" s="238" t="s">
        <v>348</v>
      </c>
      <c r="G84" s="239"/>
      <c r="H84" s="239"/>
      <c r="I84" s="239"/>
      <c r="J84" s="239"/>
      <c r="K84" s="15"/>
      <c r="L84" s="15"/>
      <c r="M84" s="10"/>
      <c r="N84" s="10"/>
      <c r="O84" s="8"/>
      <c r="P84" s="8"/>
      <c r="Q84" s="8"/>
      <c r="R84" s="8"/>
      <c r="S84" s="8"/>
      <c r="T84" s="8"/>
      <c r="U84" s="8"/>
      <c r="V84" s="8"/>
      <c r="W84" s="8"/>
      <c r="X84" s="8"/>
      <c r="Y84" s="8"/>
      <c r="Z84" s="8"/>
      <c r="AA84" s="8"/>
      <c r="AB84" s="8"/>
      <c r="AC84" s="8"/>
      <c r="AD84" s="8"/>
    </row>
    <row r="85" spans="1:30" ht="15.75" customHeight="1">
      <c r="A85" s="8"/>
      <c r="B85" s="12"/>
      <c r="E85" s="23" t="s">
        <v>104</v>
      </c>
      <c r="F85" s="238" t="s">
        <v>349</v>
      </c>
      <c r="G85" s="239"/>
      <c r="H85" s="239"/>
      <c r="I85" s="239"/>
      <c r="J85" s="239"/>
      <c r="K85" s="15"/>
      <c r="L85" s="15"/>
      <c r="M85" s="10"/>
      <c r="N85" s="10"/>
      <c r="O85" s="8"/>
      <c r="P85" s="8"/>
      <c r="Q85" s="8"/>
      <c r="R85" s="8"/>
      <c r="S85" s="8"/>
      <c r="T85" s="8"/>
      <c r="U85" s="8"/>
      <c r="V85" s="8"/>
      <c r="W85" s="8"/>
      <c r="X85" s="8"/>
      <c r="Y85" s="8"/>
      <c r="Z85" s="8"/>
      <c r="AA85" s="8"/>
      <c r="AB85" s="8"/>
      <c r="AC85" s="8"/>
      <c r="AD85" s="8"/>
    </row>
    <row r="86" spans="1:30" ht="15.75" customHeight="1">
      <c r="A86" s="8"/>
      <c r="B86" s="12"/>
      <c r="E86" s="14"/>
      <c r="F86" s="238" t="s">
        <v>348</v>
      </c>
      <c r="G86" s="239"/>
      <c r="H86" s="239"/>
      <c r="I86" s="239"/>
      <c r="J86" s="239"/>
      <c r="K86" s="15"/>
      <c r="L86" s="15"/>
      <c r="M86" s="10"/>
      <c r="N86" s="10"/>
      <c r="O86" s="8"/>
      <c r="P86" s="8"/>
      <c r="Q86" s="8"/>
      <c r="R86" s="8"/>
      <c r="S86" s="8"/>
      <c r="T86" s="8"/>
      <c r="U86" s="8"/>
      <c r="V86" s="8"/>
      <c r="W86" s="8"/>
      <c r="X86" s="8"/>
      <c r="Y86" s="8"/>
      <c r="Z86" s="8"/>
      <c r="AA86" s="8"/>
      <c r="AB86" s="8"/>
      <c r="AC86" s="8"/>
      <c r="AD86" s="8"/>
    </row>
    <row r="87" spans="1:30" ht="15.75" customHeight="1">
      <c r="A87" s="8"/>
      <c r="B87" s="14"/>
      <c r="D87" s="10"/>
      <c r="E87" s="10" t="s">
        <v>218</v>
      </c>
      <c r="F87" s="10"/>
      <c r="G87" s="13"/>
      <c r="H87" s="13"/>
      <c r="I87" s="10"/>
      <c r="J87" s="10"/>
      <c r="K87" s="15"/>
      <c r="L87" s="384"/>
      <c r="M87" s="427"/>
      <c r="N87" s="10"/>
      <c r="O87" s="8"/>
      <c r="P87" s="8"/>
      <c r="Q87" s="8"/>
      <c r="R87" s="8"/>
      <c r="S87" s="8"/>
      <c r="T87" s="8"/>
      <c r="U87" s="8"/>
      <c r="V87" s="8"/>
      <c r="W87" s="8"/>
      <c r="X87" s="8"/>
      <c r="Y87" s="8"/>
      <c r="Z87" s="8"/>
      <c r="AA87" s="8"/>
      <c r="AB87" s="8"/>
      <c r="AC87" s="8"/>
      <c r="AD87" s="8"/>
    </row>
    <row r="88" spans="1:30" ht="15.75" customHeight="1">
      <c r="A88" s="8"/>
      <c r="B88" s="8"/>
      <c r="C88" s="13"/>
      <c r="D88" s="13"/>
      <c r="E88" s="253" t="s">
        <v>219</v>
      </c>
      <c r="F88" s="272"/>
      <c r="G88" s="272"/>
      <c r="H88" s="13"/>
      <c r="I88" s="13"/>
      <c r="J88" s="13"/>
      <c r="K88" s="15"/>
      <c r="L88" s="15"/>
      <c r="M88" s="10"/>
      <c r="N88" s="10"/>
      <c r="O88" s="8"/>
      <c r="P88" s="8"/>
      <c r="Q88" s="8"/>
      <c r="R88" s="8"/>
      <c r="S88" s="8"/>
      <c r="T88" s="8"/>
      <c r="U88" s="8"/>
      <c r="V88" s="8"/>
      <c r="W88" s="8"/>
      <c r="X88" s="8"/>
      <c r="Y88" s="8"/>
      <c r="Z88" s="8"/>
      <c r="AA88" s="8"/>
      <c r="AB88" s="8"/>
      <c r="AC88" s="8"/>
      <c r="AD88" s="8"/>
    </row>
    <row r="89" spans="1:30" ht="15.75" customHeight="1">
      <c r="A89" s="8"/>
      <c r="B89" s="14"/>
      <c r="C89" s="13"/>
      <c r="D89" s="272"/>
      <c r="E89" s="399" t="s">
        <v>157</v>
      </c>
      <c r="F89" s="448"/>
      <c r="G89" s="449"/>
      <c r="H89" s="272"/>
      <c r="I89" s="13"/>
      <c r="J89" s="13"/>
      <c r="K89" s="109"/>
      <c r="L89" s="109"/>
      <c r="M89" s="10"/>
      <c r="N89" s="10"/>
      <c r="O89" s="8"/>
      <c r="P89" s="8"/>
      <c r="Q89" s="8"/>
      <c r="R89" s="8"/>
      <c r="S89" s="8"/>
      <c r="T89" s="8"/>
      <c r="U89" s="8"/>
      <c r="V89" s="8"/>
      <c r="W89" s="8"/>
      <c r="X89" s="8"/>
      <c r="Y89" s="8"/>
      <c r="Z89" s="8"/>
      <c r="AA89" s="8"/>
      <c r="AB89" s="8"/>
      <c r="AC89" s="8"/>
      <c r="AD89" s="8"/>
    </row>
    <row r="90" spans="1:30" ht="15.75" customHeight="1">
      <c r="A90" s="8"/>
      <c r="B90" s="14"/>
      <c r="C90" s="23" t="s">
        <v>104</v>
      </c>
      <c r="D90" s="272"/>
      <c r="E90" s="288"/>
      <c r="F90" s="255"/>
      <c r="G90" s="255"/>
      <c r="H90" s="272"/>
      <c r="I90" s="13"/>
      <c r="J90" s="13"/>
      <c r="K90" s="109"/>
      <c r="L90" s="109"/>
      <c r="M90" s="10"/>
      <c r="N90" s="10"/>
      <c r="O90" s="8"/>
      <c r="P90" s="8"/>
      <c r="Q90" s="8"/>
      <c r="R90" s="8"/>
      <c r="S90" s="8"/>
      <c r="T90" s="8"/>
      <c r="U90" s="8"/>
      <c r="V90" s="8"/>
      <c r="W90" s="8"/>
      <c r="X90" s="8"/>
      <c r="Y90" s="8"/>
      <c r="Z90" s="8"/>
      <c r="AA90" s="8"/>
      <c r="AB90" s="8"/>
      <c r="AC90" s="8"/>
      <c r="AD90" s="8"/>
    </row>
    <row r="91" spans="1:30" ht="15.75" customHeight="1">
      <c r="A91" s="8"/>
      <c r="B91" s="14"/>
      <c r="D91" s="272" t="s">
        <v>229</v>
      </c>
      <c r="E91" s="288"/>
      <c r="F91" s="255"/>
      <c r="G91" s="255"/>
      <c r="H91" s="272"/>
      <c r="I91" s="13"/>
      <c r="J91" s="13"/>
      <c r="K91" s="109"/>
      <c r="L91" s="109"/>
      <c r="M91" s="10"/>
      <c r="N91" s="10"/>
      <c r="O91" s="8"/>
      <c r="P91" s="8"/>
      <c r="Q91" s="8"/>
      <c r="R91" s="8"/>
      <c r="S91" s="8"/>
      <c r="T91" s="8"/>
      <c r="U91" s="8"/>
      <c r="V91" s="8"/>
      <c r="W91" s="8"/>
      <c r="X91" s="8"/>
      <c r="Y91" s="8"/>
      <c r="Z91" s="8"/>
      <c r="AA91" s="8"/>
      <c r="AB91" s="8"/>
      <c r="AC91" s="8"/>
      <c r="AD91" s="8"/>
    </row>
    <row r="92" spans="1:30" ht="15.75" customHeight="1">
      <c r="A92" s="8"/>
      <c r="B92" s="14"/>
      <c r="C92" s="13"/>
      <c r="D92" s="399" t="s">
        <v>157</v>
      </c>
      <c r="E92" s="448"/>
      <c r="F92" s="449"/>
      <c r="G92" s="255"/>
      <c r="H92" s="272"/>
      <c r="I92" s="13"/>
      <c r="J92" s="13"/>
      <c r="K92" s="109"/>
      <c r="L92" s="109"/>
      <c r="M92" s="10"/>
      <c r="N92" s="10"/>
      <c r="O92" s="8"/>
      <c r="P92" s="8"/>
      <c r="Q92" s="8"/>
      <c r="R92" s="8"/>
      <c r="S92" s="8"/>
      <c r="T92" s="8"/>
      <c r="U92" s="8"/>
      <c r="V92" s="8"/>
      <c r="W92" s="8"/>
      <c r="X92" s="8"/>
      <c r="Y92" s="8"/>
      <c r="Z92" s="8"/>
      <c r="AA92" s="8"/>
      <c r="AB92" s="8"/>
      <c r="AC92" s="8"/>
      <c r="AD92" s="8"/>
    </row>
    <row r="93" spans="1:30" ht="15.75" customHeight="1">
      <c r="A93" s="8"/>
      <c r="B93" s="13"/>
      <c r="C93" s="10"/>
      <c r="D93" s="10"/>
      <c r="E93" s="253"/>
      <c r="F93" s="253"/>
      <c r="G93" s="253"/>
      <c r="H93" s="135"/>
      <c r="I93" s="135"/>
    </row>
    <row r="94" spans="1:30" ht="21.75" customHeight="1">
      <c r="A94" s="8"/>
      <c r="B94" s="19" t="s">
        <v>741</v>
      </c>
      <c r="C94" s="407" t="s">
        <v>742</v>
      </c>
      <c r="D94" s="407"/>
      <c r="E94" s="21"/>
      <c r="F94" s="21"/>
      <c r="G94" s="21"/>
      <c r="H94" s="22"/>
      <c r="I94" s="22"/>
      <c r="J94" s="8"/>
      <c r="K94" s="8"/>
      <c r="L94" s="8"/>
      <c r="M94" s="8"/>
      <c r="N94" s="8"/>
      <c r="O94" s="8"/>
      <c r="P94" s="8"/>
      <c r="Q94" s="8"/>
      <c r="R94" s="8"/>
      <c r="S94" s="8"/>
      <c r="T94" s="8"/>
      <c r="U94" s="8"/>
      <c r="V94" s="8"/>
    </row>
    <row r="95" spans="1:30" s="218" customFormat="1" ht="15.75" customHeight="1">
      <c r="B95" s="219" t="s">
        <v>104</v>
      </c>
      <c r="C95" s="238" t="s">
        <v>743</v>
      </c>
      <c r="D95" s="238"/>
      <c r="H95" s="220"/>
      <c r="I95" s="220"/>
    </row>
    <row r="96" spans="1:30" ht="15" customHeight="1">
      <c r="C96" s="238"/>
      <c r="D96" s="238"/>
    </row>
    <row r="97" spans="2:9" s="218" customFormat="1" ht="15.75" customHeight="1">
      <c r="B97" s="221"/>
      <c r="C97" s="238"/>
      <c r="D97" s="238" t="s">
        <v>744</v>
      </c>
      <c r="E97" s="222"/>
      <c r="F97" s="222"/>
      <c r="G97" s="222"/>
      <c r="H97" s="220"/>
      <c r="I97" s="220"/>
    </row>
    <row r="98" spans="2:9" s="218" customFormat="1" ht="15.75" customHeight="1">
      <c r="B98" s="221"/>
      <c r="C98" s="238" t="s">
        <v>104</v>
      </c>
      <c r="D98" s="238" t="s">
        <v>745</v>
      </c>
      <c r="E98" s="222"/>
      <c r="F98" s="222"/>
      <c r="G98" s="222"/>
      <c r="H98" s="220"/>
      <c r="I98" s="220"/>
    </row>
    <row r="99" spans="2:9" s="218" customFormat="1" ht="15.75" customHeight="1">
      <c r="B99" s="221"/>
      <c r="C99" s="238" t="s">
        <v>104</v>
      </c>
      <c r="D99" s="238" t="s">
        <v>746</v>
      </c>
      <c r="E99" s="222"/>
      <c r="F99" s="222"/>
      <c r="G99" s="222"/>
      <c r="H99" s="220"/>
      <c r="I99" s="220"/>
    </row>
    <row r="100" spans="2:9" s="218" customFormat="1" ht="15.75" customHeight="1">
      <c r="B100" s="221"/>
      <c r="C100" s="238"/>
      <c r="D100" s="238"/>
      <c r="E100" s="222"/>
      <c r="F100" s="222"/>
      <c r="G100" s="222"/>
      <c r="H100" s="220"/>
      <c r="I100" s="220"/>
    </row>
    <row r="101" spans="2:9" s="218" customFormat="1" ht="15.75" customHeight="1">
      <c r="B101" s="221"/>
      <c r="C101" s="238"/>
      <c r="D101" s="238" t="s">
        <v>747</v>
      </c>
      <c r="E101" s="222"/>
      <c r="F101" s="222"/>
      <c r="G101" s="222"/>
      <c r="H101" s="220"/>
      <c r="I101" s="220"/>
    </row>
    <row r="102" spans="2:9" s="218" customFormat="1" ht="15.75" customHeight="1">
      <c r="B102" s="221"/>
      <c r="C102" s="238" t="s">
        <v>104</v>
      </c>
      <c r="D102" s="238" t="s">
        <v>748</v>
      </c>
      <c r="E102" s="222"/>
      <c r="F102" s="222"/>
      <c r="G102" s="222"/>
      <c r="H102" s="220"/>
      <c r="I102" s="220"/>
    </row>
    <row r="103" spans="2:9" s="218" customFormat="1" ht="15.75" customHeight="1">
      <c r="B103" s="221"/>
      <c r="C103" s="238" t="s">
        <v>104</v>
      </c>
      <c r="D103" s="238" t="s">
        <v>749</v>
      </c>
      <c r="E103" s="222"/>
      <c r="F103" s="222"/>
      <c r="G103" s="222"/>
      <c r="H103" s="220"/>
      <c r="I103" s="220"/>
    </row>
    <row r="104" spans="2:9" s="218" customFormat="1" ht="15.75" customHeight="1">
      <c r="B104" s="221"/>
      <c r="C104" s="238"/>
      <c r="D104" s="238"/>
      <c r="E104" s="222"/>
      <c r="F104" s="222"/>
      <c r="G104" s="222"/>
      <c r="H104" s="220"/>
      <c r="I104" s="220"/>
    </row>
    <row r="105" spans="2:9" s="218" customFormat="1" ht="15.75" customHeight="1">
      <c r="B105" s="221"/>
      <c r="C105" s="238"/>
      <c r="D105" s="238" t="s">
        <v>750</v>
      </c>
      <c r="E105" s="222"/>
      <c r="F105" s="222"/>
      <c r="G105" s="222"/>
      <c r="H105" s="220"/>
      <c r="I105" s="220"/>
    </row>
    <row r="106" spans="2:9" s="218" customFormat="1" ht="15.75" customHeight="1">
      <c r="B106" s="221"/>
      <c r="C106" s="238" t="s">
        <v>104</v>
      </c>
      <c r="D106" s="238" t="s">
        <v>751</v>
      </c>
      <c r="E106" s="222"/>
      <c r="F106" s="222"/>
      <c r="G106" s="222"/>
      <c r="H106" s="220"/>
      <c r="I106" s="220"/>
    </row>
    <row r="107" spans="2:9" s="218" customFormat="1" ht="15.75" customHeight="1">
      <c r="B107" s="221"/>
      <c r="C107" s="238" t="s">
        <v>104</v>
      </c>
      <c r="D107" s="238" t="s">
        <v>752</v>
      </c>
      <c r="E107" s="222"/>
      <c r="F107" s="222"/>
      <c r="G107" s="222"/>
      <c r="H107" s="220"/>
      <c r="I107" s="220"/>
    </row>
    <row r="108" spans="2:9" s="218" customFormat="1" ht="15.75" customHeight="1">
      <c r="B108" s="221"/>
      <c r="C108" s="238" t="s">
        <v>104</v>
      </c>
      <c r="D108" s="238" t="s">
        <v>753</v>
      </c>
      <c r="E108" s="222"/>
      <c r="F108" s="222"/>
      <c r="G108" s="222"/>
      <c r="H108" s="220"/>
      <c r="I108" s="220"/>
    </row>
    <row r="109" spans="2:9" s="218" customFormat="1" ht="15.75" customHeight="1">
      <c r="B109" s="221"/>
      <c r="C109" s="238" t="s">
        <v>104</v>
      </c>
      <c r="D109" s="238" t="s">
        <v>754</v>
      </c>
      <c r="E109" s="222"/>
      <c r="F109" s="222"/>
      <c r="G109" s="222"/>
      <c r="H109" s="220"/>
      <c r="I109" s="220"/>
    </row>
    <row r="110" spans="2:9" s="218" customFormat="1" ht="15.75" customHeight="1">
      <c r="B110" s="221"/>
      <c r="C110" s="238" t="s">
        <v>104</v>
      </c>
      <c r="D110" s="238" t="s">
        <v>46</v>
      </c>
      <c r="E110" s="222"/>
      <c r="F110" s="222"/>
      <c r="G110" s="222"/>
      <c r="H110" s="220"/>
      <c r="I110" s="220"/>
    </row>
    <row r="111" spans="2:9" s="218" customFormat="1" ht="15.75" customHeight="1">
      <c r="B111" s="221"/>
      <c r="C111" s="238"/>
      <c r="D111" s="238"/>
      <c r="E111" s="222"/>
      <c r="F111" s="222"/>
      <c r="G111" s="222"/>
      <c r="H111" s="220"/>
      <c r="I111" s="220"/>
    </row>
    <row r="112" spans="2:9" s="218" customFormat="1" ht="15.75" customHeight="1">
      <c r="B112" s="221"/>
      <c r="C112" s="238" t="s">
        <v>755</v>
      </c>
      <c r="D112" s="238"/>
      <c r="E112" s="222"/>
      <c r="F112" s="222"/>
      <c r="G112" s="222"/>
      <c r="H112" s="220"/>
      <c r="I112" s="220"/>
    </row>
    <row r="113" spans="1:9" ht="15.75" customHeight="1">
      <c r="A113" s="8"/>
      <c r="B113" s="13"/>
      <c r="C113" s="386" t="s">
        <v>157</v>
      </c>
      <c r="D113" s="450"/>
      <c r="E113" s="450"/>
      <c r="F113" s="450"/>
      <c r="G113" s="450"/>
      <c r="H113" s="450"/>
      <c r="I113" s="451"/>
    </row>
    <row r="114" spans="1:9" ht="15.75" customHeight="1">
      <c r="A114" s="8"/>
      <c r="B114" s="13"/>
      <c r="C114" s="452"/>
      <c r="D114" s="453"/>
      <c r="E114" s="453"/>
      <c r="F114" s="453"/>
      <c r="G114" s="453"/>
      <c r="H114" s="453"/>
      <c r="I114" s="454"/>
    </row>
    <row r="115" spans="1:9" ht="15.75" customHeight="1">
      <c r="A115" s="8"/>
      <c r="B115" s="13"/>
      <c r="C115" s="204"/>
      <c r="D115" s="204"/>
      <c r="E115" s="204"/>
      <c r="F115" s="204"/>
      <c r="G115" s="204"/>
      <c r="H115" s="204"/>
      <c r="I115" s="204"/>
    </row>
    <row r="116" spans="1:9" ht="15.75" customHeight="1">
      <c r="A116" s="8"/>
      <c r="B116" s="13"/>
      <c r="C116" s="238" t="s">
        <v>756</v>
      </c>
      <c r="D116" s="204"/>
      <c r="E116" s="204"/>
      <c r="F116" s="204"/>
      <c r="G116" s="204"/>
      <c r="H116" s="204"/>
      <c r="I116" s="204"/>
    </row>
    <row r="117" spans="1:9" ht="15.75" customHeight="1">
      <c r="A117" s="8"/>
      <c r="B117" s="13"/>
      <c r="C117" s="386" t="s">
        <v>157</v>
      </c>
      <c r="D117" s="450"/>
      <c r="E117" s="450"/>
      <c r="F117" s="450"/>
      <c r="G117" s="450"/>
      <c r="H117" s="450"/>
      <c r="I117" s="451"/>
    </row>
    <row r="118" spans="1:9" ht="15.75" customHeight="1">
      <c r="A118" s="8"/>
      <c r="B118" s="13"/>
      <c r="C118" s="452"/>
      <c r="D118" s="453"/>
      <c r="E118" s="453"/>
      <c r="F118" s="453"/>
      <c r="G118" s="453"/>
      <c r="H118" s="453"/>
      <c r="I118" s="454"/>
    </row>
    <row r="119" spans="1:9" ht="15.75" customHeight="1" thickBot="1">
      <c r="A119" s="8"/>
      <c r="B119" s="13"/>
      <c r="C119" s="204"/>
      <c r="D119" s="204"/>
      <c r="E119" s="204"/>
      <c r="F119" s="204"/>
      <c r="G119" s="204"/>
      <c r="H119" s="204"/>
      <c r="I119" s="204"/>
    </row>
    <row r="120" spans="1:9" ht="20.100000000000001" thickTop="1">
      <c r="A120" s="8"/>
      <c r="D120" s="106" t="s">
        <v>757</v>
      </c>
      <c r="E120" s="107"/>
      <c r="F120" s="107"/>
      <c r="G120" s="107"/>
      <c r="H120" s="107"/>
    </row>
    <row r="121" spans="1:9" ht="19.5">
      <c r="A121" s="8"/>
      <c r="D121" s="293"/>
      <c r="E121" s="289" t="s">
        <v>52</v>
      </c>
      <c r="F121" s="291" t="s">
        <v>758</v>
      </c>
      <c r="G121" s="290" t="s">
        <v>759</v>
      </c>
      <c r="H121" s="110" t="s">
        <v>760</v>
      </c>
    </row>
    <row r="122" spans="1:9" ht="19.5">
      <c r="A122" s="8"/>
      <c r="D122" s="292" t="s">
        <v>54</v>
      </c>
      <c r="E122" s="295">
        <v>2025</v>
      </c>
      <c r="F122" s="276"/>
      <c r="G122" s="294" t="s">
        <v>761</v>
      </c>
      <c r="H122" s="292"/>
    </row>
    <row r="123" spans="1:9" ht="15.75" customHeight="1">
      <c r="A123" s="8"/>
      <c r="B123" s="13"/>
      <c r="C123" s="204"/>
      <c r="D123" s="292" t="s">
        <v>762</v>
      </c>
      <c r="E123" s="112" t="s">
        <v>635</v>
      </c>
      <c r="F123" s="276"/>
      <c r="G123" s="276"/>
      <c r="H123" s="276"/>
    </row>
    <row r="124" spans="1:9" ht="15.75" customHeight="1">
      <c r="A124" s="8"/>
      <c r="B124" s="13"/>
      <c r="C124" s="204"/>
      <c r="D124" s="292" t="s">
        <v>763</v>
      </c>
      <c r="E124" s="112" t="s">
        <v>635</v>
      </c>
      <c r="F124" s="276"/>
      <c r="G124" s="294" t="s">
        <v>761</v>
      </c>
      <c r="H124" s="276"/>
    </row>
    <row r="125" spans="1:9" ht="15.75" customHeight="1">
      <c r="A125" s="8"/>
      <c r="B125" s="13"/>
      <c r="C125" s="204"/>
      <c r="D125" s="292" t="s">
        <v>764</v>
      </c>
      <c r="E125" s="112" t="s">
        <v>635</v>
      </c>
      <c r="F125" s="276"/>
      <c r="G125" s="294" t="s">
        <v>761</v>
      </c>
      <c r="H125" s="276"/>
    </row>
    <row r="126" spans="1:9" ht="15.75" customHeight="1">
      <c r="A126" s="8"/>
      <c r="B126" s="13"/>
      <c r="C126" s="204"/>
      <c r="D126" s="292" t="s">
        <v>765</v>
      </c>
      <c r="E126" s="112" t="s">
        <v>635</v>
      </c>
      <c r="F126" s="276"/>
      <c r="G126" s="294" t="s">
        <v>761</v>
      </c>
      <c r="H126" s="276"/>
      <c r="I126" s="204"/>
    </row>
    <row r="127" spans="1:9" ht="15.75" customHeight="1">
      <c r="A127" s="8"/>
      <c r="B127" s="13"/>
      <c r="C127" s="204"/>
      <c r="D127" s="204"/>
      <c r="E127" s="204"/>
      <c r="F127" s="204"/>
      <c r="G127" s="273"/>
      <c r="H127" s="204"/>
      <c r="I127" s="204"/>
    </row>
    <row r="128" spans="1:9" ht="15.75" customHeight="1">
      <c r="A128" s="8"/>
      <c r="B128" s="219" t="s">
        <v>104</v>
      </c>
      <c r="C128" s="204" t="s">
        <v>766</v>
      </c>
      <c r="D128" s="204"/>
      <c r="E128" s="204"/>
      <c r="F128" s="204"/>
      <c r="G128" s="204"/>
      <c r="H128" s="204"/>
      <c r="I128" s="204"/>
    </row>
    <row r="129" spans="1:9" ht="15.75" customHeight="1">
      <c r="A129" s="8"/>
      <c r="B129" s="13"/>
      <c r="C129" s="204"/>
      <c r="D129" s="204"/>
      <c r="E129" s="204"/>
      <c r="F129" s="204"/>
      <c r="G129" s="204"/>
      <c r="H129" s="204"/>
      <c r="I129" s="204"/>
    </row>
    <row r="130" spans="1:9" ht="15.75" customHeight="1">
      <c r="A130" s="8"/>
      <c r="B130" s="13"/>
      <c r="C130" s="204" t="s">
        <v>767</v>
      </c>
      <c r="D130" s="204"/>
      <c r="E130" s="204"/>
      <c r="F130" s="204"/>
      <c r="G130" s="204"/>
      <c r="H130" s="204"/>
      <c r="I130" s="204"/>
    </row>
    <row r="131" spans="1:9" ht="15.75" customHeight="1">
      <c r="A131" s="8"/>
      <c r="B131" s="13"/>
      <c r="C131" s="398" t="s">
        <v>157</v>
      </c>
      <c r="D131" s="455"/>
      <c r="E131" s="204"/>
      <c r="F131" s="204"/>
      <c r="G131" s="204"/>
      <c r="H131" s="204"/>
      <c r="I131" s="204"/>
    </row>
    <row r="132" spans="1:9" ht="15.75" customHeight="1">
      <c r="A132" s="8"/>
      <c r="B132" s="13"/>
      <c r="C132" s="204"/>
      <c r="D132" s="204"/>
      <c r="E132" s="204"/>
      <c r="F132" s="204"/>
      <c r="G132" s="204"/>
      <c r="H132" s="204"/>
      <c r="I132" s="204"/>
    </row>
    <row r="133" spans="1:9" ht="15.75" customHeight="1">
      <c r="A133" s="8"/>
      <c r="B133" s="219" t="s">
        <v>104</v>
      </c>
      <c r="C133" s="204" t="s">
        <v>768</v>
      </c>
      <c r="D133" s="204"/>
      <c r="E133" s="204"/>
      <c r="F133" s="204"/>
      <c r="G133" s="204"/>
      <c r="H133" s="204"/>
      <c r="I133" s="204"/>
    </row>
    <row r="134" spans="1:9" ht="15.75" customHeight="1">
      <c r="A134" s="8"/>
      <c r="B134" s="13"/>
      <c r="C134" s="204"/>
      <c r="D134" s="204"/>
      <c r="E134" s="204"/>
      <c r="F134" s="204"/>
      <c r="G134" s="204"/>
      <c r="H134" s="204"/>
      <c r="I134" s="204"/>
    </row>
    <row r="135" spans="1:9" ht="15.75" customHeight="1">
      <c r="A135" s="8"/>
      <c r="B135" s="219" t="s">
        <v>104</v>
      </c>
      <c r="C135" s="204" t="s">
        <v>769</v>
      </c>
      <c r="D135" s="204"/>
      <c r="E135" s="204"/>
      <c r="F135" s="204"/>
      <c r="G135" s="204"/>
      <c r="H135" s="204"/>
      <c r="I135" s="204"/>
    </row>
    <row r="136" spans="1:9" ht="15.75" customHeight="1">
      <c r="A136" s="8"/>
      <c r="B136" s="13"/>
      <c r="C136" s="204" t="s">
        <v>770</v>
      </c>
      <c r="D136" s="204"/>
      <c r="E136" s="204"/>
      <c r="F136" s="204"/>
      <c r="G136" s="204"/>
      <c r="H136" s="204"/>
      <c r="I136" s="204"/>
    </row>
    <row r="137" spans="1:9" ht="15.75" customHeight="1">
      <c r="A137" s="8"/>
      <c r="B137" s="13"/>
      <c r="C137" s="398" t="s">
        <v>157</v>
      </c>
      <c r="D137" s="455"/>
      <c r="E137" s="204"/>
      <c r="F137" s="204"/>
      <c r="G137" s="204"/>
      <c r="H137" s="204"/>
      <c r="I137" s="204"/>
    </row>
    <row r="138" spans="1:9" ht="15.75" customHeight="1">
      <c r="A138" s="8"/>
      <c r="B138" s="219"/>
      <c r="C138" s="204"/>
      <c r="D138" s="204"/>
      <c r="E138" s="204"/>
      <c r="F138" s="204"/>
      <c r="G138" s="204"/>
      <c r="H138" s="204"/>
      <c r="I138" s="204"/>
    </row>
    <row r="139" spans="1:9" ht="15.75" customHeight="1">
      <c r="A139" s="8"/>
      <c r="B139" s="219" t="s">
        <v>104</v>
      </c>
      <c r="C139" s="204" t="s">
        <v>771</v>
      </c>
      <c r="D139" s="204"/>
      <c r="E139" s="204"/>
      <c r="F139" s="204"/>
      <c r="G139" s="204"/>
      <c r="H139" s="204"/>
      <c r="I139" s="204"/>
    </row>
    <row r="140" spans="1:9" ht="15.75" customHeight="1">
      <c r="A140" s="8"/>
      <c r="B140" s="13"/>
      <c r="C140" s="204" t="s">
        <v>772</v>
      </c>
      <c r="D140" s="204"/>
      <c r="E140" s="204"/>
      <c r="F140" s="204"/>
      <c r="G140" s="204"/>
      <c r="H140" s="204"/>
      <c r="I140" s="204"/>
    </row>
    <row r="141" spans="1:9" ht="15.75" customHeight="1">
      <c r="A141" s="8"/>
      <c r="B141" s="13"/>
      <c r="C141" s="398" t="s">
        <v>157</v>
      </c>
      <c r="D141" s="455"/>
      <c r="E141" s="204"/>
      <c r="F141" s="204"/>
      <c r="G141" s="204"/>
      <c r="H141" s="204"/>
      <c r="I141" s="204"/>
    </row>
    <row r="142" spans="1:9" ht="15.75" customHeight="1">
      <c r="A142" s="8"/>
      <c r="B142" s="13"/>
      <c r="C142" s="204"/>
      <c r="D142" s="204"/>
      <c r="E142" s="204"/>
      <c r="F142" s="204"/>
      <c r="G142" s="204"/>
      <c r="H142" s="204"/>
      <c r="I142" s="204"/>
    </row>
    <row r="143" spans="1:9" ht="15.75" customHeight="1">
      <c r="A143" s="8"/>
      <c r="B143" s="13"/>
      <c r="C143" s="204" t="s">
        <v>219</v>
      </c>
      <c r="D143" s="204"/>
      <c r="E143" s="204"/>
      <c r="F143" s="204"/>
      <c r="G143" s="204"/>
      <c r="H143" s="204"/>
      <c r="I143" s="204"/>
    </row>
    <row r="144" spans="1:9" ht="15.75" customHeight="1">
      <c r="A144" s="8"/>
      <c r="B144" s="219"/>
      <c r="C144" s="398" t="s">
        <v>157</v>
      </c>
      <c r="D144" s="455"/>
      <c r="E144" s="204"/>
      <c r="F144" s="204"/>
      <c r="G144" s="204"/>
      <c r="H144" s="204"/>
      <c r="I144" s="204"/>
    </row>
    <row r="145" spans="1:22" ht="15.75" customHeight="1">
      <c r="A145" s="8"/>
      <c r="B145" s="13"/>
      <c r="C145" s="140"/>
      <c r="D145" s="14"/>
      <c r="E145" s="14"/>
      <c r="F145" s="14"/>
      <c r="G145" s="14"/>
      <c r="H145" s="14"/>
      <c r="I145" s="14"/>
    </row>
    <row r="146" spans="1:22" ht="15.75" customHeight="1">
      <c r="A146" s="8"/>
      <c r="B146" s="13"/>
      <c r="C146" s="204" t="s">
        <v>773</v>
      </c>
      <c r="D146" s="336"/>
      <c r="E146" s="336"/>
      <c r="F146" s="336"/>
      <c r="G146" s="336"/>
      <c r="H146" s="336"/>
      <c r="I146" s="336"/>
    </row>
    <row r="147" spans="1:22" ht="15.75" customHeight="1">
      <c r="A147" s="8"/>
      <c r="B147" s="272"/>
      <c r="C147" s="406" t="s">
        <v>157</v>
      </c>
      <c r="D147" s="456"/>
      <c r="E147" s="456"/>
      <c r="F147" s="456"/>
      <c r="G147" s="456"/>
      <c r="H147" s="456"/>
      <c r="I147" s="437"/>
      <c r="J147" s="255"/>
    </row>
    <row r="148" spans="1:22" ht="15.75" customHeight="1">
      <c r="A148" s="8"/>
      <c r="B148" s="272"/>
      <c r="C148" s="438"/>
      <c r="D148" s="439"/>
      <c r="E148" s="439"/>
      <c r="F148" s="439"/>
      <c r="G148" s="439"/>
      <c r="H148" s="439"/>
      <c r="I148" s="440"/>
      <c r="J148" s="255"/>
    </row>
    <row r="149" spans="1:22" ht="15.75" customHeight="1">
      <c r="A149" s="8"/>
      <c r="B149" s="13"/>
      <c r="C149" s="204"/>
      <c r="D149" s="204"/>
      <c r="E149" s="204"/>
      <c r="F149" s="204"/>
      <c r="G149" s="204"/>
      <c r="H149" s="204"/>
      <c r="I149" s="204"/>
    </row>
    <row r="150" spans="1:22" ht="15.75" customHeight="1">
      <c r="A150" s="8"/>
      <c r="B150" s="13" t="s">
        <v>687</v>
      </c>
      <c r="C150" s="204"/>
      <c r="E150" s="97"/>
      <c r="F150" s="97"/>
      <c r="G150" s="97"/>
      <c r="H150" s="135"/>
      <c r="I150" s="135"/>
    </row>
    <row r="151" spans="1:22" ht="15.75" customHeight="1">
      <c r="A151" s="13"/>
      <c r="B151" s="10"/>
      <c r="C151" s="212" t="s">
        <v>229</v>
      </c>
      <c r="D151" s="13"/>
      <c r="E151" s="13"/>
      <c r="F151" s="13"/>
      <c r="G151" s="13"/>
      <c r="H151" s="8"/>
      <c r="I151" s="10"/>
      <c r="J151" s="8"/>
      <c r="K151" s="8"/>
      <c r="L151" s="8"/>
      <c r="M151" s="8"/>
      <c r="N151" s="8"/>
      <c r="O151" s="8"/>
      <c r="P151" s="8"/>
      <c r="Q151" s="8"/>
      <c r="R151" s="8"/>
      <c r="S151" s="8"/>
      <c r="T151" s="8"/>
      <c r="U151" s="8"/>
      <c r="V151" s="8"/>
    </row>
    <row r="152" spans="1:22" ht="15.75" customHeight="1">
      <c r="A152" s="13"/>
      <c r="B152" s="10"/>
      <c r="C152" s="365" t="s">
        <v>157</v>
      </c>
      <c r="D152" s="393"/>
      <c r="E152" s="393"/>
      <c r="F152" s="393"/>
      <c r="G152" s="393"/>
      <c r="H152" s="393"/>
      <c r="I152" s="394"/>
      <c r="J152" s="8"/>
      <c r="K152" s="8"/>
      <c r="L152" s="8"/>
      <c r="M152" s="8"/>
      <c r="N152" s="8"/>
      <c r="O152" s="8"/>
      <c r="P152" s="8"/>
      <c r="Q152" s="8"/>
      <c r="R152" s="8"/>
      <c r="S152" s="8"/>
      <c r="T152" s="8"/>
      <c r="U152" s="8"/>
      <c r="V152" s="8"/>
    </row>
    <row r="153" spans="1:22" ht="15.75" customHeight="1">
      <c r="A153" s="13"/>
      <c r="B153" s="10"/>
      <c r="C153" s="395"/>
      <c r="D153" s="396"/>
      <c r="E153" s="396"/>
      <c r="F153" s="396"/>
      <c r="G153" s="396"/>
      <c r="H153" s="396"/>
      <c r="I153" s="397"/>
      <c r="J153" s="8"/>
      <c r="K153" s="8"/>
      <c r="L153" s="8"/>
      <c r="M153" s="8"/>
      <c r="N153" s="8"/>
      <c r="O153" s="8"/>
      <c r="P153" s="8"/>
      <c r="Q153" s="8"/>
      <c r="R153" s="8"/>
      <c r="S153" s="8"/>
      <c r="T153" s="8"/>
      <c r="U153" s="8"/>
      <c r="V153" s="8"/>
    </row>
    <row r="154" spans="1:22" ht="15.75" customHeight="1">
      <c r="A154" s="8"/>
      <c r="H154" s="13"/>
    </row>
    <row r="155" spans="1:22" ht="15.75" customHeight="1">
      <c r="A155" s="8"/>
      <c r="H155" s="99"/>
    </row>
    <row r="156" spans="1:22" ht="15" customHeight="1">
      <c r="A156" s="8"/>
    </row>
    <row r="157" spans="1:22" ht="15" customHeight="1">
      <c r="A157" s="8"/>
    </row>
    <row r="158" spans="1:22" ht="15" customHeight="1">
      <c r="A158" s="8"/>
    </row>
    <row r="159" spans="1:22" ht="15" customHeight="1">
      <c r="A159" s="8"/>
    </row>
    <row r="160" spans="1:22" ht="15" customHeight="1">
      <c r="A160" s="8"/>
    </row>
    <row r="161" spans="1:1" ht="15" customHeight="1">
      <c r="A161" s="8"/>
    </row>
    <row r="162" spans="1:1" ht="15" customHeight="1">
      <c r="A162" s="8"/>
    </row>
    <row r="163" spans="1:1" ht="15" customHeight="1">
      <c r="A163" s="8"/>
    </row>
    <row r="164" spans="1:1" ht="15" customHeight="1">
      <c r="A164" s="8"/>
    </row>
    <row r="165" spans="1:1" ht="15" customHeight="1">
      <c r="A165" s="8"/>
    </row>
    <row r="166" spans="1:1" ht="15" customHeight="1">
      <c r="A166" s="8"/>
    </row>
    <row r="167" spans="1:1" ht="15" customHeight="1">
      <c r="A167" s="8"/>
    </row>
    <row r="168" spans="1:1" ht="15.75" customHeight="1">
      <c r="A168" s="8"/>
    </row>
    <row r="169" spans="1:1" ht="15.75" customHeight="1">
      <c r="A169" s="8"/>
    </row>
    <row r="170" spans="1:1" ht="15.75" customHeight="1">
      <c r="A170" s="8"/>
    </row>
    <row r="171" spans="1:1" ht="15.75" customHeight="1">
      <c r="A171" s="8"/>
    </row>
    <row r="172" spans="1:1" ht="15.75" customHeight="1">
      <c r="A172" s="8"/>
    </row>
    <row r="173" spans="1:1" ht="15.75" customHeight="1">
      <c r="A173" s="8"/>
    </row>
    <row r="174" spans="1:1" ht="15.75" customHeight="1">
      <c r="A174" s="8"/>
    </row>
    <row r="175" spans="1:1" ht="15.75" customHeight="1">
      <c r="A175" s="8"/>
    </row>
    <row r="176" spans="1:1" ht="15.75" customHeight="1">
      <c r="A176" s="8"/>
    </row>
    <row r="177" spans="1:1" ht="15.75" customHeight="1">
      <c r="A177" s="8"/>
    </row>
    <row r="178" spans="1:1" ht="15.75" customHeight="1">
      <c r="A178" s="8"/>
    </row>
    <row r="179" spans="1:1" ht="15.75" customHeight="1">
      <c r="A179" s="8"/>
    </row>
    <row r="180" spans="1:1" ht="15.75" customHeight="1">
      <c r="A180" s="8"/>
    </row>
    <row r="181" spans="1:1" ht="15.75" customHeight="1">
      <c r="A181" s="8"/>
    </row>
    <row r="182" spans="1:1" ht="15.75" customHeight="1">
      <c r="A182" s="8"/>
    </row>
    <row r="183" spans="1:1" ht="15.75" customHeight="1">
      <c r="A183" s="8"/>
    </row>
    <row r="184" spans="1:1" ht="15.75" customHeight="1">
      <c r="A184" s="8"/>
    </row>
    <row r="185" spans="1:1" ht="15.75" customHeight="1">
      <c r="A185" s="8"/>
    </row>
    <row r="186" spans="1:1" ht="15.75" customHeight="1">
      <c r="A186" s="8"/>
    </row>
    <row r="187" spans="1:1" ht="15.75" customHeight="1">
      <c r="A187" s="8"/>
    </row>
    <row r="188" spans="1:1" ht="15.75" customHeight="1">
      <c r="A188" s="8"/>
    </row>
    <row r="189" spans="1:1" ht="15.75" customHeight="1">
      <c r="A189" s="8"/>
    </row>
    <row r="190" spans="1:1" ht="15.75" customHeight="1">
      <c r="A190" s="8"/>
    </row>
    <row r="191" spans="1:1" ht="15.75" customHeight="1">
      <c r="A191" s="8"/>
    </row>
    <row r="192" spans="1:1" ht="15.75" customHeight="1">
      <c r="A192" s="8"/>
    </row>
    <row r="193" spans="1:1" ht="15.75" customHeight="1">
      <c r="A193" s="8"/>
    </row>
    <row r="194" spans="1:1" ht="15.75" customHeight="1">
      <c r="A194" s="8"/>
    </row>
    <row r="195" spans="1:1" ht="15.75" customHeight="1">
      <c r="A195" s="8"/>
    </row>
    <row r="196" spans="1:1" ht="15.75" customHeight="1">
      <c r="A196" s="8"/>
    </row>
    <row r="197" spans="1:1" ht="15.75" customHeight="1">
      <c r="A197" s="8"/>
    </row>
    <row r="198" spans="1:1" ht="15.75" customHeight="1">
      <c r="A198" s="8"/>
    </row>
    <row r="199" spans="1:1" ht="15.75" customHeight="1">
      <c r="A199" s="8"/>
    </row>
    <row r="200" spans="1:1" ht="15.75" customHeight="1">
      <c r="A200" s="8"/>
    </row>
    <row r="201" spans="1:1" ht="15.75" customHeight="1">
      <c r="A201" s="8"/>
    </row>
    <row r="202" spans="1:1" ht="15.75" customHeight="1">
      <c r="A202" s="8"/>
    </row>
    <row r="203" spans="1:1" ht="15.75" customHeight="1">
      <c r="A203" s="8"/>
    </row>
    <row r="204" spans="1:1" ht="15.75" customHeight="1">
      <c r="A204" s="8"/>
    </row>
    <row r="205" spans="1:1" ht="15.75" customHeight="1">
      <c r="A205" s="8"/>
    </row>
    <row r="206" spans="1:1" ht="15.75" customHeight="1">
      <c r="A206" s="8"/>
    </row>
    <row r="207" spans="1:1" ht="15.75" customHeight="1">
      <c r="A207" s="8"/>
    </row>
    <row r="208" spans="1:1" ht="15.75" customHeight="1">
      <c r="A208" s="8"/>
    </row>
    <row r="209" spans="1:1" ht="15.75" customHeight="1">
      <c r="A209" s="8"/>
    </row>
    <row r="210" spans="1:1" ht="15.75" customHeight="1">
      <c r="A210" s="8"/>
    </row>
    <row r="211" spans="1:1" ht="15.75" customHeight="1">
      <c r="A211" s="8"/>
    </row>
    <row r="212" spans="1:1" ht="15.75" customHeight="1">
      <c r="A212" s="8"/>
    </row>
    <row r="213" spans="1:1" ht="15.75" customHeight="1">
      <c r="A213" s="8"/>
    </row>
    <row r="214" spans="1:1" ht="15.75" customHeight="1">
      <c r="A214" s="8"/>
    </row>
    <row r="215" spans="1:1" ht="15.75" customHeight="1">
      <c r="A215" s="8"/>
    </row>
    <row r="216" spans="1:1" ht="15.75" customHeight="1">
      <c r="A216" s="8"/>
    </row>
    <row r="217" spans="1:1" ht="15.75" customHeight="1">
      <c r="A217" s="8"/>
    </row>
    <row r="218" spans="1:1" ht="15.75" customHeight="1">
      <c r="A218" s="8"/>
    </row>
    <row r="219" spans="1:1" ht="15.75" customHeight="1">
      <c r="A219" s="8"/>
    </row>
    <row r="220" spans="1:1" ht="15.75" customHeight="1">
      <c r="A220" s="8"/>
    </row>
    <row r="221" spans="1:1" ht="15.75" customHeight="1">
      <c r="A221" s="8"/>
    </row>
    <row r="222" spans="1:1" ht="15.75" customHeight="1">
      <c r="A222" s="8"/>
    </row>
    <row r="223" spans="1:1" ht="15.75" customHeight="1">
      <c r="A223" s="8"/>
    </row>
    <row r="224" spans="1:1" ht="15.75" customHeight="1">
      <c r="A224" s="8"/>
    </row>
    <row r="225" spans="1:1" ht="15.75" customHeight="1">
      <c r="A225" s="8"/>
    </row>
    <row r="226" spans="1:1" ht="15.75" customHeight="1">
      <c r="A226" s="8"/>
    </row>
    <row r="227" spans="1:1" ht="15.75" customHeight="1">
      <c r="A227" s="8"/>
    </row>
    <row r="228" spans="1:1" ht="15.75" customHeight="1">
      <c r="A228" s="8"/>
    </row>
    <row r="229" spans="1:1" ht="15.75" customHeight="1">
      <c r="A229" s="8"/>
    </row>
    <row r="230" spans="1:1" ht="15.75" customHeight="1">
      <c r="A230" s="8"/>
    </row>
    <row r="231" spans="1:1" ht="15.75" customHeight="1">
      <c r="A231" s="8"/>
    </row>
    <row r="232" spans="1:1" ht="15.75" customHeight="1">
      <c r="A232" s="8"/>
    </row>
    <row r="233" spans="1:1" ht="15.75" customHeight="1">
      <c r="A233" s="8"/>
    </row>
    <row r="234" spans="1:1" ht="15.75" customHeight="1">
      <c r="A234" s="8"/>
    </row>
    <row r="235" spans="1:1" ht="15.75" customHeight="1">
      <c r="A235" s="8"/>
    </row>
    <row r="236" spans="1:1" ht="15.75" customHeight="1">
      <c r="A236" s="8"/>
    </row>
    <row r="237" spans="1:1" ht="15.75" customHeight="1">
      <c r="A237" s="8"/>
    </row>
    <row r="238" spans="1:1" ht="15.75" customHeight="1">
      <c r="A238" s="8"/>
    </row>
    <row r="239" spans="1:1" ht="15.75" customHeight="1">
      <c r="A239" s="8"/>
    </row>
    <row r="240" spans="1:1" ht="15.75" customHeight="1">
      <c r="A240" s="8"/>
    </row>
    <row r="241" spans="1:1" ht="15.75" customHeight="1">
      <c r="A241" s="8"/>
    </row>
    <row r="242" spans="1:1" ht="15.75" customHeight="1">
      <c r="A242" s="8"/>
    </row>
    <row r="243" spans="1:1" ht="15.75" customHeight="1">
      <c r="A243" s="8"/>
    </row>
    <row r="244" spans="1:1" ht="15.75" customHeight="1">
      <c r="A244" s="8"/>
    </row>
    <row r="245" spans="1:1" ht="15.75" customHeight="1">
      <c r="A245" s="8"/>
    </row>
    <row r="246" spans="1:1" ht="15.75" customHeight="1">
      <c r="A246" s="8"/>
    </row>
    <row r="247" spans="1:1" ht="15.75" customHeight="1">
      <c r="A247" s="8"/>
    </row>
    <row r="248" spans="1:1" ht="15.75" customHeight="1">
      <c r="A248" s="8"/>
    </row>
    <row r="249" spans="1:1" ht="15.75" customHeight="1">
      <c r="A249" s="8"/>
    </row>
    <row r="250" spans="1:1" ht="15.75" customHeight="1">
      <c r="A250" s="8"/>
    </row>
    <row r="251" spans="1:1" ht="15.75" customHeight="1">
      <c r="A251" s="8"/>
    </row>
    <row r="252" spans="1:1" ht="15.75" customHeight="1">
      <c r="A252" s="8"/>
    </row>
    <row r="253" spans="1:1" ht="15.75" customHeight="1">
      <c r="A253" s="8"/>
    </row>
    <row r="254" spans="1:1" ht="15.75" customHeight="1">
      <c r="A254" s="8"/>
    </row>
    <row r="255" spans="1:1" ht="15.75" customHeight="1">
      <c r="A255" s="8"/>
    </row>
    <row r="256" spans="1:1" ht="15.75" customHeight="1">
      <c r="A256" s="8"/>
    </row>
    <row r="257" spans="1:1" ht="15.75" customHeight="1">
      <c r="A257" s="8"/>
    </row>
    <row r="258" spans="1:1" ht="15.75" customHeight="1">
      <c r="A258" s="8"/>
    </row>
    <row r="259" spans="1:1" ht="15.75" customHeight="1">
      <c r="A259" s="8"/>
    </row>
    <row r="260" spans="1:1" ht="15.75" customHeight="1">
      <c r="A260" s="8"/>
    </row>
    <row r="261" spans="1:1" ht="15.75" customHeight="1">
      <c r="A261" s="8"/>
    </row>
    <row r="262" spans="1:1" ht="15.75" customHeight="1">
      <c r="A262" s="8"/>
    </row>
    <row r="263" spans="1:1" ht="15.75" customHeight="1">
      <c r="A263" s="8"/>
    </row>
    <row r="264" spans="1:1" ht="15.75" customHeight="1">
      <c r="A264" s="8"/>
    </row>
    <row r="265" spans="1:1" ht="15.75" customHeight="1">
      <c r="A265" s="8"/>
    </row>
    <row r="266" spans="1:1" ht="15.75" customHeight="1">
      <c r="A266" s="8"/>
    </row>
    <row r="267" spans="1:1" ht="15.75" customHeight="1">
      <c r="A267" s="8"/>
    </row>
    <row r="268" spans="1:1" ht="15.75" customHeight="1">
      <c r="A268" s="8"/>
    </row>
    <row r="269" spans="1:1" ht="15.75" customHeight="1">
      <c r="A269" s="8"/>
    </row>
    <row r="270" spans="1:1" ht="15.75" customHeight="1">
      <c r="A270" s="8"/>
    </row>
    <row r="271" spans="1:1" ht="15.75" customHeight="1">
      <c r="A271" s="8"/>
    </row>
    <row r="272" spans="1:1" ht="15.75" customHeight="1">
      <c r="A272" s="8"/>
    </row>
    <row r="273" spans="1:1" ht="15.75" customHeight="1">
      <c r="A273" s="8"/>
    </row>
    <row r="274" spans="1:1" ht="15.75" customHeight="1">
      <c r="A274" s="8"/>
    </row>
    <row r="275" spans="1:1" ht="15.75" customHeight="1">
      <c r="A275" s="8"/>
    </row>
    <row r="276" spans="1:1" ht="15.75" customHeight="1">
      <c r="A276" s="8"/>
    </row>
    <row r="277" spans="1:1" ht="15.75" customHeight="1">
      <c r="A277" s="8"/>
    </row>
    <row r="278" spans="1:1" ht="15.75" customHeight="1">
      <c r="A278" s="8"/>
    </row>
    <row r="279" spans="1:1" ht="15.75" customHeight="1">
      <c r="A279" s="8"/>
    </row>
    <row r="280" spans="1:1" ht="15.75" customHeight="1">
      <c r="A280" s="8"/>
    </row>
    <row r="281" spans="1:1" ht="15.75" customHeight="1">
      <c r="A281" s="8"/>
    </row>
    <row r="282" spans="1:1" ht="15.75" customHeight="1">
      <c r="A282" s="8"/>
    </row>
    <row r="283" spans="1:1" ht="15.75" customHeight="1">
      <c r="A283" s="8"/>
    </row>
    <row r="284" spans="1:1" ht="15.75" customHeight="1">
      <c r="A284" s="8"/>
    </row>
    <row r="285" spans="1:1" ht="15.75" customHeight="1">
      <c r="A285" s="8"/>
    </row>
    <row r="286" spans="1:1" ht="15.75" customHeight="1">
      <c r="A286" s="8"/>
    </row>
    <row r="287" spans="1:1" ht="15.75" customHeight="1">
      <c r="A287" s="8"/>
    </row>
    <row r="288" spans="1:1" ht="15.75" customHeight="1">
      <c r="A288" s="8"/>
    </row>
    <row r="289" spans="1:1" ht="15.75" customHeight="1">
      <c r="A289" s="8"/>
    </row>
    <row r="290" spans="1:1" ht="15.75" customHeight="1">
      <c r="A290" s="8"/>
    </row>
    <row r="291" spans="1:1" ht="15.75" customHeight="1">
      <c r="A291" s="8"/>
    </row>
    <row r="292" spans="1:1" ht="15.75" customHeight="1">
      <c r="A292" s="8"/>
    </row>
    <row r="293" spans="1:1" ht="15.75" customHeight="1">
      <c r="A293" s="8"/>
    </row>
    <row r="294" spans="1:1" ht="15.75" customHeight="1">
      <c r="A294" s="8"/>
    </row>
    <row r="295" spans="1:1" ht="15.75" customHeight="1">
      <c r="A295" s="8"/>
    </row>
    <row r="296" spans="1:1" ht="15.75" customHeight="1">
      <c r="A296" s="8"/>
    </row>
    <row r="297" spans="1:1" ht="15.75" customHeight="1">
      <c r="A297" s="8"/>
    </row>
    <row r="298" spans="1:1" ht="15.75" customHeight="1">
      <c r="A298" s="8"/>
    </row>
    <row r="299" spans="1:1" ht="15.75" customHeight="1">
      <c r="A299" s="8"/>
    </row>
    <row r="300" spans="1:1" ht="15.75" customHeight="1">
      <c r="A300" s="8"/>
    </row>
    <row r="301" spans="1:1" ht="15.75" customHeight="1">
      <c r="A301" s="8"/>
    </row>
    <row r="302" spans="1:1" ht="15.75" customHeight="1">
      <c r="A302" s="8"/>
    </row>
    <row r="303" spans="1:1" ht="15.75" customHeight="1">
      <c r="A303" s="8"/>
    </row>
    <row r="304" spans="1:1" ht="15.75" customHeight="1">
      <c r="A304" s="8"/>
    </row>
    <row r="305" spans="1:1" ht="15.75" customHeight="1">
      <c r="A305" s="8"/>
    </row>
    <row r="306" spans="1:1" ht="15.75" customHeight="1">
      <c r="A306" s="8"/>
    </row>
    <row r="307" spans="1:1" ht="15.75" customHeight="1">
      <c r="A307" s="8"/>
    </row>
    <row r="308" spans="1:1" ht="15.75" customHeight="1">
      <c r="A308" s="8"/>
    </row>
    <row r="309" spans="1:1" ht="15.75" customHeight="1">
      <c r="A309" s="8"/>
    </row>
    <row r="310" spans="1:1" ht="15.75" customHeight="1">
      <c r="A310" s="8"/>
    </row>
    <row r="311" spans="1:1" ht="15.75" customHeight="1">
      <c r="A311" s="8"/>
    </row>
    <row r="312" spans="1:1" ht="15.75" customHeight="1">
      <c r="A312" s="8"/>
    </row>
    <row r="313" spans="1:1" ht="15.75" customHeight="1">
      <c r="A313" s="8"/>
    </row>
    <row r="314" spans="1:1" ht="15.75" customHeight="1">
      <c r="A314" s="8"/>
    </row>
    <row r="315" spans="1:1" ht="15.75" customHeight="1">
      <c r="A315" s="8"/>
    </row>
    <row r="316" spans="1:1" ht="15.75" customHeight="1">
      <c r="A316" s="8"/>
    </row>
    <row r="317" spans="1:1" ht="15.75" customHeight="1">
      <c r="A317" s="8"/>
    </row>
    <row r="318" spans="1:1" ht="15.75" customHeight="1">
      <c r="A318" s="8"/>
    </row>
    <row r="319" spans="1:1" ht="15.75" customHeight="1">
      <c r="A319" s="8"/>
    </row>
    <row r="320" spans="1:1" ht="15.75" customHeight="1">
      <c r="A320" s="8"/>
    </row>
    <row r="321" spans="1:1" ht="15.75" customHeight="1">
      <c r="A321" s="8"/>
    </row>
    <row r="322" spans="1:1" ht="15.75" customHeight="1">
      <c r="A322" s="8"/>
    </row>
    <row r="323" spans="1:1" ht="15.75" customHeight="1">
      <c r="A323" s="8"/>
    </row>
    <row r="324" spans="1:1" ht="15.75" customHeight="1">
      <c r="A324" s="8"/>
    </row>
    <row r="325" spans="1:1" ht="15.75" customHeight="1">
      <c r="A325" s="8"/>
    </row>
    <row r="326" spans="1:1" ht="15.75" customHeight="1">
      <c r="A326" s="8"/>
    </row>
    <row r="327" spans="1:1" ht="15.75" customHeight="1">
      <c r="A327" s="8"/>
    </row>
    <row r="328" spans="1:1" ht="15.75" customHeight="1">
      <c r="A328" s="8"/>
    </row>
    <row r="329" spans="1:1" ht="15.75" customHeight="1">
      <c r="A329" s="8"/>
    </row>
    <row r="330" spans="1:1" ht="15.75" customHeight="1">
      <c r="A330" s="8"/>
    </row>
    <row r="331" spans="1:1" ht="15.75" customHeight="1">
      <c r="A331" s="8"/>
    </row>
    <row r="332" spans="1:1" ht="15.75" customHeight="1">
      <c r="A332" s="8"/>
    </row>
    <row r="333" spans="1:1" ht="15.75" customHeight="1">
      <c r="A333" s="8"/>
    </row>
    <row r="334" spans="1:1" ht="15.75" customHeight="1">
      <c r="A334" s="8"/>
    </row>
    <row r="335" spans="1:1" ht="15.75" customHeight="1">
      <c r="A335" s="8"/>
    </row>
    <row r="336" spans="1:1" ht="15.75" customHeight="1">
      <c r="A336" s="8"/>
    </row>
    <row r="337" spans="1:1" ht="15.75" customHeight="1">
      <c r="A337" s="8"/>
    </row>
    <row r="338" spans="1:1" ht="15.75" customHeight="1">
      <c r="A338" s="8"/>
    </row>
    <row r="339" spans="1:1" ht="15.75" customHeight="1">
      <c r="A339" s="8"/>
    </row>
    <row r="340" spans="1:1" ht="15.75" customHeight="1">
      <c r="A340" s="8"/>
    </row>
    <row r="341" spans="1:1" ht="15.75" customHeight="1">
      <c r="A341" s="8"/>
    </row>
    <row r="342" spans="1:1" ht="15.75" customHeight="1">
      <c r="A342" s="8"/>
    </row>
    <row r="343" spans="1:1" ht="15.75" customHeight="1">
      <c r="A343" s="8"/>
    </row>
    <row r="344" spans="1:1" ht="15.75" customHeight="1">
      <c r="A344" s="8"/>
    </row>
    <row r="345" spans="1:1" ht="15.75" customHeight="1">
      <c r="A345" s="8"/>
    </row>
    <row r="346" spans="1:1" ht="15.75" customHeight="1">
      <c r="A346" s="8"/>
    </row>
    <row r="347" spans="1:1" ht="15.75" customHeight="1">
      <c r="A347" s="8"/>
    </row>
    <row r="348" spans="1:1" ht="15.75" customHeight="1">
      <c r="A348" s="8"/>
    </row>
    <row r="349" spans="1:1" ht="15.75" customHeight="1">
      <c r="A349" s="8"/>
    </row>
    <row r="350" spans="1:1" ht="15.75" customHeight="1">
      <c r="A350" s="8"/>
    </row>
    <row r="351" spans="1:1" ht="15.75" customHeight="1">
      <c r="A351" s="8"/>
    </row>
    <row r="352" spans="1:1" ht="15.75" customHeight="1">
      <c r="A352" s="8"/>
    </row>
    <row r="353" spans="1:1" ht="15.75" customHeight="1">
      <c r="A353" s="8"/>
    </row>
    <row r="354" spans="1:1" ht="15.75" customHeight="1">
      <c r="A354" s="8"/>
    </row>
    <row r="355" spans="1:1" ht="15.75" customHeight="1">
      <c r="A355" s="8"/>
    </row>
    <row r="356" spans="1:1" ht="15.75" customHeight="1">
      <c r="A356" s="8"/>
    </row>
    <row r="357" spans="1:1" ht="15.75" customHeight="1">
      <c r="A357" s="8"/>
    </row>
    <row r="358" spans="1:1" ht="15.75" customHeight="1">
      <c r="A358" s="8"/>
    </row>
    <row r="359" spans="1:1" ht="15.75" customHeight="1">
      <c r="A359" s="8"/>
    </row>
    <row r="360" spans="1:1" ht="15.75" customHeight="1">
      <c r="A360" s="8"/>
    </row>
    <row r="361" spans="1:1" ht="15.75" customHeight="1">
      <c r="A361" s="8"/>
    </row>
    <row r="362" spans="1:1" ht="15.75" customHeight="1">
      <c r="A362" s="8"/>
    </row>
    <row r="363" spans="1:1" ht="15.75" customHeight="1">
      <c r="A363" s="8"/>
    </row>
    <row r="364" spans="1:1" ht="15.75" customHeight="1">
      <c r="A364" s="8"/>
    </row>
    <row r="365" spans="1:1" ht="15.75" customHeight="1">
      <c r="A365" s="8"/>
    </row>
    <row r="366" spans="1:1" ht="15.75" customHeight="1">
      <c r="A366" s="8"/>
    </row>
    <row r="367" spans="1:1" ht="15.75" customHeight="1">
      <c r="A367" s="8"/>
    </row>
    <row r="368" spans="1:1" ht="15.75" customHeight="1">
      <c r="A368" s="8"/>
    </row>
    <row r="369" spans="1:1" ht="15.75" customHeight="1">
      <c r="A369" s="8"/>
    </row>
    <row r="370" spans="1:1" ht="15.75" customHeight="1">
      <c r="A370" s="8"/>
    </row>
    <row r="371" spans="1:1" ht="15.75" customHeight="1">
      <c r="A371" s="8"/>
    </row>
    <row r="372" spans="1:1" ht="15.75" customHeight="1">
      <c r="A372" s="8"/>
    </row>
    <row r="373" spans="1:1" ht="15.75" customHeight="1">
      <c r="A373" s="8"/>
    </row>
    <row r="374" spans="1:1" ht="15.75" customHeight="1">
      <c r="A374" s="8"/>
    </row>
    <row r="375" spans="1:1" ht="15.75" customHeight="1">
      <c r="A375" s="8"/>
    </row>
    <row r="376" spans="1:1" ht="15.75" customHeight="1">
      <c r="A376" s="8"/>
    </row>
    <row r="377" spans="1:1" ht="15.75" customHeight="1">
      <c r="A377" s="8"/>
    </row>
    <row r="378" spans="1:1" ht="15.75" customHeight="1">
      <c r="A378" s="8"/>
    </row>
    <row r="379" spans="1:1" ht="15.75" customHeight="1">
      <c r="A379" s="8"/>
    </row>
    <row r="380" spans="1:1" ht="15.75" customHeight="1">
      <c r="A380" s="8"/>
    </row>
    <row r="381" spans="1:1" ht="15.75" customHeight="1">
      <c r="A381" s="8"/>
    </row>
    <row r="382" spans="1:1" ht="15.75" customHeight="1">
      <c r="A382" s="8"/>
    </row>
    <row r="383" spans="1:1" ht="15.75" customHeight="1">
      <c r="A383" s="8"/>
    </row>
    <row r="384" spans="1:1" ht="15.75" customHeight="1">
      <c r="A384" s="8"/>
    </row>
    <row r="385" spans="1:1" ht="15.75" customHeight="1">
      <c r="A385" s="8"/>
    </row>
    <row r="386" spans="1:1" ht="15.75" customHeight="1">
      <c r="A386" s="8"/>
    </row>
    <row r="387" spans="1:1" ht="15.75" customHeight="1">
      <c r="A387" s="8"/>
    </row>
    <row r="388" spans="1:1" ht="15.75" customHeight="1">
      <c r="A388" s="8"/>
    </row>
    <row r="389" spans="1:1" ht="15.75" customHeight="1">
      <c r="A389" s="8"/>
    </row>
    <row r="390" spans="1:1" ht="15.75" customHeight="1">
      <c r="A390" s="8"/>
    </row>
    <row r="391" spans="1:1" ht="15.75" customHeight="1">
      <c r="A391" s="8"/>
    </row>
    <row r="392" spans="1:1" ht="15.75" customHeight="1">
      <c r="A392" s="8"/>
    </row>
    <row r="393" spans="1:1" ht="15.75" customHeight="1">
      <c r="A393" s="8"/>
    </row>
    <row r="394" spans="1:1" ht="15.75" customHeight="1">
      <c r="A394" s="8"/>
    </row>
    <row r="395" spans="1:1" ht="15.75" customHeight="1">
      <c r="A395" s="8"/>
    </row>
    <row r="396" spans="1:1" ht="15.75" customHeight="1">
      <c r="A396" s="8"/>
    </row>
    <row r="397" spans="1:1" ht="15.75" customHeight="1">
      <c r="A397" s="8"/>
    </row>
    <row r="398" spans="1:1" ht="15.75" customHeight="1">
      <c r="A398" s="8"/>
    </row>
    <row r="399" spans="1:1" ht="15.75" customHeight="1">
      <c r="A399" s="8"/>
    </row>
    <row r="400" spans="1:1" ht="15.75" customHeight="1">
      <c r="A400" s="8"/>
    </row>
    <row r="401" spans="1:1" ht="15.75" customHeight="1">
      <c r="A401" s="8"/>
    </row>
    <row r="402" spans="1:1" ht="15.75" customHeight="1">
      <c r="A402" s="8"/>
    </row>
    <row r="403" spans="1:1" ht="15.75" customHeight="1">
      <c r="A403" s="8"/>
    </row>
    <row r="404" spans="1:1" ht="15.75" customHeight="1">
      <c r="A404" s="8"/>
    </row>
    <row r="405" spans="1:1" ht="15.75" customHeight="1">
      <c r="A405" s="8"/>
    </row>
    <row r="406" spans="1:1" ht="15.75" customHeight="1">
      <c r="A406" s="8"/>
    </row>
    <row r="407" spans="1:1" ht="15.75" customHeight="1">
      <c r="A407" s="8"/>
    </row>
    <row r="408" spans="1:1" ht="15.75" customHeight="1">
      <c r="A408" s="8"/>
    </row>
    <row r="409" spans="1:1" ht="15.75" customHeight="1">
      <c r="A409" s="8"/>
    </row>
    <row r="410" spans="1:1" ht="15.75" customHeight="1">
      <c r="A410" s="8"/>
    </row>
    <row r="411" spans="1:1" ht="15.75" customHeight="1">
      <c r="A411" s="8"/>
    </row>
    <row r="412" spans="1:1" ht="15.75" customHeight="1">
      <c r="A412" s="8"/>
    </row>
    <row r="413" spans="1:1" ht="15.75" customHeight="1">
      <c r="A413" s="8"/>
    </row>
    <row r="414" spans="1:1" ht="15.75" customHeight="1">
      <c r="A414" s="8"/>
    </row>
    <row r="415" spans="1:1" ht="15.75" customHeight="1">
      <c r="A415" s="8"/>
    </row>
    <row r="416" spans="1:1" ht="15.75" customHeight="1">
      <c r="A416" s="8"/>
    </row>
    <row r="417" spans="1:1" ht="15.75" customHeight="1">
      <c r="A417" s="8"/>
    </row>
    <row r="418" spans="1:1" ht="15.75" customHeight="1">
      <c r="A418" s="8"/>
    </row>
    <row r="419" spans="1:1" ht="15.75" customHeight="1">
      <c r="A419" s="8"/>
    </row>
    <row r="420" spans="1:1" ht="15.75" customHeight="1">
      <c r="A420" s="8"/>
    </row>
    <row r="421" spans="1:1" ht="15.75" customHeight="1">
      <c r="A421" s="8"/>
    </row>
    <row r="422" spans="1:1" ht="15.75" customHeight="1">
      <c r="A422" s="8"/>
    </row>
    <row r="423" spans="1:1" ht="15.75" customHeight="1">
      <c r="A423" s="8"/>
    </row>
    <row r="424" spans="1:1" ht="15.75" customHeight="1">
      <c r="A424" s="8"/>
    </row>
    <row r="425" spans="1:1" ht="15.75" customHeight="1">
      <c r="A425" s="8"/>
    </row>
    <row r="426" spans="1:1" ht="15.75" customHeight="1">
      <c r="A426" s="8"/>
    </row>
    <row r="427" spans="1:1" ht="15.75" customHeight="1">
      <c r="A427" s="8"/>
    </row>
    <row r="428" spans="1:1" ht="15.75" customHeight="1">
      <c r="A428" s="8"/>
    </row>
    <row r="429" spans="1:1" ht="15.75" customHeight="1">
      <c r="A429" s="8"/>
    </row>
    <row r="430" spans="1:1" ht="15.75" customHeight="1">
      <c r="A430" s="8"/>
    </row>
    <row r="431" spans="1:1" ht="15.75" customHeight="1">
      <c r="A431" s="8"/>
    </row>
    <row r="432" spans="1:1" ht="15.75" customHeight="1">
      <c r="A432" s="8"/>
    </row>
    <row r="433" spans="1:1" ht="15.75" customHeight="1">
      <c r="A433" s="8"/>
    </row>
    <row r="434" spans="1:1" ht="15.75" customHeight="1">
      <c r="A434" s="8"/>
    </row>
    <row r="435" spans="1:1" ht="15.75" customHeight="1">
      <c r="A435" s="8"/>
    </row>
    <row r="436" spans="1:1" ht="15.75" customHeight="1">
      <c r="A436" s="8"/>
    </row>
    <row r="437" spans="1:1" ht="15.75" customHeight="1">
      <c r="A437" s="8"/>
    </row>
    <row r="438" spans="1:1" ht="15.75" customHeight="1">
      <c r="A438" s="8"/>
    </row>
    <row r="439" spans="1:1" ht="15.75" customHeight="1">
      <c r="A439" s="8"/>
    </row>
    <row r="440" spans="1:1" ht="15.75" customHeight="1">
      <c r="A440" s="8"/>
    </row>
    <row r="441" spans="1:1" ht="15.75" customHeight="1">
      <c r="A441" s="8"/>
    </row>
    <row r="442" spans="1:1" ht="15.75" customHeight="1">
      <c r="A442" s="8"/>
    </row>
    <row r="443" spans="1:1" ht="15.75" customHeight="1">
      <c r="A443" s="8"/>
    </row>
    <row r="444" spans="1:1" ht="15.75" customHeight="1">
      <c r="A444" s="8"/>
    </row>
    <row r="445" spans="1:1" ht="15.75" customHeight="1">
      <c r="A445" s="8"/>
    </row>
    <row r="446" spans="1:1" ht="15.75" customHeight="1">
      <c r="A446" s="8"/>
    </row>
    <row r="447" spans="1:1" ht="15.75" customHeight="1">
      <c r="A447" s="8"/>
    </row>
    <row r="448" spans="1:1" ht="15.75" customHeight="1">
      <c r="A448" s="8"/>
    </row>
    <row r="449" spans="1:1" ht="15.75" customHeight="1">
      <c r="A449" s="8"/>
    </row>
    <row r="450" spans="1:1" ht="15.75" customHeight="1">
      <c r="A450" s="8"/>
    </row>
    <row r="451" spans="1:1" ht="15.75" customHeight="1">
      <c r="A451" s="8"/>
    </row>
    <row r="452" spans="1:1" ht="15.75" customHeight="1">
      <c r="A452" s="8"/>
    </row>
    <row r="453" spans="1:1" ht="15.75" customHeight="1">
      <c r="A453" s="8"/>
    </row>
    <row r="454" spans="1:1" ht="15.75" customHeight="1">
      <c r="A454" s="8"/>
    </row>
    <row r="455" spans="1:1" ht="15.75" customHeight="1">
      <c r="A455" s="8"/>
    </row>
    <row r="456" spans="1:1" ht="15.75" customHeight="1">
      <c r="A456" s="8"/>
    </row>
    <row r="457" spans="1:1" ht="15.75" customHeight="1">
      <c r="A457" s="8"/>
    </row>
    <row r="458" spans="1:1" ht="15.75" customHeight="1">
      <c r="A458" s="8"/>
    </row>
    <row r="459" spans="1:1" ht="15.75" customHeight="1">
      <c r="A459" s="8"/>
    </row>
    <row r="460" spans="1:1" ht="15.75" customHeight="1">
      <c r="A460" s="8"/>
    </row>
    <row r="461" spans="1:1" ht="15.75" customHeight="1">
      <c r="A461" s="8"/>
    </row>
    <row r="462" spans="1:1" ht="15.75" customHeight="1">
      <c r="A462" s="8"/>
    </row>
    <row r="463" spans="1:1" ht="15.75" customHeight="1">
      <c r="A463" s="8"/>
    </row>
    <row r="464" spans="1:1" ht="15.75" customHeight="1">
      <c r="A464" s="8"/>
    </row>
    <row r="465" spans="1:1" ht="15.75" customHeight="1">
      <c r="A465" s="8"/>
    </row>
    <row r="466" spans="1:1" ht="15.75" customHeight="1">
      <c r="A466" s="8"/>
    </row>
    <row r="467" spans="1:1" ht="15.75" customHeight="1">
      <c r="A467" s="8"/>
    </row>
    <row r="468" spans="1:1" ht="15.75" customHeight="1">
      <c r="A468" s="8"/>
    </row>
    <row r="469" spans="1:1" ht="15.75" customHeight="1">
      <c r="A469" s="8"/>
    </row>
    <row r="470" spans="1:1" ht="15.75" customHeight="1">
      <c r="A470" s="8"/>
    </row>
    <row r="471" spans="1:1" ht="15.75" customHeight="1">
      <c r="A471" s="8"/>
    </row>
    <row r="472" spans="1:1" ht="15.75" customHeight="1">
      <c r="A472" s="8"/>
    </row>
    <row r="473" spans="1:1" ht="15.75" customHeight="1">
      <c r="A473" s="8"/>
    </row>
    <row r="474" spans="1:1" ht="15.75" customHeight="1">
      <c r="A474" s="8"/>
    </row>
    <row r="475" spans="1:1" ht="15.75" customHeight="1">
      <c r="A475" s="8"/>
    </row>
    <row r="476" spans="1:1" ht="15.75" customHeight="1">
      <c r="A476" s="8"/>
    </row>
    <row r="477" spans="1:1" ht="15.75" customHeight="1">
      <c r="A477" s="8"/>
    </row>
    <row r="478" spans="1:1" ht="15.75" customHeight="1">
      <c r="A478" s="8"/>
    </row>
    <row r="479" spans="1:1" ht="15.75" customHeight="1">
      <c r="A479" s="8"/>
    </row>
    <row r="480" spans="1:1" ht="15.75" customHeight="1">
      <c r="A480" s="8"/>
    </row>
    <row r="481" spans="1:1" ht="15.75" customHeight="1">
      <c r="A481" s="8"/>
    </row>
    <row r="482" spans="1:1" ht="15.75" customHeight="1">
      <c r="A482" s="8"/>
    </row>
    <row r="483" spans="1:1" ht="15.75" customHeight="1">
      <c r="A483" s="8"/>
    </row>
    <row r="484" spans="1:1" ht="15.75" customHeight="1">
      <c r="A484" s="8"/>
    </row>
    <row r="485" spans="1:1" ht="15.75" customHeight="1">
      <c r="A485" s="8"/>
    </row>
    <row r="486" spans="1:1" ht="15.75" customHeight="1">
      <c r="A486" s="8"/>
    </row>
    <row r="487" spans="1:1" ht="15.75" customHeight="1">
      <c r="A487" s="8"/>
    </row>
    <row r="488" spans="1:1" ht="15.75" customHeight="1">
      <c r="A488" s="8"/>
    </row>
    <row r="489" spans="1:1" ht="15.75" customHeight="1">
      <c r="A489" s="8"/>
    </row>
    <row r="490" spans="1:1" ht="15.75" customHeight="1">
      <c r="A490" s="8"/>
    </row>
    <row r="491" spans="1:1" ht="15.75" customHeight="1">
      <c r="A491" s="8"/>
    </row>
    <row r="492" spans="1:1" ht="15.75" customHeight="1">
      <c r="A492" s="8"/>
    </row>
    <row r="493" spans="1:1" ht="15.75" customHeight="1">
      <c r="A493" s="8"/>
    </row>
    <row r="494" spans="1:1" ht="15.75" customHeight="1">
      <c r="A494" s="8"/>
    </row>
    <row r="495" spans="1:1" ht="15.75" customHeight="1">
      <c r="A495" s="8"/>
    </row>
    <row r="496" spans="1:1" ht="15.75" customHeight="1">
      <c r="A496" s="8"/>
    </row>
    <row r="497" spans="1:1" ht="15.75" customHeight="1">
      <c r="A497" s="8"/>
    </row>
    <row r="498" spans="1:1" ht="15.75" customHeight="1">
      <c r="A498" s="8"/>
    </row>
    <row r="499" spans="1:1" ht="15.75" customHeight="1">
      <c r="A499" s="8"/>
    </row>
    <row r="500" spans="1:1" ht="15.75" customHeight="1">
      <c r="A500" s="8"/>
    </row>
    <row r="501" spans="1:1" ht="15.75" customHeight="1">
      <c r="A501" s="8"/>
    </row>
    <row r="502" spans="1:1" ht="15.75" customHeight="1">
      <c r="A502" s="8"/>
    </row>
    <row r="503" spans="1:1" ht="15.75" customHeight="1">
      <c r="A503" s="8"/>
    </row>
    <row r="504" spans="1:1" ht="15.75" customHeight="1">
      <c r="A504" s="8"/>
    </row>
    <row r="505" spans="1:1" ht="15.75" customHeight="1">
      <c r="A505" s="8"/>
    </row>
    <row r="506" spans="1:1" ht="15.75" customHeight="1">
      <c r="A506" s="8"/>
    </row>
    <row r="507" spans="1:1" ht="15.75" customHeight="1">
      <c r="A507" s="8"/>
    </row>
    <row r="508" spans="1:1" ht="15.75" customHeight="1">
      <c r="A508" s="8"/>
    </row>
    <row r="509" spans="1:1" ht="15.75" customHeight="1">
      <c r="A509" s="8"/>
    </row>
    <row r="510" spans="1:1" ht="15.75" customHeight="1">
      <c r="A510" s="8"/>
    </row>
    <row r="511" spans="1:1" ht="15.75" customHeight="1">
      <c r="A511" s="8"/>
    </row>
    <row r="512" spans="1:1" ht="15.75" customHeight="1">
      <c r="A512" s="8"/>
    </row>
    <row r="513" spans="1:1" ht="15.75" customHeight="1">
      <c r="A513" s="8"/>
    </row>
    <row r="514" spans="1:1" ht="15.75" customHeight="1">
      <c r="A514" s="8"/>
    </row>
    <row r="515" spans="1:1" ht="15.75" customHeight="1">
      <c r="A515" s="8"/>
    </row>
    <row r="516" spans="1:1" ht="15.75" customHeight="1">
      <c r="A516" s="8"/>
    </row>
    <row r="517" spans="1:1" ht="15.75" customHeight="1">
      <c r="A517" s="8"/>
    </row>
    <row r="518" spans="1:1" ht="15.75" customHeight="1">
      <c r="A518" s="8"/>
    </row>
    <row r="519" spans="1:1" ht="15.75" customHeight="1">
      <c r="A519" s="8"/>
    </row>
    <row r="520" spans="1:1" ht="15.75" customHeight="1">
      <c r="A520" s="8"/>
    </row>
    <row r="521" spans="1:1" ht="15.75" customHeight="1">
      <c r="A521" s="8"/>
    </row>
    <row r="522" spans="1:1" ht="15.75" customHeight="1">
      <c r="A522" s="8"/>
    </row>
    <row r="523" spans="1:1" ht="15.75" customHeight="1">
      <c r="A523" s="8"/>
    </row>
    <row r="524" spans="1:1" ht="15.75" customHeight="1">
      <c r="A524" s="8"/>
    </row>
    <row r="525" spans="1:1" ht="15.75" customHeight="1">
      <c r="A525" s="8"/>
    </row>
    <row r="526" spans="1:1" ht="15.75" customHeight="1">
      <c r="A526" s="8"/>
    </row>
    <row r="527" spans="1:1" ht="15.75" customHeight="1">
      <c r="A527" s="8"/>
    </row>
    <row r="528" spans="1:1" ht="15.75" customHeight="1">
      <c r="A528" s="8"/>
    </row>
    <row r="529" spans="1:1" ht="15.75" customHeight="1">
      <c r="A529" s="8"/>
    </row>
    <row r="530" spans="1:1" ht="15.75" customHeight="1">
      <c r="A530" s="8"/>
    </row>
    <row r="531" spans="1:1" ht="15.75" customHeight="1">
      <c r="A531" s="8"/>
    </row>
    <row r="532" spans="1:1" ht="15.75" customHeight="1">
      <c r="A532" s="8"/>
    </row>
    <row r="533" spans="1:1" ht="15.75" customHeight="1">
      <c r="A533" s="8"/>
    </row>
    <row r="534" spans="1:1" ht="15.75" customHeight="1">
      <c r="A534" s="8"/>
    </row>
    <row r="535" spans="1:1" ht="15.75" customHeight="1">
      <c r="A535" s="8"/>
    </row>
    <row r="536" spans="1:1" ht="15.75" customHeight="1">
      <c r="A536" s="8"/>
    </row>
    <row r="537" spans="1:1" ht="15.75" customHeight="1">
      <c r="A537" s="8"/>
    </row>
    <row r="538" spans="1:1" ht="15.75" customHeight="1">
      <c r="A538" s="8"/>
    </row>
    <row r="539" spans="1:1" ht="15.75" customHeight="1">
      <c r="A539" s="8"/>
    </row>
    <row r="540" spans="1:1" ht="15.75" customHeight="1">
      <c r="A540" s="8"/>
    </row>
    <row r="541" spans="1:1" ht="15.75" customHeight="1">
      <c r="A541" s="8"/>
    </row>
    <row r="542" spans="1:1" ht="15.75" customHeight="1">
      <c r="A542" s="8"/>
    </row>
    <row r="543" spans="1:1" ht="15.75" customHeight="1">
      <c r="A543" s="8"/>
    </row>
    <row r="544" spans="1:1" ht="15.75" customHeight="1">
      <c r="A544" s="8"/>
    </row>
    <row r="545" spans="1:1" ht="15.75" customHeight="1">
      <c r="A545" s="8"/>
    </row>
    <row r="546" spans="1:1" ht="15.75" customHeight="1">
      <c r="A546" s="8"/>
    </row>
    <row r="547" spans="1:1" ht="15.75" customHeight="1">
      <c r="A547" s="8"/>
    </row>
    <row r="548" spans="1:1" ht="15.75" customHeight="1">
      <c r="A548" s="8"/>
    </row>
    <row r="549" spans="1:1" ht="15.75" customHeight="1">
      <c r="A549" s="8"/>
    </row>
    <row r="550" spans="1:1" ht="15.75" customHeight="1">
      <c r="A550" s="8"/>
    </row>
    <row r="551" spans="1:1" ht="15.75" customHeight="1">
      <c r="A551" s="8"/>
    </row>
    <row r="552" spans="1:1" ht="15.75" customHeight="1">
      <c r="A552" s="8"/>
    </row>
    <row r="553" spans="1:1" ht="15.75" customHeight="1">
      <c r="A553" s="8"/>
    </row>
    <row r="554" spans="1:1" ht="15.75" customHeight="1">
      <c r="A554" s="8"/>
    </row>
    <row r="555" spans="1:1" ht="15.75" customHeight="1">
      <c r="A555" s="8"/>
    </row>
    <row r="556" spans="1:1" ht="15.75" customHeight="1">
      <c r="A556" s="8"/>
    </row>
    <row r="557" spans="1:1" ht="15.75" customHeight="1">
      <c r="A557" s="8"/>
    </row>
    <row r="558" spans="1:1" ht="15.75" customHeight="1">
      <c r="A558" s="8"/>
    </row>
    <row r="559" spans="1:1" ht="15.75" customHeight="1">
      <c r="A559" s="8"/>
    </row>
    <row r="560" spans="1:1" ht="15.75" customHeight="1">
      <c r="A560" s="8"/>
    </row>
    <row r="561" spans="1:1" ht="15.75" customHeight="1">
      <c r="A561" s="8"/>
    </row>
    <row r="562" spans="1:1" ht="15.75" customHeight="1">
      <c r="A562" s="8"/>
    </row>
    <row r="563" spans="1:1" ht="15.75" customHeight="1">
      <c r="A563" s="8"/>
    </row>
    <row r="564" spans="1:1" ht="15.75" customHeight="1">
      <c r="A564" s="8"/>
    </row>
    <row r="565" spans="1:1" ht="15.75" customHeight="1">
      <c r="A565" s="8"/>
    </row>
    <row r="566" spans="1:1" ht="15.75" customHeight="1">
      <c r="A566" s="8"/>
    </row>
    <row r="567" spans="1:1" ht="15.75" customHeight="1">
      <c r="A567" s="8"/>
    </row>
    <row r="568" spans="1:1" ht="15.75" customHeight="1">
      <c r="A568" s="8"/>
    </row>
    <row r="569" spans="1:1" ht="15.75" customHeight="1">
      <c r="A569" s="8"/>
    </row>
    <row r="570" spans="1:1" ht="15.75" customHeight="1">
      <c r="A570" s="8"/>
    </row>
    <row r="571" spans="1:1" ht="15.75" customHeight="1">
      <c r="A571" s="8"/>
    </row>
    <row r="572" spans="1:1" ht="15.75" customHeight="1">
      <c r="A572" s="8"/>
    </row>
    <row r="573" spans="1:1" ht="15.75" customHeight="1">
      <c r="A573" s="8"/>
    </row>
    <row r="574" spans="1:1" ht="15.75" customHeight="1">
      <c r="A574" s="8"/>
    </row>
    <row r="575" spans="1:1" ht="15.75" customHeight="1">
      <c r="A575" s="8"/>
    </row>
    <row r="576" spans="1:1" ht="15.75" customHeight="1">
      <c r="A576" s="8"/>
    </row>
    <row r="577" spans="1:1" ht="15.75" customHeight="1">
      <c r="A577" s="8"/>
    </row>
    <row r="578" spans="1:1" ht="15.75" customHeight="1">
      <c r="A578" s="8"/>
    </row>
    <row r="579" spans="1:1" ht="15.75" customHeight="1">
      <c r="A579" s="8"/>
    </row>
    <row r="580" spans="1:1" ht="15.75" customHeight="1">
      <c r="A580" s="8"/>
    </row>
    <row r="581" spans="1:1" ht="15.75" customHeight="1">
      <c r="A581" s="8"/>
    </row>
    <row r="582" spans="1:1" ht="15.75" customHeight="1">
      <c r="A582" s="8"/>
    </row>
    <row r="583" spans="1:1" ht="15.75" customHeight="1">
      <c r="A583" s="8"/>
    </row>
    <row r="584" spans="1:1" ht="15.75" customHeight="1">
      <c r="A584" s="8"/>
    </row>
    <row r="585" spans="1:1" ht="15.75" customHeight="1">
      <c r="A585" s="8"/>
    </row>
    <row r="586" spans="1:1" ht="15.75" customHeight="1">
      <c r="A586" s="8"/>
    </row>
    <row r="587" spans="1:1" ht="15.75" customHeight="1">
      <c r="A587" s="8"/>
    </row>
    <row r="588" spans="1:1" ht="15.75" customHeight="1">
      <c r="A588" s="8"/>
    </row>
    <row r="589" spans="1:1" ht="15.75" customHeight="1">
      <c r="A589" s="8"/>
    </row>
    <row r="590" spans="1:1" ht="15.75" customHeight="1">
      <c r="A590" s="8"/>
    </row>
    <row r="591" spans="1:1" ht="15.75" customHeight="1">
      <c r="A591" s="8"/>
    </row>
    <row r="592" spans="1:1" ht="15.75" customHeight="1">
      <c r="A592" s="8"/>
    </row>
    <row r="593" spans="1:1" ht="15.75" customHeight="1">
      <c r="A593" s="8"/>
    </row>
    <row r="594" spans="1:1" ht="15.75" customHeight="1">
      <c r="A594" s="8"/>
    </row>
    <row r="595" spans="1:1" ht="15.75" customHeight="1">
      <c r="A595" s="8"/>
    </row>
    <row r="596" spans="1:1" ht="15.75" customHeight="1">
      <c r="A596" s="8"/>
    </row>
    <row r="597" spans="1:1" ht="15.75" customHeight="1">
      <c r="A597" s="8"/>
    </row>
    <row r="598" spans="1:1" ht="15.75" customHeight="1">
      <c r="A598" s="8"/>
    </row>
    <row r="599" spans="1:1" ht="15.75" customHeight="1">
      <c r="A599" s="8"/>
    </row>
    <row r="600" spans="1:1" ht="15.75" customHeight="1">
      <c r="A600" s="8"/>
    </row>
    <row r="601" spans="1:1" ht="15.75" customHeight="1">
      <c r="A601" s="8"/>
    </row>
    <row r="602" spans="1:1" ht="15.75" customHeight="1">
      <c r="A602" s="8"/>
    </row>
    <row r="603" spans="1:1" ht="15.75" customHeight="1">
      <c r="A603" s="8"/>
    </row>
    <row r="604" spans="1:1" ht="15.75" customHeight="1">
      <c r="A604" s="8"/>
    </row>
    <row r="605" spans="1:1" ht="15.75" customHeight="1">
      <c r="A605" s="8"/>
    </row>
    <row r="606" spans="1:1" ht="15.75" customHeight="1">
      <c r="A606" s="8"/>
    </row>
    <row r="607" spans="1:1" ht="15.75" customHeight="1">
      <c r="A607" s="8"/>
    </row>
    <row r="608" spans="1:1" ht="15.75" customHeight="1">
      <c r="A608" s="8"/>
    </row>
    <row r="609" spans="1:1" ht="15.75" customHeight="1">
      <c r="A609" s="8"/>
    </row>
    <row r="610" spans="1:1" ht="15.75" customHeight="1">
      <c r="A610" s="8"/>
    </row>
    <row r="611" spans="1:1" ht="15.75" customHeight="1">
      <c r="A611" s="8"/>
    </row>
    <row r="612" spans="1:1" ht="15.75" customHeight="1">
      <c r="A612" s="8"/>
    </row>
    <row r="613" spans="1:1" ht="15.75" customHeight="1">
      <c r="A613" s="8"/>
    </row>
    <row r="614" spans="1:1" ht="15.75" customHeight="1">
      <c r="A614" s="8"/>
    </row>
    <row r="615" spans="1:1" ht="15.75" customHeight="1">
      <c r="A615" s="8"/>
    </row>
    <row r="616" spans="1:1" ht="15.75" customHeight="1">
      <c r="A616" s="8"/>
    </row>
    <row r="617" spans="1:1" ht="15.75" customHeight="1">
      <c r="A617" s="8"/>
    </row>
    <row r="618" spans="1:1" ht="15.75" customHeight="1">
      <c r="A618" s="8"/>
    </row>
    <row r="619" spans="1:1" ht="15.75" customHeight="1">
      <c r="A619" s="8"/>
    </row>
    <row r="620" spans="1:1" ht="15.75" customHeight="1">
      <c r="A620" s="8"/>
    </row>
    <row r="621" spans="1:1" ht="15.75" customHeight="1">
      <c r="A621" s="8"/>
    </row>
    <row r="622" spans="1:1" ht="15.75" customHeight="1">
      <c r="A622" s="8"/>
    </row>
    <row r="623" spans="1:1" ht="15.75" customHeight="1">
      <c r="A623" s="8"/>
    </row>
    <row r="624" spans="1:1" ht="15.75" customHeight="1">
      <c r="A624" s="8"/>
    </row>
    <row r="625" spans="1:1" ht="15.75" customHeight="1">
      <c r="A625" s="8"/>
    </row>
    <row r="626" spans="1:1" ht="15.75" customHeight="1">
      <c r="A626" s="8"/>
    </row>
    <row r="627" spans="1:1" ht="15.75" customHeight="1">
      <c r="A627" s="8"/>
    </row>
    <row r="628" spans="1:1" ht="15.75" customHeight="1">
      <c r="A628" s="8"/>
    </row>
    <row r="629" spans="1:1" ht="15.75" customHeight="1">
      <c r="A629" s="8"/>
    </row>
    <row r="630" spans="1:1" ht="15.75" customHeight="1">
      <c r="A630" s="8"/>
    </row>
    <row r="631" spans="1:1" ht="15.75" customHeight="1">
      <c r="A631" s="8"/>
    </row>
    <row r="632" spans="1:1" ht="15.75" customHeight="1">
      <c r="A632" s="8"/>
    </row>
    <row r="633" spans="1:1" ht="15.75" customHeight="1">
      <c r="A633" s="8"/>
    </row>
    <row r="634" spans="1:1" ht="15.75" customHeight="1">
      <c r="A634" s="8"/>
    </row>
    <row r="635" spans="1:1" ht="15.75" customHeight="1">
      <c r="A635" s="8"/>
    </row>
    <row r="636" spans="1:1" ht="15.75" customHeight="1">
      <c r="A636" s="8"/>
    </row>
    <row r="637" spans="1:1" ht="15.75" customHeight="1">
      <c r="A637" s="8"/>
    </row>
    <row r="638" spans="1:1" ht="15.75" customHeight="1">
      <c r="A638" s="8"/>
    </row>
    <row r="639" spans="1:1" ht="15.75" customHeight="1">
      <c r="A639" s="8"/>
    </row>
    <row r="640" spans="1:1" ht="15.75" customHeight="1">
      <c r="A640" s="8"/>
    </row>
    <row r="641" spans="1:1" ht="15.75" customHeight="1">
      <c r="A641" s="8"/>
    </row>
    <row r="642" spans="1:1" ht="15.75" customHeight="1">
      <c r="A642" s="8"/>
    </row>
    <row r="643" spans="1:1" ht="15.75" customHeight="1">
      <c r="A643" s="8"/>
    </row>
    <row r="644" spans="1:1" ht="15.75" customHeight="1">
      <c r="A644" s="8"/>
    </row>
    <row r="645" spans="1:1" ht="15.75" customHeight="1">
      <c r="A645" s="8"/>
    </row>
    <row r="646" spans="1:1" ht="15.75" customHeight="1">
      <c r="A646" s="8"/>
    </row>
    <row r="647" spans="1:1" ht="15.75" customHeight="1">
      <c r="A647" s="8"/>
    </row>
    <row r="648" spans="1:1" ht="15.75" customHeight="1">
      <c r="A648" s="8"/>
    </row>
    <row r="649" spans="1:1" ht="15.75" customHeight="1">
      <c r="A649" s="8"/>
    </row>
    <row r="650" spans="1:1" ht="15.75" customHeight="1">
      <c r="A650" s="8"/>
    </row>
    <row r="651" spans="1:1" ht="15.75" customHeight="1">
      <c r="A651" s="8"/>
    </row>
    <row r="652" spans="1:1" ht="15.75" customHeight="1">
      <c r="A652" s="8"/>
    </row>
    <row r="653" spans="1:1" ht="15.75" customHeight="1">
      <c r="A653" s="8"/>
    </row>
    <row r="654" spans="1:1" ht="15.75" customHeight="1">
      <c r="A654" s="8"/>
    </row>
    <row r="655" spans="1:1" ht="15.75" customHeight="1">
      <c r="A655" s="8"/>
    </row>
    <row r="656" spans="1:1" ht="15.75" customHeight="1">
      <c r="A656" s="8"/>
    </row>
    <row r="657" spans="1:1" ht="15.75" customHeight="1">
      <c r="A657" s="8"/>
    </row>
    <row r="658" spans="1:1" ht="15.75" customHeight="1">
      <c r="A658" s="8"/>
    </row>
    <row r="659" spans="1:1" ht="15.75" customHeight="1">
      <c r="A659" s="8"/>
    </row>
    <row r="660" spans="1:1" ht="15.75" customHeight="1">
      <c r="A660" s="8"/>
    </row>
    <row r="661" spans="1:1" ht="15.75" customHeight="1">
      <c r="A661" s="8"/>
    </row>
    <row r="662" spans="1:1" ht="15.75" customHeight="1">
      <c r="A662" s="8"/>
    </row>
    <row r="663" spans="1:1" ht="15.75" customHeight="1">
      <c r="A663" s="8"/>
    </row>
    <row r="664" spans="1:1" ht="15.75" customHeight="1">
      <c r="A664" s="8"/>
    </row>
    <row r="665" spans="1:1" ht="15.75" customHeight="1">
      <c r="A665" s="8"/>
    </row>
    <row r="666" spans="1:1" ht="15.75" customHeight="1">
      <c r="A666" s="8"/>
    </row>
    <row r="667" spans="1:1" ht="15.75" customHeight="1">
      <c r="A667" s="8"/>
    </row>
    <row r="668" spans="1:1" ht="15.75" customHeight="1">
      <c r="A668" s="8"/>
    </row>
    <row r="669" spans="1:1" ht="15.75" customHeight="1">
      <c r="A669" s="8"/>
    </row>
    <row r="670" spans="1:1" ht="15.75" customHeight="1">
      <c r="A670" s="8"/>
    </row>
    <row r="671" spans="1:1" ht="15.75" customHeight="1">
      <c r="A671" s="8"/>
    </row>
    <row r="672" spans="1:1" ht="15.75" customHeight="1">
      <c r="A672" s="8"/>
    </row>
    <row r="673" spans="1:1" ht="15.75" customHeight="1">
      <c r="A673" s="8"/>
    </row>
    <row r="674" spans="1:1" ht="15.75" customHeight="1">
      <c r="A674" s="8"/>
    </row>
    <row r="675" spans="1:1" ht="15.75" customHeight="1">
      <c r="A675" s="8"/>
    </row>
    <row r="676" spans="1:1" ht="15.75" customHeight="1">
      <c r="A676" s="8"/>
    </row>
    <row r="677" spans="1:1" ht="15.75" customHeight="1">
      <c r="A677" s="8"/>
    </row>
    <row r="678" spans="1:1" ht="15.75" customHeight="1">
      <c r="A678" s="8"/>
    </row>
    <row r="679" spans="1:1" ht="15.75" customHeight="1">
      <c r="A679" s="8"/>
    </row>
    <row r="680" spans="1:1" ht="15.75" customHeight="1">
      <c r="A680" s="8"/>
    </row>
    <row r="681" spans="1:1" ht="15.75" customHeight="1">
      <c r="A681" s="8"/>
    </row>
    <row r="682" spans="1:1" ht="15.75" customHeight="1">
      <c r="A682" s="8"/>
    </row>
    <row r="683" spans="1:1" ht="15.75" customHeight="1">
      <c r="A683" s="8"/>
    </row>
    <row r="684" spans="1:1" ht="15.75" customHeight="1">
      <c r="A684" s="8"/>
    </row>
    <row r="685" spans="1:1" ht="15.75" customHeight="1">
      <c r="A685" s="8"/>
    </row>
    <row r="686" spans="1:1" ht="15.75" customHeight="1">
      <c r="A686" s="8"/>
    </row>
    <row r="687" spans="1:1" ht="15.75" customHeight="1">
      <c r="A687" s="8"/>
    </row>
    <row r="688" spans="1:1" ht="15.75" customHeight="1">
      <c r="A688" s="8"/>
    </row>
    <row r="689" spans="1:1" ht="15.75" customHeight="1">
      <c r="A689" s="8"/>
    </row>
    <row r="690" spans="1:1" ht="15.75" customHeight="1">
      <c r="A690" s="8"/>
    </row>
    <row r="691" spans="1:1" ht="15.75" customHeight="1">
      <c r="A691" s="8"/>
    </row>
    <row r="692" spans="1:1" ht="15.75" customHeight="1">
      <c r="A692" s="8"/>
    </row>
    <row r="693" spans="1:1" ht="15.75" customHeight="1">
      <c r="A693" s="8"/>
    </row>
    <row r="694" spans="1:1" ht="15.75" customHeight="1">
      <c r="A694" s="8"/>
    </row>
    <row r="695" spans="1:1" ht="15.75" customHeight="1">
      <c r="A695" s="8"/>
    </row>
    <row r="696" spans="1:1" ht="15.75" customHeight="1">
      <c r="A696" s="8"/>
    </row>
    <row r="697" spans="1:1" ht="15.75" customHeight="1">
      <c r="A697" s="8"/>
    </row>
    <row r="698" spans="1:1" ht="15.75" customHeight="1">
      <c r="A698" s="8"/>
    </row>
    <row r="699" spans="1:1" ht="15.75" customHeight="1">
      <c r="A699" s="8"/>
    </row>
    <row r="700" spans="1:1" ht="15.75" customHeight="1">
      <c r="A700" s="8"/>
    </row>
    <row r="701" spans="1:1" ht="15.75" customHeight="1">
      <c r="A701" s="8"/>
    </row>
    <row r="702" spans="1:1" ht="15.75" customHeight="1">
      <c r="A702" s="8"/>
    </row>
    <row r="703" spans="1:1" ht="15.75" customHeight="1">
      <c r="A703" s="8"/>
    </row>
    <row r="704" spans="1:1" ht="15.75" customHeight="1">
      <c r="A704" s="8"/>
    </row>
    <row r="705" spans="1:1" ht="15.75" customHeight="1">
      <c r="A705" s="8"/>
    </row>
    <row r="706" spans="1:1" ht="15.75" customHeight="1">
      <c r="A706" s="8"/>
    </row>
    <row r="707" spans="1:1" ht="15.75" customHeight="1">
      <c r="A707" s="8"/>
    </row>
    <row r="708" spans="1:1" ht="15.75" customHeight="1">
      <c r="A708" s="8"/>
    </row>
    <row r="709" spans="1:1" ht="15.75" customHeight="1">
      <c r="A709" s="8"/>
    </row>
    <row r="710" spans="1:1" ht="15.75" customHeight="1">
      <c r="A710" s="8"/>
    </row>
    <row r="711" spans="1:1" ht="15.75" customHeight="1">
      <c r="A711" s="8"/>
    </row>
    <row r="712" spans="1:1" ht="15.75" customHeight="1">
      <c r="A712" s="8"/>
    </row>
    <row r="713" spans="1:1" ht="15.75" customHeight="1">
      <c r="A713" s="8"/>
    </row>
    <row r="714" spans="1:1" ht="15.75" customHeight="1">
      <c r="A714" s="8"/>
    </row>
    <row r="715" spans="1:1" ht="15.75" customHeight="1">
      <c r="A715" s="8"/>
    </row>
    <row r="716" spans="1:1" ht="15.75" customHeight="1">
      <c r="A716" s="8"/>
    </row>
    <row r="717" spans="1:1" ht="15.75" customHeight="1">
      <c r="A717" s="8"/>
    </row>
    <row r="718" spans="1:1" ht="15.75" customHeight="1">
      <c r="A718" s="8"/>
    </row>
    <row r="719" spans="1:1" ht="15.75" customHeight="1">
      <c r="A719" s="8"/>
    </row>
    <row r="720" spans="1:1" ht="15.75" customHeight="1">
      <c r="A720" s="8"/>
    </row>
    <row r="721" spans="1:1" ht="15.75" customHeight="1">
      <c r="A721" s="8"/>
    </row>
    <row r="722" spans="1:1" ht="15.75" customHeight="1">
      <c r="A722" s="8"/>
    </row>
    <row r="723" spans="1:1" ht="15.75" customHeight="1">
      <c r="A723" s="8"/>
    </row>
    <row r="724" spans="1:1" ht="15.75" customHeight="1">
      <c r="A724" s="8"/>
    </row>
    <row r="725" spans="1:1" ht="15.75" customHeight="1">
      <c r="A725" s="8"/>
    </row>
    <row r="726" spans="1:1" ht="15.75" customHeight="1">
      <c r="A726" s="8"/>
    </row>
    <row r="727" spans="1:1" ht="15.75" customHeight="1">
      <c r="A727" s="8"/>
    </row>
    <row r="728" spans="1:1" ht="15.75" customHeight="1">
      <c r="A728" s="8"/>
    </row>
    <row r="729" spans="1:1" ht="15.75" customHeight="1">
      <c r="A729" s="8"/>
    </row>
    <row r="730" spans="1:1" ht="15.75" customHeight="1">
      <c r="A730" s="8"/>
    </row>
    <row r="731" spans="1:1" ht="15.75" customHeight="1">
      <c r="A731" s="8"/>
    </row>
    <row r="732" spans="1:1" ht="15.75" customHeight="1">
      <c r="A732" s="8"/>
    </row>
    <row r="733" spans="1:1" ht="15.75" customHeight="1">
      <c r="A733" s="8"/>
    </row>
    <row r="734" spans="1:1" ht="15.75" customHeight="1">
      <c r="A734" s="8"/>
    </row>
    <row r="735" spans="1:1" ht="15.75" customHeight="1">
      <c r="A735" s="8"/>
    </row>
    <row r="736" spans="1:1" ht="15.75" customHeight="1">
      <c r="A736" s="8"/>
    </row>
    <row r="737" spans="1:1" ht="15.75" customHeight="1">
      <c r="A737" s="8"/>
    </row>
    <row r="738" spans="1:1" ht="15.75" customHeight="1">
      <c r="A738" s="8"/>
    </row>
    <row r="739" spans="1:1" ht="15.75" customHeight="1">
      <c r="A739" s="8"/>
    </row>
    <row r="740" spans="1:1" ht="15.75" customHeight="1">
      <c r="A740" s="8"/>
    </row>
    <row r="741" spans="1:1" ht="15.75" customHeight="1">
      <c r="A741" s="8"/>
    </row>
    <row r="742" spans="1:1" ht="15.75" customHeight="1">
      <c r="A742" s="8"/>
    </row>
    <row r="743" spans="1:1" ht="15.75" customHeight="1">
      <c r="A743" s="8"/>
    </row>
    <row r="744" spans="1:1" ht="15.75" customHeight="1">
      <c r="A744" s="8"/>
    </row>
    <row r="745" spans="1:1" ht="15.75" customHeight="1">
      <c r="A745" s="8"/>
    </row>
    <row r="746" spans="1:1" ht="15.75" customHeight="1">
      <c r="A746" s="8"/>
    </row>
    <row r="747" spans="1:1" ht="15.75" customHeight="1">
      <c r="A747" s="8"/>
    </row>
    <row r="748" spans="1:1" ht="15.75" customHeight="1">
      <c r="A748" s="8"/>
    </row>
    <row r="749" spans="1:1" ht="15.75" customHeight="1">
      <c r="A749" s="8"/>
    </row>
    <row r="750" spans="1:1" ht="15.75" customHeight="1">
      <c r="A750" s="8"/>
    </row>
    <row r="751" spans="1:1" ht="15.75" customHeight="1">
      <c r="A751" s="8"/>
    </row>
    <row r="752" spans="1:1" ht="15.75" customHeight="1">
      <c r="A752" s="8"/>
    </row>
    <row r="753" spans="1:1" ht="15.75" customHeight="1">
      <c r="A753" s="8"/>
    </row>
    <row r="754" spans="1:1" ht="15.75" customHeight="1">
      <c r="A754" s="8"/>
    </row>
    <row r="755" spans="1:1" ht="15.75" customHeight="1">
      <c r="A755" s="8"/>
    </row>
    <row r="756" spans="1:1" ht="15.75" customHeight="1">
      <c r="A756" s="8"/>
    </row>
    <row r="757" spans="1:1" ht="15.75" customHeight="1">
      <c r="A757" s="8"/>
    </row>
    <row r="758" spans="1:1" ht="15.75" customHeight="1">
      <c r="A758" s="8"/>
    </row>
    <row r="759" spans="1:1" ht="15.75" customHeight="1">
      <c r="A759" s="8"/>
    </row>
    <row r="760" spans="1:1" ht="15.75" customHeight="1">
      <c r="A760" s="8"/>
    </row>
    <row r="761" spans="1:1" ht="15.75" customHeight="1">
      <c r="A761" s="8"/>
    </row>
    <row r="762" spans="1:1" ht="15.75" customHeight="1">
      <c r="A762" s="8"/>
    </row>
    <row r="763" spans="1:1" ht="15.75" customHeight="1">
      <c r="A763" s="8"/>
    </row>
    <row r="764" spans="1:1" ht="15.75" customHeight="1">
      <c r="A764" s="8"/>
    </row>
    <row r="765" spans="1:1" ht="15.75" customHeight="1">
      <c r="A765" s="8"/>
    </row>
    <row r="766" spans="1:1" ht="15.75" customHeight="1">
      <c r="A766" s="8"/>
    </row>
    <row r="767" spans="1:1" ht="15.75" customHeight="1">
      <c r="A767" s="8"/>
    </row>
    <row r="768" spans="1:1" ht="15.75" customHeight="1">
      <c r="A768" s="8"/>
    </row>
    <row r="769" spans="1:1" ht="15.75" customHeight="1">
      <c r="A769" s="8"/>
    </row>
    <row r="770" spans="1:1" ht="15.75" customHeight="1">
      <c r="A770" s="8"/>
    </row>
    <row r="771" spans="1:1" ht="15.75" customHeight="1">
      <c r="A771" s="8"/>
    </row>
    <row r="772" spans="1:1" ht="15.75" customHeight="1">
      <c r="A772" s="8"/>
    </row>
    <row r="773" spans="1:1" ht="15.75" customHeight="1">
      <c r="A773" s="8"/>
    </row>
    <row r="774" spans="1:1" ht="15.75" customHeight="1">
      <c r="A774" s="8"/>
    </row>
    <row r="775" spans="1:1" ht="15.75" customHeight="1">
      <c r="A775" s="8"/>
    </row>
    <row r="776" spans="1:1" ht="15.75" customHeight="1">
      <c r="A776" s="8"/>
    </row>
    <row r="777" spans="1:1" ht="15.75" customHeight="1">
      <c r="A777" s="8"/>
    </row>
    <row r="778" spans="1:1" ht="15.75" customHeight="1">
      <c r="A778" s="8"/>
    </row>
    <row r="779" spans="1:1" ht="15.75" customHeight="1">
      <c r="A779" s="8"/>
    </row>
    <row r="780" spans="1:1" ht="15.75" customHeight="1">
      <c r="A780" s="8"/>
    </row>
    <row r="781" spans="1:1" ht="15.75" customHeight="1">
      <c r="A781" s="8"/>
    </row>
    <row r="782" spans="1:1" ht="15.75" customHeight="1">
      <c r="A782" s="8"/>
    </row>
    <row r="783" spans="1:1" ht="15.75" customHeight="1">
      <c r="A783" s="8"/>
    </row>
    <row r="784" spans="1:1" ht="15.75" customHeight="1">
      <c r="A784" s="8"/>
    </row>
    <row r="785" spans="1:1" ht="15.75" customHeight="1">
      <c r="A785" s="8"/>
    </row>
    <row r="786" spans="1:1" ht="15.75" customHeight="1">
      <c r="A786" s="8"/>
    </row>
    <row r="787" spans="1:1" ht="15.75" customHeight="1">
      <c r="A787" s="8"/>
    </row>
    <row r="788" spans="1:1" ht="15.75" customHeight="1">
      <c r="A788" s="8"/>
    </row>
    <row r="789" spans="1:1" ht="15.75" customHeight="1">
      <c r="A789" s="8"/>
    </row>
    <row r="790" spans="1:1" ht="15.75" customHeight="1">
      <c r="A790" s="8"/>
    </row>
    <row r="791" spans="1:1" ht="15.75" customHeight="1">
      <c r="A791" s="8"/>
    </row>
    <row r="792" spans="1:1" ht="15.75" customHeight="1">
      <c r="A792" s="8"/>
    </row>
    <row r="793" spans="1:1" ht="15.75" customHeight="1">
      <c r="A793" s="8"/>
    </row>
    <row r="794" spans="1:1" ht="15.75" customHeight="1">
      <c r="A794" s="8"/>
    </row>
    <row r="795" spans="1:1" ht="15.75" customHeight="1">
      <c r="A795" s="8"/>
    </row>
    <row r="796" spans="1:1" ht="15.75" customHeight="1">
      <c r="A796" s="8"/>
    </row>
    <row r="797" spans="1:1" ht="15.75" customHeight="1">
      <c r="A797" s="8"/>
    </row>
    <row r="798" spans="1:1" ht="15.75" customHeight="1">
      <c r="A798" s="8"/>
    </row>
    <row r="799" spans="1:1" ht="15.75" customHeight="1">
      <c r="A799" s="8"/>
    </row>
    <row r="800" spans="1:1" ht="15.75" customHeight="1">
      <c r="A800" s="8"/>
    </row>
    <row r="801" spans="1:1" ht="15.75" customHeight="1">
      <c r="A801" s="8"/>
    </row>
    <row r="802" spans="1:1" ht="15.75" customHeight="1">
      <c r="A802" s="8"/>
    </row>
    <row r="803" spans="1:1" ht="15.75" customHeight="1">
      <c r="A803" s="8"/>
    </row>
    <row r="804" spans="1:1" ht="15.75" customHeight="1">
      <c r="A804" s="8"/>
    </row>
    <row r="805" spans="1:1" ht="15.75" customHeight="1">
      <c r="A805" s="8"/>
    </row>
    <row r="806" spans="1:1" ht="15.75" customHeight="1">
      <c r="A806" s="8"/>
    </row>
    <row r="807" spans="1:1" ht="15.75" customHeight="1">
      <c r="A807" s="8"/>
    </row>
    <row r="808" spans="1:1" ht="15.75" customHeight="1">
      <c r="A808" s="8"/>
    </row>
    <row r="809" spans="1:1" ht="15.75" customHeight="1">
      <c r="A809" s="8"/>
    </row>
    <row r="810" spans="1:1" ht="15.75" customHeight="1">
      <c r="A810" s="8"/>
    </row>
    <row r="811" spans="1:1" ht="15.75" customHeight="1">
      <c r="A811" s="8"/>
    </row>
    <row r="812" spans="1:1" ht="15.75" customHeight="1">
      <c r="A812" s="8"/>
    </row>
    <row r="813" spans="1:1" ht="15.75" customHeight="1">
      <c r="A813" s="8"/>
    </row>
    <row r="814" spans="1:1" ht="15.75" customHeight="1">
      <c r="A814" s="8"/>
    </row>
    <row r="815" spans="1:1" ht="15.75" customHeight="1">
      <c r="A815" s="8"/>
    </row>
    <row r="816" spans="1:1" ht="15.75" customHeight="1">
      <c r="A816" s="8"/>
    </row>
    <row r="817" spans="1:1" ht="15.75" customHeight="1">
      <c r="A817" s="8"/>
    </row>
    <row r="818" spans="1:1" ht="15.75" customHeight="1">
      <c r="A818" s="8"/>
    </row>
    <row r="819" spans="1:1" ht="15.75" customHeight="1">
      <c r="A819" s="8"/>
    </row>
    <row r="820" spans="1:1" ht="15.75" customHeight="1">
      <c r="A820" s="8"/>
    </row>
    <row r="821" spans="1:1" ht="15.75" customHeight="1">
      <c r="A821" s="8"/>
    </row>
    <row r="822" spans="1:1" ht="15.75" customHeight="1">
      <c r="A822" s="8"/>
    </row>
    <row r="823" spans="1:1" ht="15.75" customHeight="1">
      <c r="A823" s="8"/>
    </row>
    <row r="824" spans="1:1" ht="15.75" customHeight="1">
      <c r="A824" s="8"/>
    </row>
    <row r="825" spans="1:1" ht="15.75" customHeight="1">
      <c r="A825" s="8"/>
    </row>
    <row r="826" spans="1:1" ht="15.75" customHeight="1">
      <c r="A826" s="8"/>
    </row>
    <row r="827" spans="1:1" ht="15.75" customHeight="1">
      <c r="A827" s="8"/>
    </row>
    <row r="828" spans="1:1" ht="15.75" customHeight="1">
      <c r="A828" s="8"/>
    </row>
    <row r="829" spans="1:1" ht="15.75" customHeight="1">
      <c r="A829" s="8"/>
    </row>
    <row r="830" spans="1:1" ht="15.75" customHeight="1">
      <c r="A830" s="8"/>
    </row>
    <row r="831" spans="1:1" ht="15.75" customHeight="1">
      <c r="A831" s="8"/>
    </row>
    <row r="832" spans="1:1" ht="15.75" customHeight="1">
      <c r="A832" s="8"/>
    </row>
    <row r="833" spans="1:1" ht="15.75" customHeight="1">
      <c r="A833" s="8"/>
    </row>
    <row r="834" spans="1:1" ht="15.75" customHeight="1">
      <c r="A834" s="8"/>
    </row>
    <row r="835" spans="1:1" ht="15.75" customHeight="1">
      <c r="A835" s="8"/>
    </row>
    <row r="836" spans="1:1" ht="15.75" customHeight="1">
      <c r="A836" s="8"/>
    </row>
    <row r="837" spans="1:1" ht="15.75" customHeight="1">
      <c r="A837" s="8"/>
    </row>
    <row r="838" spans="1:1" ht="15.75" customHeight="1">
      <c r="A838" s="8"/>
    </row>
    <row r="839" spans="1:1" ht="15.75" customHeight="1">
      <c r="A839" s="8"/>
    </row>
    <row r="840" spans="1:1" ht="15.75" customHeight="1">
      <c r="A840" s="8"/>
    </row>
    <row r="841" spans="1:1" ht="15.75" customHeight="1">
      <c r="A841" s="8"/>
    </row>
    <row r="842" spans="1:1" ht="15.75" customHeight="1">
      <c r="A842" s="8"/>
    </row>
    <row r="843" spans="1:1" ht="15.75" customHeight="1">
      <c r="A843" s="8"/>
    </row>
    <row r="844" spans="1:1" ht="15.75" customHeight="1">
      <c r="A844" s="8"/>
    </row>
    <row r="845" spans="1:1" ht="15.75" customHeight="1">
      <c r="A845" s="8"/>
    </row>
    <row r="846" spans="1:1" ht="15.75" customHeight="1">
      <c r="A846" s="8"/>
    </row>
    <row r="847" spans="1:1" ht="15.75" customHeight="1">
      <c r="A847" s="8"/>
    </row>
    <row r="848" spans="1:1" ht="15.75" customHeight="1">
      <c r="A848" s="8"/>
    </row>
    <row r="849" spans="1:1" ht="15.75" customHeight="1">
      <c r="A849" s="8"/>
    </row>
    <row r="850" spans="1:1" ht="15.75" customHeight="1">
      <c r="A850" s="8"/>
    </row>
    <row r="851" spans="1:1" ht="15.75" customHeight="1">
      <c r="A851" s="8"/>
    </row>
    <row r="852" spans="1:1" ht="15.75" customHeight="1">
      <c r="A852" s="8"/>
    </row>
    <row r="853" spans="1:1" ht="15.75" customHeight="1">
      <c r="A853" s="8"/>
    </row>
    <row r="854" spans="1:1" ht="15.75" customHeight="1">
      <c r="A854" s="8"/>
    </row>
    <row r="855" spans="1:1" ht="15.75" customHeight="1">
      <c r="A855" s="8"/>
    </row>
    <row r="856" spans="1:1" ht="15.75" customHeight="1">
      <c r="A856" s="8"/>
    </row>
    <row r="857" spans="1:1" ht="15.75" customHeight="1">
      <c r="A857" s="8"/>
    </row>
    <row r="858" spans="1:1" ht="15.75" customHeight="1">
      <c r="A858" s="8"/>
    </row>
    <row r="859" spans="1:1" ht="15.75" customHeight="1">
      <c r="A859" s="8"/>
    </row>
    <row r="860" spans="1:1" ht="15.75" customHeight="1">
      <c r="A860" s="8"/>
    </row>
    <row r="861" spans="1:1" ht="15.75" customHeight="1">
      <c r="A861" s="8"/>
    </row>
    <row r="862" spans="1:1" ht="15.75" customHeight="1">
      <c r="A862" s="8"/>
    </row>
    <row r="863" spans="1:1" ht="15.75" customHeight="1">
      <c r="A863" s="8"/>
    </row>
    <row r="864" spans="1:1" ht="15.75" customHeight="1">
      <c r="A864" s="8"/>
    </row>
    <row r="865" spans="1:1" ht="15.75" customHeight="1">
      <c r="A865" s="8"/>
    </row>
    <row r="866" spans="1:1" ht="15.75" customHeight="1">
      <c r="A866" s="8"/>
    </row>
    <row r="867" spans="1:1" ht="15.75" customHeight="1">
      <c r="A867" s="8"/>
    </row>
    <row r="868" spans="1:1" ht="15.75" customHeight="1">
      <c r="A868" s="8"/>
    </row>
    <row r="869" spans="1:1" ht="15.75" customHeight="1">
      <c r="A869" s="8"/>
    </row>
    <row r="870" spans="1:1" ht="15.75" customHeight="1">
      <c r="A870" s="8"/>
    </row>
    <row r="871" spans="1:1" ht="15.75" customHeight="1">
      <c r="A871" s="8"/>
    </row>
    <row r="872" spans="1:1" ht="15.75" customHeight="1">
      <c r="A872" s="8"/>
    </row>
    <row r="873" spans="1:1" ht="15.75" customHeight="1">
      <c r="A873" s="8"/>
    </row>
    <row r="874" spans="1:1" ht="15.75" customHeight="1">
      <c r="A874" s="8"/>
    </row>
    <row r="875" spans="1:1" ht="15.75" customHeight="1">
      <c r="A875" s="8"/>
    </row>
    <row r="876" spans="1:1" ht="15.75" customHeight="1">
      <c r="A876" s="8"/>
    </row>
    <row r="877" spans="1:1" ht="15.75" customHeight="1">
      <c r="A877" s="8"/>
    </row>
    <row r="878" spans="1:1" ht="15.75" customHeight="1">
      <c r="A878" s="8"/>
    </row>
    <row r="879" spans="1:1" ht="15.75" customHeight="1">
      <c r="A879" s="8"/>
    </row>
    <row r="880" spans="1:1" ht="15.75" customHeight="1">
      <c r="A880" s="8"/>
    </row>
    <row r="881" spans="1:1" ht="15.75" customHeight="1">
      <c r="A881" s="8"/>
    </row>
    <row r="882" spans="1:1" ht="15.75" customHeight="1">
      <c r="A882" s="8"/>
    </row>
    <row r="883" spans="1:1" ht="15.75" customHeight="1">
      <c r="A883" s="8"/>
    </row>
    <row r="884" spans="1:1" ht="15.75" customHeight="1">
      <c r="A884" s="8"/>
    </row>
    <row r="885" spans="1:1" ht="15.75" customHeight="1">
      <c r="A885" s="8"/>
    </row>
    <row r="886" spans="1:1" ht="15.75" customHeight="1">
      <c r="A886" s="8"/>
    </row>
    <row r="887" spans="1:1" ht="15.75" customHeight="1">
      <c r="A887" s="8"/>
    </row>
    <row r="888" spans="1:1" ht="15.75" customHeight="1">
      <c r="A888" s="8"/>
    </row>
    <row r="889" spans="1:1" ht="15.75" customHeight="1">
      <c r="A889" s="8"/>
    </row>
    <row r="890" spans="1:1" ht="15.75" customHeight="1">
      <c r="A890" s="8"/>
    </row>
    <row r="891" spans="1:1" ht="15.75" customHeight="1">
      <c r="A891" s="8"/>
    </row>
    <row r="892" spans="1:1" ht="15.75" customHeight="1">
      <c r="A892" s="8"/>
    </row>
    <row r="893" spans="1:1" ht="15.75" customHeight="1">
      <c r="A893" s="8"/>
    </row>
    <row r="894" spans="1:1" ht="15.75" customHeight="1">
      <c r="A894" s="8"/>
    </row>
    <row r="895" spans="1:1" ht="15.75" customHeight="1">
      <c r="A895" s="8"/>
    </row>
    <row r="896" spans="1:1" ht="15.75" customHeight="1">
      <c r="A896" s="8"/>
    </row>
    <row r="897" spans="1:1" ht="15.75" customHeight="1">
      <c r="A897" s="8"/>
    </row>
    <row r="898" spans="1:1" ht="15.75" customHeight="1">
      <c r="A898" s="8"/>
    </row>
    <row r="899" spans="1:1" ht="15.75" customHeight="1">
      <c r="A899" s="8"/>
    </row>
    <row r="900" spans="1:1" ht="15.75" customHeight="1">
      <c r="A900" s="8"/>
    </row>
    <row r="901" spans="1:1" ht="15.75" customHeight="1">
      <c r="A901" s="8"/>
    </row>
    <row r="902" spans="1:1" ht="15.75" customHeight="1">
      <c r="A902" s="8"/>
    </row>
    <row r="903" spans="1:1" ht="15.75" customHeight="1">
      <c r="A903" s="8"/>
    </row>
    <row r="904" spans="1:1" ht="15.75" customHeight="1">
      <c r="A904" s="8"/>
    </row>
    <row r="905" spans="1:1" ht="15.75" customHeight="1">
      <c r="A905" s="8"/>
    </row>
    <row r="906" spans="1:1" ht="15.75" customHeight="1">
      <c r="A906" s="8"/>
    </row>
    <row r="907" spans="1:1" ht="15.75" customHeight="1">
      <c r="A907" s="8"/>
    </row>
    <row r="908" spans="1:1" ht="15.75" customHeight="1">
      <c r="A908" s="8"/>
    </row>
    <row r="909" spans="1:1" ht="15.75" customHeight="1">
      <c r="A909" s="8"/>
    </row>
    <row r="910" spans="1:1" ht="15.75" customHeight="1">
      <c r="A910" s="8"/>
    </row>
    <row r="911" spans="1:1" ht="15.75" customHeight="1">
      <c r="A911" s="8"/>
    </row>
    <row r="912" spans="1:1" ht="15.75" customHeight="1">
      <c r="A912" s="8"/>
    </row>
    <row r="913" spans="1:1" ht="15.75" customHeight="1">
      <c r="A913" s="8"/>
    </row>
    <row r="914" spans="1:1" ht="15.75" customHeight="1">
      <c r="A914" s="8"/>
    </row>
    <row r="915" spans="1:1" ht="15.75" customHeight="1">
      <c r="A915" s="8"/>
    </row>
    <row r="916" spans="1:1" ht="15.75" customHeight="1">
      <c r="A916" s="8"/>
    </row>
    <row r="917" spans="1:1" ht="15.75" customHeight="1">
      <c r="A917" s="8"/>
    </row>
    <row r="918" spans="1:1" ht="15.75" customHeight="1">
      <c r="A918" s="8"/>
    </row>
    <row r="919" spans="1:1" ht="15.75" customHeight="1">
      <c r="A919" s="8"/>
    </row>
    <row r="920" spans="1:1" ht="15.75" customHeight="1">
      <c r="A920" s="8"/>
    </row>
    <row r="921" spans="1:1" ht="15.75" customHeight="1">
      <c r="A921" s="8"/>
    </row>
    <row r="922" spans="1:1" ht="15.75" customHeight="1">
      <c r="A922" s="8"/>
    </row>
    <row r="923" spans="1:1" ht="15.75" customHeight="1">
      <c r="A923" s="8"/>
    </row>
    <row r="924" spans="1:1" ht="15.75" customHeight="1">
      <c r="A924" s="8"/>
    </row>
    <row r="925" spans="1:1" ht="15.75" customHeight="1">
      <c r="A925" s="8"/>
    </row>
    <row r="926" spans="1:1" ht="15.75" customHeight="1">
      <c r="A926" s="8"/>
    </row>
    <row r="927" spans="1:1" ht="15.75" customHeight="1">
      <c r="A927" s="8"/>
    </row>
    <row r="928" spans="1:1" ht="15.75" customHeight="1">
      <c r="A928" s="8"/>
    </row>
    <row r="929" spans="1:1" ht="15.75" customHeight="1">
      <c r="A929" s="8"/>
    </row>
    <row r="930" spans="1:1" ht="15.75" customHeight="1">
      <c r="A930" s="8"/>
    </row>
    <row r="931" spans="1:1" ht="15.75" customHeight="1">
      <c r="A931" s="8"/>
    </row>
    <row r="932" spans="1:1" ht="15.75" customHeight="1">
      <c r="A932" s="8"/>
    </row>
    <row r="933" spans="1:1" ht="15.75" customHeight="1">
      <c r="A933" s="8"/>
    </row>
    <row r="934" spans="1:1" ht="15.75" customHeight="1">
      <c r="A934" s="8"/>
    </row>
    <row r="935" spans="1:1" ht="15.75" customHeight="1">
      <c r="A935" s="8"/>
    </row>
    <row r="936" spans="1:1" ht="15.75" customHeight="1">
      <c r="A936" s="8"/>
    </row>
    <row r="937" spans="1:1" ht="15.75" customHeight="1">
      <c r="A937" s="8"/>
    </row>
    <row r="938" spans="1:1" ht="15.75" customHeight="1">
      <c r="A938" s="8"/>
    </row>
    <row r="939" spans="1:1" ht="15.75" customHeight="1">
      <c r="A939" s="8"/>
    </row>
    <row r="940" spans="1:1" ht="15.75" customHeight="1">
      <c r="A940" s="8"/>
    </row>
    <row r="941" spans="1:1" ht="15.75" customHeight="1">
      <c r="A941" s="8"/>
    </row>
    <row r="942" spans="1:1" ht="15.75" customHeight="1">
      <c r="A942" s="8"/>
    </row>
    <row r="943" spans="1:1" ht="15.75" customHeight="1">
      <c r="A943" s="8"/>
    </row>
    <row r="944" spans="1:1" ht="15.75" customHeight="1">
      <c r="A944" s="8"/>
    </row>
    <row r="945" spans="1:1" ht="15.75" customHeight="1">
      <c r="A945" s="8"/>
    </row>
    <row r="946" spans="1:1" ht="15.75" customHeight="1">
      <c r="A946" s="8"/>
    </row>
    <row r="947" spans="1:1" ht="15.75" customHeight="1">
      <c r="A947" s="8"/>
    </row>
    <row r="948" spans="1:1" ht="15.75" customHeight="1">
      <c r="A948" s="8"/>
    </row>
    <row r="949" spans="1:1" ht="15.75" customHeight="1">
      <c r="A949" s="8"/>
    </row>
    <row r="950" spans="1:1" ht="15.75" customHeight="1">
      <c r="A950" s="8"/>
    </row>
    <row r="951" spans="1:1" ht="15.75" customHeight="1">
      <c r="A951" s="8"/>
    </row>
    <row r="952" spans="1:1" ht="15.75" customHeight="1">
      <c r="A952" s="8"/>
    </row>
    <row r="953" spans="1:1" ht="15.75" customHeight="1">
      <c r="A953" s="8"/>
    </row>
    <row r="954" spans="1:1" ht="15.75" customHeight="1">
      <c r="A954" s="8"/>
    </row>
    <row r="955" spans="1:1" ht="15.75" customHeight="1">
      <c r="A955" s="8"/>
    </row>
    <row r="956" spans="1:1" ht="15.75" customHeight="1">
      <c r="A956" s="8"/>
    </row>
    <row r="957" spans="1:1" ht="15.75" customHeight="1">
      <c r="A957" s="8"/>
    </row>
    <row r="958" spans="1:1" ht="15.75" customHeight="1">
      <c r="A958" s="8"/>
    </row>
    <row r="959" spans="1:1" ht="15.75" customHeight="1">
      <c r="A959" s="8"/>
    </row>
    <row r="960" spans="1:1" ht="15.75" customHeight="1">
      <c r="A960" s="8"/>
    </row>
    <row r="961" spans="1:1" ht="15.75" customHeight="1">
      <c r="A961" s="8"/>
    </row>
    <row r="962" spans="1:1" ht="15.75" customHeight="1">
      <c r="A962" s="8"/>
    </row>
    <row r="963" spans="1:1" ht="15.75" customHeight="1">
      <c r="A963" s="8"/>
    </row>
    <row r="964" spans="1:1" ht="15.75" customHeight="1">
      <c r="A964" s="8"/>
    </row>
    <row r="965" spans="1:1" ht="15.75" customHeight="1">
      <c r="A965" s="8"/>
    </row>
    <row r="966" spans="1:1" ht="15.75" customHeight="1">
      <c r="A966" s="8"/>
    </row>
    <row r="967" spans="1:1" ht="15.75" customHeight="1">
      <c r="A967" s="8"/>
    </row>
    <row r="968" spans="1:1" ht="15.75" customHeight="1">
      <c r="A968" s="8"/>
    </row>
    <row r="969" spans="1:1" ht="15.75" customHeight="1">
      <c r="A969" s="8"/>
    </row>
    <row r="970" spans="1:1" ht="15.75" customHeight="1">
      <c r="A970" s="8"/>
    </row>
    <row r="971" spans="1:1" ht="15.75" customHeight="1">
      <c r="A971" s="8"/>
    </row>
    <row r="972" spans="1:1" ht="15.75" customHeight="1">
      <c r="A972" s="8"/>
    </row>
    <row r="973" spans="1:1" ht="15.75" customHeight="1">
      <c r="A973" s="8"/>
    </row>
    <row r="974" spans="1:1" ht="15.75" customHeight="1">
      <c r="A974" s="8"/>
    </row>
    <row r="975" spans="1:1" ht="15.75" customHeight="1">
      <c r="A975" s="8"/>
    </row>
    <row r="976" spans="1:1" ht="15.75" customHeight="1">
      <c r="A976" s="8"/>
    </row>
    <row r="977" spans="1:1" ht="15.75" customHeight="1">
      <c r="A977" s="8"/>
    </row>
    <row r="978" spans="1:1" ht="15.75" customHeight="1">
      <c r="A978" s="8"/>
    </row>
    <row r="979" spans="1:1" ht="15.75" customHeight="1">
      <c r="A979" s="8"/>
    </row>
    <row r="980" spans="1:1" ht="15.75" customHeight="1">
      <c r="A980" s="8"/>
    </row>
    <row r="981" spans="1:1" ht="15.75" customHeight="1">
      <c r="A981" s="8"/>
    </row>
    <row r="982" spans="1:1" ht="15.75" customHeight="1">
      <c r="A982" s="8"/>
    </row>
    <row r="983" spans="1:1" ht="15.75" customHeight="1">
      <c r="A983" s="8"/>
    </row>
    <row r="984" spans="1:1" ht="15.75" customHeight="1">
      <c r="A984" s="8"/>
    </row>
    <row r="985" spans="1:1" ht="15.75" customHeight="1">
      <c r="A985" s="8"/>
    </row>
    <row r="986" spans="1:1" ht="15.75" customHeight="1">
      <c r="A986" s="8"/>
    </row>
    <row r="987" spans="1:1" ht="15.75" customHeight="1">
      <c r="A987" s="8"/>
    </row>
    <row r="988" spans="1:1" ht="15.75" customHeight="1">
      <c r="A988" s="8"/>
    </row>
    <row r="989" spans="1:1" ht="15.75" customHeight="1">
      <c r="A989" s="8"/>
    </row>
    <row r="990" spans="1:1" ht="15.75" customHeight="1">
      <c r="A990" s="8"/>
    </row>
    <row r="991" spans="1:1" ht="15.75" customHeight="1">
      <c r="A991" s="8"/>
    </row>
    <row r="992" spans="1:1" ht="15.75" customHeight="1">
      <c r="A992" s="8"/>
    </row>
    <row r="993" spans="1:1" ht="15.75" customHeight="1">
      <c r="A993" s="8"/>
    </row>
    <row r="994" spans="1:1" ht="15.75" customHeight="1">
      <c r="A994" s="8"/>
    </row>
    <row r="995" spans="1:1" ht="15.75" customHeight="1">
      <c r="A995" s="8"/>
    </row>
    <row r="996" spans="1:1" ht="15.75" customHeight="1">
      <c r="A996" s="8"/>
    </row>
    <row r="997" spans="1:1" ht="15.75" customHeight="1">
      <c r="A997" s="8"/>
    </row>
    <row r="998" spans="1:1" ht="15.75" customHeight="1">
      <c r="A998" s="8"/>
    </row>
    <row r="999" spans="1:1" ht="15.75" customHeight="1">
      <c r="A999" s="8"/>
    </row>
    <row r="1000" spans="1:1" ht="15.75" customHeight="1">
      <c r="A1000" s="8"/>
    </row>
    <row r="1001" spans="1:1" ht="15.75" customHeight="1">
      <c r="A1001" s="8"/>
    </row>
    <row r="1002" spans="1:1" ht="15.75" customHeight="1">
      <c r="A1002" s="8"/>
    </row>
    <row r="1003" spans="1:1" ht="15.75" customHeight="1">
      <c r="A1003" s="8"/>
    </row>
    <row r="1004" spans="1:1" ht="15.75" customHeight="1">
      <c r="A1004" s="8"/>
    </row>
    <row r="1005" spans="1:1" ht="15.75" customHeight="1">
      <c r="A1005" s="8"/>
    </row>
    <row r="1006" spans="1:1" ht="15.75" customHeight="1">
      <c r="A1006" s="8"/>
    </row>
    <row r="1007" spans="1:1" ht="15.75" customHeight="1">
      <c r="A1007" s="8"/>
    </row>
    <row r="1008" spans="1:1" ht="15.75" customHeight="1">
      <c r="A1008" s="8"/>
    </row>
    <row r="1009" spans="1:1" ht="15.75" customHeight="1">
      <c r="A1009" s="8"/>
    </row>
    <row r="1010" spans="1:1" ht="15.75" customHeight="1">
      <c r="A1010" s="8"/>
    </row>
    <row r="1011" spans="1:1" ht="15.75" customHeight="1">
      <c r="A1011" s="8"/>
    </row>
    <row r="1012" spans="1:1" ht="15.75" customHeight="1">
      <c r="A1012" s="8"/>
    </row>
    <row r="1013" spans="1:1" ht="15.75" customHeight="1">
      <c r="A1013" s="8"/>
    </row>
    <row r="1014" spans="1:1" ht="15.75" customHeight="1">
      <c r="A1014" s="8"/>
    </row>
    <row r="1015" spans="1:1" ht="15.75" customHeight="1">
      <c r="A1015" s="8"/>
    </row>
    <row r="1016" spans="1:1" ht="15.75" customHeight="1">
      <c r="A1016" s="8"/>
    </row>
    <row r="1017" spans="1:1" ht="15.75" customHeight="1">
      <c r="A1017" s="8"/>
    </row>
    <row r="1018" spans="1:1" ht="15.75" customHeight="1">
      <c r="A1018" s="8"/>
    </row>
    <row r="1019" spans="1:1" ht="15.75" customHeight="1">
      <c r="A1019" s="8"/>
    </row>
    <row r="1020" spans="1:1" ht="15.75" customHeight="1">
      <c r="A1020" s="8"/>
    </row>
    <row r="1021" spans="1:1" ht="15.75" customHeight="1">
      <c r="A1021" s="8"/>
    </row>
    <row r="1022" spans="1:1" ht="15.75" customHeight="1">
      <c r="A1022" s="8"/>
    </row>
    <row r="1023" spans="1:1" ht="15.75" customHeight="1">
      <c r="A1023" s="8"/>
    </row>
    <row r="1024" spans="1:1" ht="15.75" customHeight="1">
      <c r="A1024" s="8"/>
    </row>
    <row r="1025" spans="1:1" ht="15.75" customHeight="1">
      <c r="A1025" s="8"/>
    </row>
    <row r="1026" spans="1:1" ht="15.75" customHeight="1">
      <c r="A1026" s="8"/>
    </row>
    <row r="1027" spans="1:1" ht="15.75" customHeight="1">
      <c r="A1027" s="8"/>
    </row>
    <row r="1028" spans="1:1" ht="15.75" customHeight="1">
      <c r="A1028" s="8"/>
    </row>
    <row r="1029" spans="1:1" ht="15.75" customHeight="1">
      <c r="A1029" s="8"/>
    </row>
    <row r="1030" spans="1:1" ht="15.75" customHeight="1">
      <c r="A1030" s="8"/>
    </row>
    <row r="1031" spans="1:1" ht="15.75" customHeight="1">
      <c r="A1031" s="8"/>
    </row>
    <row r="1032" spans="1:1" ht="15.75" customHeight="1">
      <c r="A1032" s="8"/>
    </row>
    <row r="1033" spans="1:1" ht="15.75" customHeight="1">
      <c r="A1033" s="8"/>
    </row>
    <row r="1034" spans="1:1" ht="15.75" customHeight="1">
      <c r="A1034" s="8"/>
    </row>
    <row r="1035" spans="1:1" ht="15.75" customHeight="1">
      <c r="A1035" s="8"/>
    </row>
    <row r="1036" spans="1:1" ht="15.75" customHeight="1">
      <c r="A1036" s="8"/>
    </row>
    <row r="1037" spans="1:1" ht="15.75" customHeight="1">
      <c r="A1037" s="8"/>
    </row>
    <row r="1038" spans="1:1" ht="15.75" customHeight="1">
      <c r="A1038" s="8"/>
    </row>
    <row r="1039" spans="1:1" ht="15.75" customHeight="1">
      <c r="A1039" s="8"/>
    </row>
    <row r="1040" spans="1:1" ht="15.75" customHeight="1">
      <c r="A1040" s="8"/>
    </row>
    <row r="1041" spans="1:1" ht="15.75" customHeight="1">
      <c r="A1041" s="8"/>
    </row>
    <row r="1042" spans="1:1" ht="15.75" customHeight="1">
      <c r="A1042" s="8"/>
    </row>
    <row r="1043" spans="1:1" ht="15.75" customHeight="1">
      <c r="A1043" s="8"/>
    </row>
    <row r="1044" spans="1:1" ht="15.75" customHeight="1">
      <c r="A1044" s="8"/>
    </row>
    <row r="1045" spans="1:1" ht="15.75" customHeight="1">
      <c r="A1045" s="8"/>
    </row>
    <row r="1046" spans="1:1" ht="15.75" customHeight="1">
      <c r="A1046" s="8"/>
    </row>
    <row r="1047" spans="1:1" ht="15.75" customHeight="1">
      <c r="A1047" s="8"/>
    </row>
    <row r="1048" spans="1:1" ht="15.75" customHeight="1">
      <c r="A1048" s="8"/>
    </row>
    <row r="1049" spans="1:1" ht="15.75" customHeight="1">
      <c r="A1049" s="8"/>
    </row>
    <row r="1050" spans="1:1" ht="15.75" customHeight="1">
      <c r="A1050" s="8"/>
    </row>
    <row r="1051" spans="1:1" ht="15.75" customHeight="1">
      <c r="A1051" s="8"/>
    </row>
    <row r="1052" spans="1:1" ht="15.75" customHeight="1">
      <c r="A1052" s="8"/>
    </row>
    <row r="1053" spans="1:1" ht="15.75" customHeight="1">
      <c r="A1053" s="8"/>
    </row>
    <row r="1054" spans="1:1" ht="15.75" customHeight="1">
      <c r="A1054" s="8"/>
    </row>
    <row r="1055" spans="1:1" ht="15.75" customHeight="1">
      <c r="A1055" s="8"/>
    </row>
    <row r="1056" spans="1:1" ht="15.75" customHeight="1">
      <c r="A1056" s="8"/>
    </row>
    <row r="1057" spans="1:1" ht="15.75" customHeight="1">
      <c r="A1057" s="8"/>
    </row>
    <row r="1058" spans="1:1" ht="15.75" customHeight="1">
      <c r="A1058" s="8"/>
    </row>
    <row r="1059" spans="1:1" ht="15.75" customHeight="1">
      <c r="A1059" s="8"/>
    </row>
    <row r="1060" spans="1:1" ht="15.75" customHeight="1">
      <c r="A1060" s="8"/>
    </row>
  </sheetData>
  <mergeCells count="18">
    <mergeCell ref="C152:I153"/>
    <mergeCell ref="C131:D131"/>
    <mergeCell ref="E89:G89"/>
    <mergeCell ref="D60:J61"/>
    <mergeCell ref="C147:I148"/>
    <mergeCell ref="C141:D141"/>
    <mergeCell ref="C144:D144"/>
    <mergeCell ref="C137:D137"/>
    <mergeCell ref="D92:F92"/>
    <mergeCell ref="C94:D94"/>
    <mergeCell ref="L87:M87"/>
    <mergeCell ref="C113:I114"/>
    <mergeCell ref="C117:I118"/>
    <mergeCell ref="D10:D11"/>
    <mergeCell ref="E10:E11"/>
    <mergeCell ref="D38:D39"/>
    <mergeCell ref="E38:E39"/>
    <mergeCell ref="C32:F33"/>
  </mergeCells>
  <conditionalFormatting sqref="A151:A153">
    <cfRule type="cellIs" dxfId="1179" priority="213" stopIfTrue="1" operator="equal">
      <formula>"include_in_docs"</formula>
    </cfRule>
  </conditionalFormatting>
  <conditionalFormatting sqref="C32 E89:E91">
    <cfRule type="expression" dxfId="1178" priority="18" stopIfTrue="1">
      <formula>AND(NE(#REF!,"#"),NE(C32,""),NE(COUNTA($B32:C32),0))</formula>
    </cfRule>
  </conditionalFormatting>
  <conditionalFormatting sqref="C73 F73:H73 C80 F80:H80 C88 F88:H88">
    <cfRule type="expression" dxfId="1177" priority="111" stopIfTrue="1">
      <formula>AND(NE(#REF!,"#"),NE(C73,""),NE(COUNTA($B73:B73),0))</formula>
    </cfRule>
  </conditionalFormatting>
  <conditionalFormatting sqref="C113:C115 C117:C119 C123:C150">
    <cfRule type="expression" dxfId="1176" priority="165" stopIfTrue="1">
      <formula>AND(NE(#REF!,"#"),NE(C113,""),NE(COUNTA($B113:C113),0))</formula>
    </cfRule>
  </conditionalFormatting>
  <conditionalFormatting sqref="C31:F31 B36 F70:F72 D73:E73 D80:E80">
    <cfRule type="expression" dxfId="1175" priority="163" stopIfTrue="1">
      <formula>AND(NE(#REF!,"#"),NE(B31,""),NE(COUNTA(#REF!),0))</formula>
    </cfRule>
  </conditionalFormatting>
  <conditionalFormatting sqref="D8">
    <cfRule type="expression" dxfId="1174" priority="250" stopIfTrue="1">
      <formula>AND(NE(#REF!,"#"),NE(D8,""),NE(COUNTA(#REF!),0))</formula>
    </cfRule>
  </conditionalFormatting>
  <conditionalFormatting sqref="D9 D37 D120">
    <cfRule type="expression" dxfId="1173" priority="168" stopIfTrue="1">
      <formula>AND(NE(#REF!,"#"),NE(D9,""),NE(COUNTA(D9:$XFD9),0))</formula>
    </cfRule>
  </conditionalFormatting>
  <conditionalFormatting sqref="D35">
    <cfRule type="expression" dxfId="1172" priority="24" stopIfTrue="1">
      <formula>AND(NE(#REF!,"#"),NE(D35,""),NE(COUNTA(#REF!),0))</formula>
    </cfRule>
  </conditionalFormatting>
  <conditionalFormatting sqref="D60">
    <cfRule type="expression" dxfId="1171" priority="129" stopIfTrue="1">
      <formula>AND(NE(#REF!,"#"),NE(D60,""),NE(COUNTA($B60:D60),0))</formula>
    </cfRule>
  </conditionalFormatting>
  <conditionalFormatting sqref="D88:E88">
    <cfRule type="expression" dxfId="1170" priority="94" stopIfTrue="1">
      <formula>AND(NE(#REF!,"#"),NE(D88,""),NE(COUNTA(#REF!),0))</formula>
    </cfRule>
  </conditionalFormatting>
  <conditionalFormatting sqref="E57:F57 C56:F56">
    <cfRule type="expression" dxfId="1169" priority="172" stopIfTrue="1">
      <formula>AND(NE(#REF!,"#"),NE(C56,""),NE(COUNTA($D55:D55),0))</formula>
    </cfRule>
  </conditionalFormatting>
  <conditionalFormatting sqref="E58:F58">
    <cfRule type="expression" dxfId="1168" priority="742" stopIfTrue="1">
      <formula>AND(NE(#REF!,"#"),NE(E58,""),NE(COUNTA($D56:F56),0))</formula>
    </cfRule>
  </conditionalFormatting>
  <conditionalFormatting sqref="D3:G3 E8:G8">
    <cfRule type="expression" dxfId="1167" priority="228" stopIfTrue="1">
      <formula>AND(NE(#REF!,"#"),NE(D3,""),NE(COUNTA($B3:C3),0))</formula>
    </cfRule>
  </conditionalFormatting>
  <conditionalFormatting sqref="D4:G5 J11 I12:J25 F95:G95 H89:H92">
    <cfRule type="expression" dxfId="1166" priority="244" stopIfTrue="1">
      <formula>AND(NE(#REF!,"#"),NE(D4,""),NE(COUNTA($C4:C4),0))</formula>
    </cfRule>
  </conditionalFormatting>
  <conditionalFormatting sqref="D6:G6 E94:G94">
    <cfRule type="expression" dxfId="1165" priority="239" stopIfTrue="1">
      <formula>AND(NE(#REF!,"#"),NE(D6,""),NE(COUNTA($A6:C6),0))</formula>
    </cfRule>
  </conditionalFormatting>
  <conditionalFormatting sqref="D151:G151">
    <cfRule type="expression" dxfId="1164" priority="217" stopIfTrue="1">
      <formula>AND(NE(#REF!,"#"),NE(D151,""),NE(COUNTA($C151:C151),0))</formula>
    </cfRule>
  </conditionalFormatting>
  <conditionalFormatting sqref="E10">
    <cfRule type="expression" dxfId="1163" priority="171" stopIfTrue="1">
      <formula>AND(NE(#REF!,"#"),NE(E10,""),NE(COUNTA($D11:D11),0))</formula>
    </cfRule>
  </conditionalFormatting>
  <conditionalFormatting sqref="E38">
    <cfRule type="expression" dxfId="1162" priority="175" stopIfTrue="1">
      <formula>AND(NE(#REF!,"#"),NE(E38,""),NE(COUNTA($D39:D39),0))</formula>
    </cfRule>
  </conditionalFormatting>
  <conditionalFormatting sqref="E123:E126 I89:I92">
    <cfRule type="expression" dxfId="1161" priority="14" stopIfTrue="1">
      <formula>AND(NE(#REF!,"#"),NE(E89,""),NE(COUNTA($C89:C89),0))</formula>
    </cfRule>
  </conditionalFormatting>
  <conditionalFormatting sqref="E74:F74">
    <cfRule type="expression" dxfId="1160" priority="69" stopIfTrue="1">
      <formula>AND(NE(#REF!,"#"),NE(E74,""),NE(COUNTA($B74:D74),0))</formula>
    </cfRule>
  </conditionalFormatting>
  <conditionalFormatting sqref="E81:F81">
    <cfRule type="expression" dxfId="1159" priority="46" stopIfTrue="1">
      <formula>AND(NE(#REF!,"#"),NE(E81,""),NE(COUNTA($B81:D81),0))</formula>
    </cfRule>
  </conditionalFormatting>
  <conditionalFormatting sqref="E35:G35 D36:G36 E150:G150">
    <cfRule type="expression" dxfId="1158" priority="157" stopIfTrue="1">
      <formula>AND(NE(#REF!,"#"),NE(D35,""),NE(COUNTA($B35:C35),0))</formula>
    </cfRule>
  </conditionalFormatting>
  <conditionalFormatting sqref="F68 C116">
    <cfRule type="expression" dxfId="1157" priority="113" stopIfTrue="1">
      <formula>AND(NE(#REF!,"#"),NE(C68,""),NE(COUNTA($A68:XFD68),0))</formula>
    </cfRule>
  </conditionalFormatting>
  <conditionalFormatting sqref="F75">
    <cfRule type="expression" dxfId="1156" priority="67" stopIfTrue="1">
      <formula>AND(NE(#REF!,"#"),NE(F75,""),NE(COUNTA($A75:C75),0))</formula>
    </cfRule>
  </conditionalFormatting>
  <conditionalFormatting sqref="F77:F79">
    <cfRule type="expression" dxfId="1155" priority="68" stopIfTrue="1">
      <formula>AND(NE(#REF!,"#"),NE(F77,""),NE(COUNTA(#REF!),0))</formula>
    </cfRule>
  </conditionalFormatting>
  <conditionalFormatting sqref="F82">
    <cfRule type="expression" dxfId="1154" priority="44" stopIfTrue="1">
      <formula>AND(NE(#REF!,"#"),NE(F82,""),NE(COUNTA($A82:C82),0))</formula>
    </cfRule>
  </conditionalFormatting>
  <conditionalFormatting sqref="F84:F86 D87:F87">
    <cfRule type="expression" dxfId="1153" priority="45" stopIfTrue="1">
      <formula>AND(NE(#REF!,"#"),NE(D84,""),NE(COUNTA(#REF!),0))</formula>
    </cfRule>
  </conditionalFormatting>
  <conditionalFormatting sqref="F122:F126">
    <cfRule type="expression" dxfId="1152" priority="23" stopIfTrue="1">
      <formula>AND(NE(#REF!,"#"),NE(F122,""),NE(COUNTA($C122:E122),0))</formula>
    </cfRule>
  </conditionalFormatting>
  <conditionalFormatting sqref="F37:H37 F120:H120">
    <cfRule type="expression" dxfId="1151" priority="173" stopIfTrue="1">
      <formula>AND(NE(#REF!,"#"),NE(F37,""),NE(COUNTA($E37:E37),0))</formula>
    </cfRule>
  </conditionalFormatting>
  <conditionalFormatting sqref="F59:H59 C65:F65 D66:F66 E67:F67 D93:G93 E97:G112 E145:G146">
    <cfRule type="expression" dxfId="1150" priority="181" stopIfTrue="1">
      <formula>AND(NE(#REF!,"#"),NE(C59,""),NE(COUNTA($B59:B59),0))</formula>
    </cfRule>
  </conditionalFormatting>
  <conditionalFormatting sqref="F11:I11 F39:H39">
    <cfRule type="expression" dxfId="1149" priority="154" stopIfTrue="1">
      <formula>AND(NE(#REF!,"#"),NE(F11,""),NE(COUNTA($D11:E11),0))</formula>
    </cfRule>
  </conditionalFormatting>
  <conditionalFormatting sqref="F9:J9">
    <cfRule type="expression" dxfId="1148" priority="170" stopIfTrue="1">
      <formula>AND(NE(#REF!,"#"),NE(F9,""),NE(COUNTA($E9:E9),0))</formula>
    </cfRule>
  </conditionalFormatting>
  <conditionalFormatting sqref="G6">
    <cfRule type="expression" dxfId="1147" priority="240" stopIfTrue="1">
      <formula>AND(NE(#REF!,"#"),COUNTBLANK($C6:$F6)&lt;5,ISBLANK($A6))</formula>
    </cfRule>
    <cfRule type="expression" dxfId="1146" priority="241" stopIfTrue="1">
      <formula>AND(NE(#REF!,"#"),NE($G6,""),OR(COUNTBLANK($C6:$F6)=5,NE($A6,""),IFERROR(VLOOKUP($G6,INDIRECT("VariableTypes!A2:A"),1,FALSE),TRUE)))</formula>
    </cfRule>
  </conditionalFormatting>
  <conditionalFormatting sqref="G12:G14">
    <cfRule type="expression" dxfId="1145" priority="224" stopIfTrue="1">
      <formula>AND(NE(#REF!,"#"),NE(G12,""),NE(COUNTA(#REF!),0))</formula>
    </cfRule>
  </conditionalFormatting>
  <conditionalFormatting sqref="G16:G17">
    <cfRule type="expression" dxfId="1144" priority="36" stopIfTrue="1">
      <formula>AND(NE(#REF!,"#"),NE(G16,""),NE(COUNTA(#REF!),0))</formula>
    </cfRule>
  </conditionalFormatting>
  <conditionalFormatting sqref="G23:G24">
    <cfRule type="expression" dxfId="1143" priority="227" stopIfTrue="1">
      <formula>AND(NE(#REF!,"#"),NE(G23,""),NE(COUNTA(#REF!),0))</formula>
    </cfRule>
  </conditionalFormatting>
  <conditionalFormatting sqref="G29">
    <cfRule type="expression" dxfId="1142" priority="150" stopIfTrue="1">
      <formula>AND(NE(#REF!,"#"),NE(G29,""),NE(COUNTA(#REF!),0))</formula>
    </cfRule>
  </conditionalFormatting>
  <conditionalFormatting sqref="G31:G34 G56:G58">
    <cfRule type="expression" dxfId="1141" priority="160" stopIfTrue="1">
      <formula>AND(NE(#REF!,"#"),NE($G31,""),OR(COUNTBLANK($B31:$F31)=5,NE(#REF!,""),IFERROR(VLOOKUP($G31,INDIRECT("VariableTypes!A2:A"),1,FALSE),TRUE)))</formula>
    </cfRule>
    <cfRule type="expression" dxfId="1140" priority="161" stopIfTrue="1">
      <formula>AND(NE(#REF!,"#"),COUNTBLANK($B31:$F31)&lt;5,ISBLANK(#REF!))</formula>
    </cfRule>
  </conditionalFormatting>
  <conditionalFormatting sqref="G40:G54">
    <cfRule type="expression" dxfId="1139" priority="222" stopIfTrue="1">
      <formula>AND(NE(#REF!,"#"),NE(G40,""),NE(COUNTA($C40:F40),0))</formula>
    </cfRule>
  </conditionalFormatting>
  <conditionalFormatting sqref="G123">
    <cfRule type="expression" dxfId="1138" priority="22" stopIfTrue="1">
      <formula>AND(NE(#REF!,"#"),NE(G123,""),NE(COUNTA($C123:F123),0))</formula>
    </cfRule>
  </conditionalFormatting>
  <conditionalFormatting sqref="H17">
    <cfRule type="expression" dxfId="1137" priority="26" stopIfTrue="1">
      <formula>AND(NE(#REF!,"#"),NE(H17,""),NE(COUNTA($C17:G17),0))</formula>
    </cfRule>
  </conditionalFormatting>
  <conditionalFormatting sqref="G65:H67">
    <cfRule type="expression" dxfId="1136" priority="88" stopIfTrue="1">
      <formula>AND(NE(#REF!,"#"),NE($G65,""),OR(COUNTBLANK($C65:$F65)=5,NE($B65,""),IFERROR(VLOOKUP($G65,INDIRECT("VariableTypes!A2:A"),1,FALSE),TRUE)))</formula>
    </cfRule>
    <cfRule type="expression" dxfId="1135" priority="91" stopIfTrue="1">
      <formula>AND(NE(#REF!,"#"),COUNTBLANK($C65:$F65)&lt;5,ISBLANK($B65))</formula>
    </cfRule>
  </conditionalFormatting>
  <conditionalFormatting sqref="G68:H72 F69 J70:J72">
    <cfRule type="expression" dxfId="1134" priority="182" stopIfTrue="1">
      <formula>AND(NE(#REF!,"#"),NE(F68,""),NE(COUNTA($A68:E68),0))</formula>
    </cfRule>
  </conditionalFormatting>
  <conditionalFormatting sqref="G74:H74">
    <cfRule type="expression" dxfId="1133" priority="62" stopIfTrue="1">
      <formula>AND(NE(#REF!,"#"),NE($G74,""),OR(COUNTBLANK($C74:$F74)=5,NE($B74,""),IFERROR(VLOOKUP($G74,INDIRECT("VariableTypes!A2:A"),1,FALSE),TRUE)))</formula>
    </cfRule>
    <cfRule type="expression" dxfId="1132" priority="64" stopIfTrue="1">
      <formula>AND(NE(#REF!,"#"),COUNTBLANK($C74:$F74)&lt;5,ISBLANK($B74))</formula>
    </cfRule>
  </conditionalFormatting>
  <conditionalFormatting sqref="G75:H79 F76 J77:J79">
    <cfRule type="expression" dxfId="1131" priority="70" stopIfTrue="1">
      <formula>AND(NE(#REF!,"#"),NE(F75,""),NE(COUNTA($A75:E75),0))</formula>
    </cfRule>
  </conditionalFormatting>
  <conditionalFormatting sqref="G81:H81">
    <cfRule type="expression" dxfId="1130" priority="39" stopIfTrue="1">
      <formula>AND(NE(#REF!,"#"),NE($G81,""),OR(COUNTBLANK($C81:$F81)=5,NE($B81,""),IFERROR(VLOOKUP($G81,INDIRECT("VariableTypes!A2:A"),1,FALSE),TRUE)))</formula>
    </cfRule>
    <cfRule type="expression" dxfId="1129" priority="41" stopIfTrue="1">
      <formula>AND(NE(#REF!,"#"),COUNTBLANK($C81:$F81)&lt;5,ISBLANK($B81))</formula>
    </cfRule>
  </conditionalFormatting>
  <conditionalFormatting sqref="G82:H86 F83 J84:J86">
    <cfRule type="expression" dxfId="1128" priority="47" stopIfTrue="1">
      <formula>AND(NE(#REF!,"#"),NE(F82,""),NE(COUNTA($A82:E82),0))</formula>
    </cfRule>
  </conditionalFormatting>
  <conditionalFormatting sqref="G87:H87">
    <cfRule type="expression" dxfId="1127" priority="56" stopIfTrue="1">
      <formula>AND(NE(#REF!,"#"),NE(G87,""),NE(COUNTA($D87:F87),0))</formula>
    </cfRule>
    <cfRule type="expression" dxfId="1126" priority="57" stopIfTrue="1">
      <formula>AND(NE(#REF!,"#"),COUNTBLANK($D87:$F87)&lt;5,ISBLANK(#REF!))</formula>
    </cfRule>
    <cfRule type="expression" dxfId="1125" priority="58" stopIfTrue="1">
      <formula>AND(NE(#REF!,"#"),NE($G87,""),OR(COUNTBLANK($D87:$F87)=5,NE(#REF!,""),IFERROR(VLOOKUP($G87,INDIRECT("VariableTypes!A2:A"),1,FALSE),TRUE)))</formula>
    </cfRule>
  </conditionalFormatting>
  <conditionalFormatting sqref="H3 H5 H8">
    <cfRule type="expression" dxfId="1124" priority="229" stopIfTrue="1">
      <formula>AND(NE(#REF!,"#"),NE($H3,""),OR(COUNTBLANK($C3:$G3)=5,NE($B3,""),IFERROR(VLOOKUP($H3,INDIRECT("VariableTypes!A2:A"),1,FALSE),TRUE)))</formula>
    </cfRule>
  </conditionalFormatting>
  <conditionalFormatting sqref="H3 H5:H6 H8">
    <cfRule type="expression" dxfId="1123" priority="232" stopIfTrue="1">
      <formula>AND(NE(#REF!,"#"),COUNTBLANK($C3:$G3)&lt;5,ISBLANK($B3))</formula>
    </cfRule>
  </conditionalFormatting>
  <conditionalFormatting sqref="H4">
    <cfRule type="expression" dxfId="1122" priority="245" stopIfTrue="1">
      <formula>AND(NE(#REF!,"#"),NE($H4,""),OR(COUNTBLANK($C4:$G4)=5,NE($C4,""),IFERROR(VLOOKUP($H4,INDIRECT("VariableTypes!A2:A"),1,FALSE),TRUE)))</formula>
    </cfRule>
    <cfRule type="expression" dxfId="1121" priority="247" stopIfTrue="1">
      <formula>AND(NE(#REF!,"#"),COUNTBLANK($C4:$G4)&lt;5,ISBLANK($C4))</formula>
    </cfRule>
  </conditionalFormatting>
  <conditionalFormatting sqref="H6">
    <cfRule type="expression" dxfId="1120" priority="236" stopIfTrue="1">
      <formula>AND(NE(#REF!,"#"),NE($H6,""),OR(COUNTBLANK($C6:$G6)=5,NE($B6,""),IFERROR(VLOOKUP($H6,INDIRECT("VariableTypes!A2:A"),1,FALSE),TRUE)))</formula>
    </cfRule>
  </conditionalFormatting>
  <conditionalFormatting sqref="H14">
    <cfRule type="expression" dxfId="1119" priority="220" stopIfTrue="1">
      <formula>AND(NE(#REF!,"#"),NE(H14,""),NE(COUNTA($C14:G14),0))</formula>
    </cfRule>
  </conditionalFormatting>
  <conditionalFormatting sqref="H15:H16 H18">
    <cfRule type="expression" dxfId="1118" priority="122" stopIfTrue="1">
      <formula>AND(NE(#REF!,"#"),NE(H15,""),NE(COUNTA(#REF!),0))</formula>
    </cfRule>
  </conditionalFormatting>
  <conditionalFormatting sqref="H20">
    <cfRule type="expression" dxfId="1117" priority="25" stopIfTrue="1">
      <formula>AND(NE(#REF!,"#"),NE(H20,""),NE(COUNTA($C20:G20),0))</formula>
    </cfRule>
  </conditionalFormatting>
  <conditionalFormatting sqref="H123:H126">
    <cfRule type="expression" dxfId="1116" priority="21" stopIfTrue="1">
      <formula>AND(NE(#REF!,"#"),NE(H123,""),NE(COUNTA($C123:G123),0))</formula>
    </cfRule>
  </conditionalFormatting>
  <conditionalFormatting sqref="H154:H155">
    <cfRule type="expression" dxfId="1115" priority="167" stopIfTrue="1">
      <formula>AND(NE(#REF!,"#"),COUNTBLANK(#REF!)&lt;5,ISBLANK(#REF!))</formula>
    </cfRule>
    <cfRule type="expression" dxfId="1114" priority="187" stopIfTrue="1">
      <formula>AND(NE(#REF!,"#"),NE($H154,""),OR(COUNTBLANK(#REF!)=5,NE(#REF!,""),IFERROR(VLOOKUP($H154,INDIRECT("VariableTypes!A2:A"),1,FALSE),TRUE)))</formula>
    </cfRule>
  </conditionalFormatting>
  <conditionalFormatting sqref="I6">
    <cfRule type="expression" dxfId="1113" priority="158" stopIfTrue="1">
      <formula>AND(NE(#REF!,"#"),NE(#REF!,""),NOT(IFERROR(VLOOKUP($H6,INDIRECT("VariableTypes!$A$2:$D"),4,FALSE),FALSE)))</formula>
    </cfRule>
    <cfRule type="expression" dxfId="1112" priority="159" stopIfTrue="1">
      <formula>AND(NE(#REF!,"#"),IFERROR(VLOOKUP($H6,INDIRECT("VariableTypes!$A$2:$D"),4,FALSE),FALSE))</formula>
    </cfRule>
  </conditionalFormatting>
  <conditionalFormatting sqref="I29">
    <cfRule type="expression" dxfId="1111" priority="147" stopIfTrue="1">
      <formula>AND(NE(#REF!,"#"),NE(I29,""),NE(COUNTA($D29:H29),0))</formula>
    </cfRule>
  </conditionalFormatting>
  <conditionalFormatting sqref="I65:I67">
    <cfRule type="expression" dxfId="1110" priority="89" stopIfTrue="1">
      <formula>AND(NE(#REF!,"#"),NE($I65,""),NOT(IFERROR(VLOOKUP($G65,INDIRECT("VariableTypes!$A$2:$D"),4,FALSE),FALSE)))</formula>
    </cfRule>
    <cfRule type="expression" dxfId="1109" priority="92" stopIfTrue="1">
      <formula>AND(NE(#REF!,"#"),IFERROR(VLOOKUP($G65,INDIRECT("VariableTypes!$A$2:$D"),4,FALSE),FALSE))</formula>
    </cfRule>
  </conditionalFormatting>
  <conditionalFormatting sqref="I70">
    <cfRule type="expression" dxfId="1108" priority="110" stopIfTrue="1">
      <formula>AND(NE(#REF!,"#"),NE(I70,""),NE(COUNTA($A70:F70),0))</formula>
    </cfRule>
  </conditionalFormatting>
  <conditionalFormatting sqref="I71:I72">
    <cfRule type="expression" dxfId="1107" priority="786" stopIfTrue="1">
      <formula>AND(NE(#REF!,"#"),NE(I71,""),NE(COUNTA($A71:D71),0))</formula>
    </cfRule>
  </conditionalFormatting>
  <conditionalFormatting sqref="I74">
    <cfRule type="expression" dxfId="1106" priority="63" stopIfTrue="1">
      <formula>AND(NE(#REF!,"#"),NE($I74,""),NOT(IFERROR(VLOOKUP($G74,INDIRECT("VariableTypes!$A$2:$D"),4,FALSE),FALSE)))</formula>
    </cfRule>
    <cfRule type="expression" dxfId="1105" priority="65" stopIfTrue="1">
      <formula>AND(NE(#REF!,"#"),IFERROR(VLOOKUP($G74,INDIRECT("VariableTypes!$A$2:$D"),4,FALSE),FALSE))</formula>
    </cfRule>
  </conditionalFormatting>
  <conditionalFormatting sqref="I77">
    <cfRule type="expression" dxfId="1104" priority="66" stopIfTrue="1">
      <formula>AND(NE(#REF!,"#"),NE(I77,""),NE(COUNTA($A77:F77),0))</formula>
    </cfRule>
  </conditionalFormatting>
  <conditionalFormatting sqref="I78:I79">
    <cfRule type="expression" dxfId="1103" priority="78" stopIfTrue="1">
      <formula>AND(NE(#REF!,"#"),NE(I78,""),NE(COUNTA($A78:D78),0))</formula>
    </cfRule>
  </conditionalFormatting>
  <conditionalFormatting sqref="I81">
    <cfRule type="expression" dxfId="1102" priority="40" stopIfTrue="1">
      <formula>AND(NE(#REF!,"#"),NE($I81,""),NOT(IFERROR(VLOOKUP($G81,INDIRECT("VariableTypes!$A$2:$D"),4,FALSE),FALSE)))</formula>
    </cfRule>
    <cfRule type="expression" dxfId="1101" priority="42" stopIfTrue="1">
      <formula>AND(NE(#REF!,"#"),IFERROR(VLOOKUP($G81,INDIRECT("VariableTypes!$A$2:$D"),4,FALSE),FALSE))</formula>
    </cfRule>
  </conditionalFormatting>
  <conditionalFormatting sqref="I84">
    <cfRule type="expression" dxfId="1100" priority="43" stopIfTrue="1">
      <formula>AND(NE(#REF!,"#"),NE(I84,""),NE(COUNTA($A84:F84),0))</formula>
    </cfRule>
  </conditionalFormatting>
  <conditionalFormatting sqref="I85:I86">
    <cfRule type="expression" dxfId="1099" priority="55" stopIfTrue="1">
      <formula>AND(NE(#REF!,"#"),NE(I85,""),NE(COUNTA($A85:D85),0))</formula>
    </cfRule>
  </conditionalFormatting>
  <conditionalFormatting sqref="I151">
    <cfRule type="expression" dxfId="1098" priority="214" stopIfTrue="1">
      <formula>AND(NE(#REF!,"#"),NE(I151,""),NE(COUNTA($C151:H151),0))</formula>
    </cfRule>
    <cfRule type="expression" dxfId="1097" priority="215" stopIfTrue="1">
      <formula>AND(NE(#REF!,"#"),COUNTBLANK($C151:$F151)&lt;5,ISBLANK(#REF!))</formula>
    </cfRule>
    <cfRule type="expression" dxfId="1096" priority="216" stopIfTrue="1">
      <formula>AND(NE(#REF!,"#"),NE($G151,""),OR(COUNTBLANK($C151:$F151)=5,NE(#REF!,""),IFERROR(VLOOKUP($G151,INDIRECT("VariableTypes!A2:A"),1,FALSE),TRUE)))</formula>
    </cfRule>
  </conditionalFormatting>
  <conditionalFormatting sqref="I68:J69">
    <cfRule type="expression" dxfId="1095" priority="763" stopIfTrue="1">
      <formula>AND(NE(#REF!,"#"),NE(I68,""),NE(COUNTA($A68:G68),0))</formula>
    </cfRule>
  </conditionalFormatting>
  <conditionalFormatting sqref="I73:J73 I80:J80 I88:J88">
    <cfRule type="expression" dxfId="1094" priority="106" stopIfTrue="1">
      <formula>AND(NE(#REF!,"#"),NE(I73,""),NE(COUNTA($B73:G73),0))</formula>
    </cfRule>
  </conditionalFormatting>
  <conditionalFormatting sqref="I75:J76">
    <cfRule type="expression" dxfId="1093" priority="75" stopIfTrue="1">
      <formula>AND(NE(#REF!,"#"),NE(I75,""),NE(COUNTA($A75:G75),0))</formula>
    </cfRule>
  </conditionalFormatting>
  <conditionalFormatting sqref="I82:J83">
    <cfRule type="expression" dxfId="1092" priority="52" stopIfTrue="1">
      <formula>AND(NE(#REF!,"#"),NE(I82,""),NE(COUNTA($A82:G82),0))</formula>
    </cfRule>
  </conditionalFormatting>
  <conditionalFormatting sqref="I87:J87">
    <cfRule type="expression" dxfId="1091" priority="59" stopIfTrue="1">
      <formula>AND(NE(#REF!,"#"),NE(I87,""),NE(COUNTA($A87:G87),0))</formula>
    </cfRule>
    <cfRule type="expression" dxfId="1090" priority="60" stopIfTrue="1">
      <formula>AND(NE(#REF!,"#"),COUNTBLANK($D87:$G87)&lt;5,ISBLANK($A87))</formula>
    </cfRule>
    <cfRule type="expression" dxfId="1089" priority="61" stopIfTrue="1">
      <formula>AND(NE(#REF!,"#"),NE($I87,""),OR(COUNTBLANK($D87:$G87)=5,NE($A87,""),IFERROR(VLOOKUP($I87,INDIRECT("VariableTypes!A2:A"),1,FALSE),TRUE)))</formula>
    </cfRule>
  </conditionalFormatting>
  <conditionalFormatting sqref="J29">
    <cfRule type="expression" dxfId="1088" priority="739" stopIfTrue="1">
      <formula>AND(NE(#REF!,"#"),NE(#REF!,""),OR(COUNTBLANK($F29:$H29)=5,NE($D29,""),IFERROR(VLOOKUP(#REF!,INDIRECT("VariableTypes!A2:A"),1,FALSE),TRUE)))</formula>
    </cfRule>
    <cfRule type="expression" dxfId="1087" priority="740" stopIfTrue="1">
      <formula>AND(NE(#REF!,"#"),COUNTBLANK($F29:$H29)&lt;5,ISBLANK($D29))</formula>
    </cfRule>
  </conditionalFormatting>
  <conditionalFormatting sqref="K73:L73 K80:L80 K88:L88 K64:L65">
    <cfRule type="expression" dxfId="1086" priority="86" stopIfTrue="1">
      <formula>AND(NE(#REF!,"#"),NE($K64,""),NOT(IFERROR(VLOOKUP($I64,INDIRECT("VariableTypes!$A$2:$E"),5,FALSE),FALSE)),OR($B64="",$C64=""))</formula>
    </cfRule>
    <cfRule type="expression" dxfId="1085" priority="87" stopIfTrue="1">
      <formula>AND(NE(#REF!,"#"),OR(IFERROR(VLOOKUP($I64,INDIRECT("VariableTypes!$A$2:$E"),5,FALSE),FALSE),AND(NE($B64,""),NE($C64,""))))</formula>
    </cfRule>
  </conditionalFormatting>
  <conditionalFormatting sqref="K66:L67">
    <cfRule type="expression" dxfId="1084" priority="757" stopIfTrue="1">
      <formula>AND(NE(#REF!,"#"),NE($K66,""),NOT(IFERROR(VLOOKUP($I66,INDIRECT("VariableTypes!$A$2:$E"),5,FALSE),FALSE)),OR($B66="",#REF!=""))</formula>
    </cfRule>
    <cfRule type="expression" dxfId="1083" priority="758" stopIfTrue="1">
      <formula>AND(NE(#REF!,"#"),OR(IFERROR(VLOOKUP($I66,INDIRECT("VariableTypes!$A$2:$E"),5,FALSE),FALSE),AND(NE($B66,""),NE(#REF!,""))))</formula>
    </cfRule>
  </conditionalFormatting>
  <conditionalFormatting sqref="K68:L68">
    <cfRule type="expression" dxfId="1082" priority="755" stopIfTrue="1">
      <formula>AND(NE(#REF!,"#"),NE($K68,""),NOT(IFERROR(VLOOKUP($I68,INDIRECT("VariableTypes!$A$2:$E"),5,FALSE),FALSE)),OR($B68="",$C66=""))</formula>
    </cfRule>
    <cfRule type="expression" dxfId="1081" priority="756" stopIfTrue="1">
      <formula>AND(NE(#REF!,"#"),OR(IFERROR(VLOOKUP($I68,INDIRECT("VariableTypes!$A$2:$E"),5,FALSE),FALSE),AND(NE($B68,""),NE($C66,""))))</formula>
    </cfRule>
  </conditionalFormatting>
  <conditionalFormatting sqref="K69:L72">
    <cfRule type="expression" dxfId="1080" priority="777" stopIfTrue="1">
      <formula>AND(NE(#REF!,"#"),NE($K69,""),NOT(IFERROR(VLOOKUP($I69,INDIRECT("VariableTypes!$A$2:$E"),5,FALSE),FALSE)),OR($B69="",$E69=""))</formula>
    </cfRule>
    <cfRule type="expression" dxfId="1079" priority="778" stopIfTrue="1">
      <formula>AND(NE(#REF!,"#"),OR(IFERROR(VLOOKUP($I69,INDIRECT("VariableTypes!$A$2:$E"),5,FALSE),FALSE),AND(NE($B69,""),NE($E69,""))))</formula>
    </cfRule>
  </conditionalFormatting>
  <conditionalFormatting sqref="K74:L75">
    <cfRule type="expression" dxfId="1078" priority="73" stopIfTrue="1">
      <formula>AND(NE(#REF!,"#"),NE($K74,""),NOT(IFERROR(VLOOKUP($I74,INDIRECT("VariableTypes!$A$2:$E"),5,FALSE),FALSE)),OR($B74="",#REF!=""))</formula>
    </cfRule>
    <cfRule type="expression" dxfId="1077" priority="74" stopIfTrue="1">
      <formula>AND(NE(#REF!,"#"),OR(IFERROR(VLOOKUP($I74,INDIRECT("VariableTypes!$A$2:$E"),5,FALSE),FALSE),AND(NE($B74,""),NE(#REF!,""))))</formula>
    </cfRule>
  </conditionalFormatting>
  <conditionalFormatting sqref="K76:L79">
    <cfRule type="expression" dxfId="1076" priority="76" stopIfTrue="1">
      <formula>AND(NE(#REF!,"#"),NE($K76,""),NOT(IFERROR(VLOOKUP($I76,INDIRECT("VariableTypes!$A$2:$E"),5,FALSE),FALSE)),OR($B76="",$E76=""))</formula>
    </cfRule>
    <cfRule type="expression" dxfId="1075" priority="77" stopIfTrue="1">
      <formula>AND(NE(#REF!,"#"),OR(IFERROR(VLOOKUP($I76,INDIRECT("VariableTypes!$A$2:$E"),5,FALSE),FALSE),AND(NE($B76,""),NE($E76,""))))</formula>
    </cfRule>
  </conditionalFormatting>
  <conditionalFormatting sqref="K81:L81">
    <cfRule type="expression" dxfId="1074" priority="50" stopIfTrue="1">
      <formula>AND(NE(#REF!,"#"),NE($K81,""),NOT(IFERROR(VLOOKUP($I81,INDIRECT("VariableTypes!$A$2:$E"),5,FALSE),FALSE)),OR($B81="",#REF!=""))</formula>
    </cfRule>
    <cfRule type="expression" dxfId="1073" priority="51" stopIfTrue="1">
      <formula>AND(NE(#REF!,"#"),OR(IFERROR(VLOOKUP($I81,INDIRECT("VariableTypes!$A$2:$E"),5,FALSE),FALSE),AND(NE($B81,""),NE(#REF!,""))))</formula>
    </cfRule>
  </conditionalFormatting>
  <conditionalFormatting sqref="K82:L82">
    <cfRule type="expression" dxfId="1072" priority="1062" stopIfTrue="1">
      <formula>AND(NE(#REF!,"#"),NE($K82,""),NOT(IFERROR(VLOOKUP($I82,INDIRECT("VariableTypes!$A$2:$E"),5,FALSE),FALSE)),OR($B82="",$C79=""))</formula>
    </cfRule>
    <cfRule type="expression" dxfId="1071" priority="1063" stopIfTrue="1">
      <formula>AND(NE(#REF!,"#"),OR(IFERROR(VLOOKUP($I82,INDIRECT("VariableTypes!$A$2:$E"),5,FALSE),FALSE),AND(NE($B82,""),NE($C79,""))))</formula>
    </cfRule>
  </conditionalFormatting>
  <conditionalFormatting sqref="K83:L86 K87">
    <cfRule type="expression" dxfId="1070" priority="53" stopIfTrue="1">
      <formula>AND(NE(#REF!,"#"),NE($K83,""),NOT(IFERROR(VLOOKUP($I83,INDIRECT("VariableTypes!$A$2:$E"),5,FALSE),FALSE)),OR($B83="",$E83=""))</formula>
    </cfRule>
    <cfRule type="expression" dxfId="1069" priority="54" stopIfTrue="1">
      <formula>AND(NE(#REF!,"#"),OR(IFERROR(VLOOKUP($I83,INDIRECT("VariableTypes!$A$2:$E"),5,FALSE),FALSE),AND(NE($B83,""),NE($E83,""))))</formula>
    </cfRule>
  </conditionalFormatting>
  <conditionalFormatting sqref="K89:L89 K92:L92">
    <cfRule type="expression" dxfId="1068" priority="97" stopIfTrue="1">
      <formula>AND(NE(#REF!,"#"),NE($K89,""),NOT(IFERROR(VLOOKUP($I89,INDIRECT("VariableTypes!$A$2:$E"),5,FALSE),FALSE)),OR($C89="",#REF!=""))</formula>
    </cfRule>
    <cfRule type="expression" dxfId="1067" priority="98" stopIfTrue="1">
      <formula>AND(NE(#REF!,"#"),OR(IFERROR(VLOOKUP($I89,INDIRECT("VariableTypes!$A$2:$E"),5,FALSE),FALSE),AND(NE($C89,""),NE(#REF!,""))))</formula>
    </cfRule>
  </conditionalFormatting>
  <conditionalFormatting sqref="I27:J27">
    <cfRule type="expression" dxfId="1066" priority="13" stopIfTrue="1">
      <formula>AND(NE(#REF!,"#"),NE(I27,""),NE(COUNTA($C27:H27),0))</formula>
    </cfRule>
  </conditionalFormatting>
  <conditionalFormatting sqref="H40:H54">
    <cfRule type="expression" dxfId="1065" priority="12" stopIfTrue="1">
      <formula>AND(NE(#REF!,"#"),NE(H40,""),NE(COUNTA(#REF!),0))</formula>
    </cfRule>
  </conditionalFormatting>
  <conditionalFormatting sqref="C95:D112">
    <cfRule type="expression" dxfId="1064" priority="11" stopIfTrue="1">
      <formula>AND(NE(#REF!,"#"),NE(C95,""),NE(COUNTA($A95:XFD95),0))</formula>
    </cfRule>
  </conditionalFormatting>
  <conditionalFormatting sqref="D57:D59">
    <cfRule type="expression" dxfId="1063" priority="9" stopIfTrue="1">
      <formula>AND(NE(#REF!,"#"),NE(D57,""),NE(COUNTA($B57:C57),0))</formula>
    </cfRule>
  </conditionalFormatting>
  <conditionalFormatting sqref="K91:L91">
    <cfRule type="expression" dxfId="1062" priority="1177" stopIfTrue="1">
      <formula>AND(NE(#REF!,"#"),NE($K91,""),NOT(IFERROR(VLOOKUP($I91,INDIRECT("VariableTypes!$A$2:$E"),5,FALSE),FALSE)),OR($C90="",#REF!=""))</formula>
    </cfRule>
    <cfRule type="expression" dxfId="1061" priority="1178" stopIfTrue="1">
      <formula>AND(NE(#REF!,"#"),OR(IFERROR(VLOOKUP($I91,INDIRECT("VariableTypes!$A$2:$E"),5,FALSE),FALSE),AND(NE($C90,""),NE(#REF!,""))))</formula>
    </cfRule>
  </conditionalFormatting>
  <conditionalFormatting sqref="K90:L90">
    <cfRule type="expression" dxfId="1060" priority="1179" stopIfTrue="1">
      <formula>AND(NE(#REF!,"#"),NE($K90,""),NOT(IFERROR(VLOOKUP($I90,INDIRECT("VariableTypes!$A$2:$E"),5,FALSE),FALSE)),OR(#REF!="",#REF!=""))</formula>
    </cfRule>
    <cfRule type="expression" dxfId="1059" priority="1180" stopIfTrue="1">
      <formula>AND(NE(#REF!,"#"),OR(IFERROR(VLOOKUP($I90,INDIRECT("VariableTypes!$A$2:$E"),5,FALSE),FALSE),AND(NE(#REF!,""),NE(#REF!,""))))</formula>
    </cfRule>
  </conditionalFormatting>
  <conditionalFormatting sqref="D92">
    <cfRule type="expression" dxfId="1058" priority="8" stopIfTrue="1">
      <formula>AND(NE(#REF!,"#"),NE(D92,""),NE(COUNTA($B92:D92),0))</formula>
    </cfRule>
  </conditionalFormatting>
  <conditionalFormatting sqref="G94">
    <cfRule type="expression" dxfId="1057" priority="1186" stopIfTrue="1">
      <formula>AND(NE(#REF!,"#"),COUNTBLANK($B94:$E94)&lt;5,ISBLANK($A94))</formula>
    </cfRule>
    <cfRule type="expression" dxfId="1056" priority="1187" stopIfTrue="1">
      <formula>AND(NE(#REF!,"#"),NE($F94,""),OR(COUNTBLANK($B94:$E94)=5,NE($A94,""),IFERROR(VLOOKUP($F94,INDIRECT("VariableTypes!A2:A"),1,FALSE),TRUE)))</formula>
    </cfRule>
  </conditionalFormatting>
  <conditionalFormatting sqref="H94">
    <cfRule type="expression" dxfId="1055" priority="1188" stopIfTrue="1">
      <formula>AND(NE(#REF!,"#"),COUNTBLANK($B94:$F94)&lt;5,ISBLANK(#REF!))</formula>
    </cfRule>
  </conditionalFormatting>
  <conditionalFormatting sqref="H94">
    <cfRule type="expression" dxfId="1054" priority="1189" stopIfTrue="1">
      <formula>AND(NE(#REF!,"#"),NE($G94,""),OR(COUNTBLANK($B94:$F94)=5,NE(#REF!,""),IFERROR(VLOOKUP($G94,INDIRECT("VariableTypes!A2:A"),1,FALSE),TRUE)))</formula>
    </cfRule>
  </conditionalFormatting>
  <conditionalFormatting sqref="I94">
    <cfRule type="expression" dxfId="1053" priority="1190" stopIfTrue="1">
      <formula>AND(NE(#REF!,"#"),NE(#REF!,""),NOT(IFERROR(VLOOKUP($G94,INDIRECT("VariableTypes!$A$2:$D"),4,FALSE),FALSE)))</formula>
    </cfRule>
    <cfRule type="expression" dxfId="1052" priority="1191" stopIfTrue="1">
      <formula>AND(NE(#REF!,"#"),IFERROR(VLOOKUP($G94,INDIRECT("VariableTypes!$A$2:$D"),4,FALSE),FALSE))</formula>
    </cfRule>
  </conditionalFormatting>
  <conditionalFormatting sqref="H64">
    <cfRule type="expression" dxfId="1051" priority="1192" stopIfTrue="1">
      <formula>AND(NE(#REF!,"#"),NE(#REF!,""),OR(COUNTBLANK($C64:$F64)=5,NE($B64,""),IFERROR(VLOOKUP(#REF!,INDIRECT("VariableTypes!A2:A"),1,FALSE),TRUE)))</formula>
    </cfRule>
    <cfRule type="expression" dxfId="1050" priority="1193" stopIfTrue="1">
      <formula>AND(NE(#REF!,"#"),COUNTBLANK($C64:$F64)&lt;5,ISBLANK($B64))</formula>
    </cfRule>
  </conditionalFormatting>
  <conditionalFormatting sqref="I64">
    <cfRule type="expression" dxfId="1049" priority="1194" stopIfTrue="1">
      <formula>AND(NE(#REF!,"#"),NE($I64,""),NOT(IFERROR(VLOOKUP(#REF!,INDIRECT("VariableTypes!$A$2:$D"),4,FALSE),FALSE)))</formula>
    </cfRule>
    <cfRule type="expression" dxfId="1048" priority="1195" stopIfTrue="1">
      <formula>AND(NE(#REF!,"#"),IFERROR(VLOOKUP(#REF!,INDIRECT("VariableTypes!$A$2:$D"),4,FALSE),FALSE))</formula>
    </cfRule>
  </conditionalFormatting>
  <conditionalFormatting sqref="J64">
    <cfRule type="expression" dxfId="1047" priority="1196" stopIfTrue="1">
      <formula>AND(NE(#REF!,"#"),NE($J64,""),NOT(IFERROR(VLOOKUP(#REF!,INDIRECT("VariableTypes!$A$2:$E"),5,FALSE),FALSE)),OR($B64="",#REF!=""))</formula>
    </cfRule>
    <cfRule type="expression" dxfId="1046" priority="1197" stopIfTrue="1">
      <formula>AND(NE(#REF!,"#"),OR(IFERROR(VLOOKUP(#REF!,INDIRECT("VariableTypes!$A$2:$E"),5,FALSE),FALSE),AND(NE($B64,""),NE(#REF!,""))))</formula>
    </cfRule>
  </conditionalFormatting>
  <dataValidations count="10">
    <dataValidation type="decimal" operator="greaterThanOrEqual" allowBlank="1" showInputMessage="1" showErrorMessage="1" prompt="Scored metric - This metric is scored for all entities, with the exception of entities in the Renewable Power sector. " sqref="I26:J28" xr:uid="{00000000-0002-0000-0B00-000000000000}">
      <formula1>0</formula1>
    </dataValidation>
    <dataValidation type="decimal" operator="greaterThan" allowBlank="1" showInputMessage="1" showErrorMessage="1" prompt="Enter year - Enter the year for which the target is set. The year should be any time after 2019. " sqref="J11" xr:uid="{00000000-0002-0000-0B00-000001000000}">
      <formula1>2019</formula1>
    </dataValidation>
    <dataValidation type="decimal" operator="greaterThanOrEqual" allowBlank="1" showInputMessage="1" showErrorMessage="1" prompt="Enter a value greater than or equal to 0. " sqref="H14 I12:J25 G40:G54 G17:H17 H20 F122:F126 G123:H123 H124:H126" xr:uid="{00000000-0002-0000-0B00-000003000000}">
      <formula1>0</formula1>
    </dataValidation>
    <dataValidation type="decimal" operator="greaterThanOrEqual" allowBlank="1" showInputMessage="1" showErrorMessage="1" prompt="Mandatory scored metric - A value must be provided for this metric to complete the indicator. _x000a_This metric is used to calculate the scored metric." sqref="G12:G14 H18 G23:G24 G16 H15:H16" xr:uid="{00000000-0002-0000-0B00-000004000000}">
      <formula1>0</formula1>
    </dataValidation>
    <dataValidation type="list" allowBlank="1" showErrorMessage="1" sqref="B7 B135 B95 H40:H54 C57 E71 C66:C67 D67 E68:E69 E78 C74:D74 E75:E76 E85 C81:D81 E82:E83 C98:C100 C102:C111 B128 B144 B138:B139 B133 B35 C90" xr:uid="{00000000-0002-0000-0B00-000006000000}">
      <formula1>Yesnolist</formula1>
    </dataValidation>
    <dataValidation allowBlank="1" showInputMessage="1" showErrorMessage="1" prompt="Scored metric - This metric is scored for all entities, with the exception of entities in the Renewable Power sector. " sqref="G25:G26" xr:uid="{18DDEC69-0EB8-474F-A545-15FA252F27EE}"/>
    <dataValidation type="decimal" operator="greaterThanOrEqual" allowBlank="1" showInputMessage="1" showErrorMessage="1" prompt="Mandatory scored metric - A value must be provided for this metric to complete the indicator. _x000a_This metric is scored only for entities with Primary Sector as 'Renewable Power'" sqref="G29:G30" xr:uid="{BD65E236-6118-D742-AC2E-750C92BC214E}">
      <formula1>0</formula1>
    </dataValidation>
    <dataValidation allowBlank="1" showInputMessage="1" showErrorMessage="1" prompt="This metric is scored only for entities with Primary Sector as 'Renewable Power'" sqref="I29:J30" xr:uid="{59D65D8A-E65D-554E-885F-F39E3539D6BD}"/>
    <dataValidation type="list" allowBlank="1" showErrorMessage="1" sqref="E72 E79 E86" xr:uid="{C687DA3F-8F08-4379-AD83-F65438940422}">
      <formula1>"&lt;select&gt;,Yes,No"</formula1>
    </dataValidation>
    <dataValidation type="decimal" operator="greaterThan" allowBlank="1" showInputMessage="1" showErrorMessage="1" prompt="Enter year - Enter the year for which the target is set. The year should be any time after 2025. " sqref="E123:E126" xr:uid="{155B0783-372E-4705-8121-C18C202815FC}">
      <formula1>2019</formula1>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9EC2420C-A6AE-4953-815B-616267480730}">
          <x14:formula1>
            <xm:f>Lists!$I$3:$I$41</xm:f>
          </x14:formula1>
          <xm:sqref>F70 F72 F86 F79 F84 F77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outlinePr summaryBelow="0" summaryRight="0"/>
  </sheetPr>
  <dimension ref="A1:Z1000"/>
  <sheetViews>
    <sheetView showGridLines="0" topLeftCell="B1" workbookViewId="0">
      <pane ySplit="2" topLeftCell="B156" activePane="bottomLeft" state="frozen"/>
      <selection pane="bottomLeft" activeCell="I11" sqref="I11"/>
    </sheetView>
  </sheetViews>
  <sheetFormatPr defaultColWidth="11.26953125" defaultRowHeight="15" customHeight="1"/>
  <cols>
    <col min="1" max="1" width="8" hidden="1" customWidth="1"/>
    <col min="2" max="3" width="8.08984375" customWidth="1"/>
    <col min="4" max="4" width="37.36328125" customWidth="1"/>
    <col min="5" max="5" width="18" customWidth="1"/>
    <col min="6" max="9" width="15.6328125" customWidth="1"/>
    <col min="10" max="11" width="8.08984375" customWidth="1"/>
    <col min="12" max="12" width="12.6328125" customWidth="1"/>
    <col min="13" max="13" width="2.08984375" customWidth="1"/>
    <col min="14" max="18" width="8.453125" hidden="1" customWidth="1"/>
    <col min="19" max="26" width="8.453125" customWidth="1"/>
  </cols>
  <sheetData>
    <row r="1" spans="1:26" ht="19.5">
      <c r="A1" s="8"/>
      <c r="B1" s="9" t="s">
        <v>29</v>
      </c>
      <c r="C1" s="8"/>
      <c r="D1" s="10"/>
      <c r="E1" s="10"/>
      <c r="F1" s="10"/>
      <c r="G1" s="10"/>
      <c r="H1" s="10"/>
      <c r="I1" s="10"/>
      <c r="J1" s="10"/>
      <c r="K1" s="11"/>
      <c r="L1" s="11"/>
      <c r="M1" s="8"/>
      <c r="N1" s="8"/>
      <c r="O1" s="8"/>
      <c r="P1" s="8"/>
      <c r="Q1" s="8"/>
      <c r="R1" s="8"/>
      <c r="S1" s="8"/>
      <c r="T1" s="8"/>
      <c r="U1" s="8"/>
      <c r="V1" s="8"/>
      <c r="W1" s="8"/>
      <c r="X1" s="8"/>
      <c r="Y1" s="8"/>
      <c r="Z1" s="8"/>
    </row>
    <row r="2" spans="1:26" ht="15.75" customHeight="1">
      <c r="A2" s="232">
        <v>2019</v>
      </c>
      <c r="B2" s="233">
        <v>2026</v>
      </c>
      <c r="C2" s="234" t="s">
        <v>30</v>
      </c>
      <c r="D2" s="234"/>
      <c r="E2" s="234"/>
      <c r="F2" s="234"/>
      <c r="G2" s="234"/>
      <c r="H2" s="234"/>
      <c r="I2" s="235"/>
      <c r="J2" s="235"/>
      <c r="K2" s="235"/>
      <c r="L2" s="235"/>
      <c r="M2" s="235"/>
      <c r="N2" s="8"/>
      <c r="O2" s="8"/>
      <c r="P2" s="8"/>
      <c r="Q2" s="8"/>
      <c r="R2" s="8"/>
      <c r="S2" s="8"/>
      <c r="T2" s="8"/>
      <c r="U2" s="8"/>
      <c r="V2" s="8"/>
      <c r="W2" s="8"/>
      <c r="X2" s="8"/>
      <c r="Y2" s="8"/>
      <c r="Z2" s="8"/>
    </row>
    <row r="3" spans="1:26" ht="19.5">
      <c r="A3" s="8"/>
      <c r="B3" s="12"/>
      <c r="C3" s="13"/>
      <c r="D3" s="14"/>
      <c r="E3" s="14"/>
      <c r="F3" s="14"/>
      <c r="G3" s="14"/>
      <c r="H3" s="14"/>
      <c r="I3" s="14"/>
      <c r="J3" s="15"/>
      <c r="K3" s="15"/>
      <c r="L3" s="8"/>
      <c r="M3" s="8"/>
      <c r="N3" s="8"/>
      <c r="O3" s="8"/>
      <c r="P3" s="8"/>
      <c r="Q3" s="8"/>
      <c r="R3" s="8"/>
      <c r="S3" s="8"/>
      <c r="T3" s="8"/>
      <c r="U3" s="8"/>
      <c r="V3" s="8"/>
      <c r="W3" s="8"/>
      <c r="X3" s="8"/>
      <c r="Y3" s="8"/>
      <c r="Z3" s="8"/>
    </row>
    <row r="4" spans="1:26" ht="23.1">
      <c r="A4" s="10"/>
      <c r="B4" s="8"/>
      <c r="C4" s="16" t="s">
        <v>18</v>
      </c>
      <c r="D4" s="13"/>
      <c r="E4" s="13"/>
      <c r="F4" s="14"/>
      <c r="G4" s="14"/>
      <c r="H4" s="14"/>
      <c r="I4" s="14"/>
      <c r="J4" s="15"/>
      <c r="K4" s="15"/>
      <c r="L4" s="8"/>
      <c r="M4" s="8"/>
      <c r="N4" s="8"/>
      <c r="O4" s="8"/>
      <c r="P4" s="8"/>
      <c r="Q4" s="8"/>
      <c r="R4" s="8"/>
      <c r="S4" s="8"/>
      <c r="T4" s="8"/>
      <c r="U4" s="8"/>
      <c r="V4" s="8"/>
      <c r="W4" s="8"/>
      <c r="X4" s="8"/>
      <c r="Y4" s="8"/>
      <c r="Z4" s="8"/>
    </row>
    <row r="5" spans="1:26" ht="23.1">
      <c r="A5" s="10"/>
      <c r="B5" s="17"/>
      <c r="C5" s="16"/>
      <c r="D5" s="13"/>
      <c r="E5" s="13"/>
      <c r="F5" s="14"/>
      <c r="G5" s="14"/>
      <c r="H5" s="14"/>
      <c r="I5" s="14"/>
      <c r="J5" s="15"/>
      <c r="K5" s="15"/>
      <c r="L5" s="8"/>
      <c r="M5" s="8"/>
      <c r="N5" s="8"/>
      <c r="O5" s="8"/>
      <c r="P5" s="8"/>
      <c r="Q5" s="8"/>
      <c r="R5" s="8"/>
      <c r="S5" s="8"/>
      <c r="T5" s="8"/>
      <c r="U5" s="8"/>
      <c r="V5" s="8"/>
      <c r="W5" s="8"/>
      <c r="X5" s="8"/>
      <c r="Y5" s="8"/>
      <c r="Z5" s="8"/>
    </row>
    <row r="6" spans="1:26" ht="20.25">
      <c r="A6" s="18" t="s">
        <v>774</v>
      </c>
      <c r="B6" s="19" t="s">
        <v>775</v>
      </c>
      <c r="C6" s="425" t="s">
        <v>776</v>
      </c>
      <c r="D6" s="21"/>
      <c r="E6" s="21"/>
      <c r="F6" s="21"/>
      <c r="G6" s="21"/>
      <c r="H6" s="22"/>
      <c r="I6" s="22"/>
      <c r="J6" s="22"/>
      <c r="K6" s="22"/>
      <c r="L6" s="22"/>
      <c r="M6" s="8"/>
      <c r="N6" s="8"/>
      <c r="O6" s="8"/>
      <c r="P6" s="8"/>
      <c r="Q6" s="8"/>
      <c r="R6" s="8"/>
      <c r="S6" s="8"/>
      <c r="T6" s="8"/>
      <c r="U6" s="8"/>
      <c r="V6" s="8"/>
      <c r="W6" s="8"/>
      <c r="X6" s="8"/>
      <c r="Y6" s="8"/>
      <c r="Z6" s="8"/>
    </row>
    <row r="7" spans="1:26" ht="19.5">
      <c r="A7" s="18"/>
      <c r="B7" s="23" t="s">
        <v>104</v>
      </c>
      <c r="C7" s="13" t="s">
        <v>777</v>
      </c>
      <c r="D7" s="8"/>
      <c r="E7" s="8"/>
      <c r="F7" s="8"/>
      <c r="G7" s="8"/>
      <c r="H7" s="8"/>
      <c r="I7" s="8"/>
      <c r="J7" s="15"/>
      <c r="K7" s="15"/>
      <c r="L7" s="8"/>
      <c r="M7" s="8"/>
      <c r="N7" s="8"/>
      <c r="O7" s="8"/>
      <c r="P7" s="8"/>
      <c r="Q7" s="8"/>
      <c r="R7" s="8"/>
      <c r="S7" s="8"/>
      <c r="T7" s="8"/>
      <c r="U7" s="8"/>
      <c r="V7" s="8"/>
      <c r="W7" s="8"/>
      <c r="X7" s="8"/>
      <c r="Y7" s="8"/>
      <c r="Z7" s="8"/>
    </row>
    <row r="8" spans="1:26" ht="19.5">
      <c r="A8" s="8"/>
      <c r="B8" s="117"/>
      <c r="C8" s="23"/>
      <c r="D8" s="13"/>
      <c r="E8" s="8"/>
      <c r="F8" s="8"/>
      <c r="G8" s="8"/>
      <c r="H8" s="118"/>
      <c r="I8" s="8"/>
      <c r="J8" s="15"/>
      <c r="K8" s="15"/>
      <c r="L8" s="8"/>
      <c r="M8" s="8"/>
      <c r="N8" s="8"/>
      <c r="O8" s="8"/>
      <c r="P8" s="8"/>
      <c r="Q8" s="8"/>
      <c r="R8" s="8"/>
      <c r="S8" s="8"/>
      <c r="T8" s="8"/>
      <c r="U8" s="8"/>
      <c r="V8" s="8"/>
      <c r="W8" s="8"/>
      <c r="X8" s="8"/>
      <c r="Y8" s="8"/>
      <c r="Z8" s="8"/>
    </row>
    <row r="9" spans="1:26" ht="19.5">
      <c r="A9" s="8"/>
      <c r="B9" s="8"/>
      <c r="C9" s="8"/>
      <c r="D9" s="106" t="s">
        <v>279</v>
      </c>
      <c r="E9" s="107"/>
      <c r="F9" s="107"/>
      <c r="G9" s="107"/>
      <c r="H9" s="107"/>
      <c r="I9" s="107"/>
      <c r="J9" s="135"/>
      <c r="K9" s="135"/>
      <c r="L9" s="135"/>
      <c r="M9" s="8"/>
      <c r="N9" s="8"/>
      <c r="O9" s="8"/>
      <c r="P9" s="8"/>
      <c r="Q9" s="8"/>
      <c r="R9" s="8"/>
      <c r="S9" s="8"/>
      <c r="T9" s="8"/>
      <c r="U9" s="8"/>
      <c r="V9" s="8"/>
      <c r="W9" s="8"/>
      <c r="X9" s="8"/>
      <c r="Y9" s="8"/>
      <c r="Z9" s="8"/>
    </row>
    <row r="10" spans="1:26" ht="36">
      <c r="A10" s="8"/>
      <c r="B10" s="8"/>
      <c r="C10" s="8"/>
      <c r="D10" s="385" t="s">
        <v>92</v>
      </c>
      <c r="E10" s="357" t="s">
        <v>94</v>
      </c>
      <c r="F10" s="110" t="s">
        <v>95</v>
      </c>
      <c r="G10" s="110" t="s">
        <v>96</v>
      </c>
      <c r="H10" s="110" t="s">
        <v>633</v>
      </c>
      <c r="I10" s="111" t="s">
        <v>634</v>
      </c>
      <c r="J10" s="135"/>
      <c r="K10" s="135"/>
      <c r="L10" s="135"/>
      <c r="M10" s="8"/>
      <c r="N10" s="8"/>
      <c r="O10" s="8"/>
      <c r="P10" s="8"/>
      <c r="Q10" s="8"/>
      <c r="R10" s="8"/>
      <c r="S10" s="8"/>
      <c r="T10" s="8"/>
      <c r="U10" s="8"/>
      <c r="V10" s="8"/>
      <c r="W10" s="8"/>
      <c r="X10" s="8"/>
      <c r="Y10" s="8"/>
      <c r="Z10" s="8"/>
    </row>
    <row r="11" spans="1:26" ht="16.5" customHeight="1">
      <c r="A11" s="8"/>
      <c r="B11" s="8"/>
      <c r="C11" s="8"/>
      <c r="D11" s="447"/>
      <c r="E11" s="446"/>
      <c r="F11" s="119">
        <v>2024</v>
      </c>
      <c r="G11" s="119">
        <v>2025</v>
      </c>
      <c r="H11" s="119">
        <v>2025</v>
      </c>
      <c r="I11" s="112" t="s">
        <v>635</v>
      </c>
      <c r="J11" s="135"/>
      <c r="K11" s="135"/>
      <c r="L11" s="135"/>
      <c r="M11" s="8"/>
      <c r="N11" s="8"/>
      <c r="O11" s="8"/>
      <c r="P11" s="8"/>
      <c r="Q11" s="8"/>
      <c r="R11" s="8"/>
      <c r="S11" s="8"/>
      <c r="T11" s="8"/>
      <c r="U11" s="8"/>
      <c r="V11" s="8"/>
      <c r="W11" s="8"/>
      <c r="X11" s="8"/>
      <c r="Y11" s="8"/>
      <c r="Z11" s="8"/>
    </row>
    <row r="12" spans="1:26" ht="19.5">
      <c r="A12" s="10"/>
      <c r="C12" s="8"/>
      <c r="D12" s="108" t="s">
        <v>778</v>
      </c>
      <c r="E12" s="108" t="s">
        <v>779</v>
      </c>
      <c r="F12" s="113" t="s">
        <v>99</v>
      </c>
      <c r="G12" s="114"/>
      <c r="H12" s="114"/>
      <c r="I12" s="114"/>
      <c r="J12" s="10"/>
      <c r="K12" s="10"/>
      <c r="L12" s="10"/>
      <c r="M12" s="10"/>
      <c r="N12" s="10"/>
      <c r="O12" s="10"/>
      <c r="P12" s="10"/>
      <c r="Q12" s="10"/>
      <c r="R12" s="10"/>
    </row>
    <row r="13" spans="1:26" ht="19.5">
      <c r="A13" s="10"/>
      <c r="C13" s="8"/>
      <c r="D13" s="108" t="s">
        <v>780</v>
      </c>
      <c r="E13" s="108" t="s">
        <v>779</v>
      </c>
      <c r="F13" s="113" t="s">
        <v>99</v>
      </c>
      <c r="G13" s="114"/>
      <c r="H13" s="114"/>
      <c r="I13" s="114"/>
      <c r="J13" s="10"/>
      <c r="K13" s="10"/>
      <c r="L13" s="10"/>
      <c r="M13" s="10"/>
      <c r="N13" s="10"/>
      <c r="O13" s="10"/>
      <c r="P13" s="10"/>
      <c r="Q13" s="10"/>
      <c r="R13" s="10"/>
    </row>
    <row r="14" spans="1:26" ht="19.5">
      <c r="A14" s="10"/>
      <c r="C14" s="8"/>
      <c r="D14" s="108" t="s">
        <v>781</v>
      </c>
      <c r="E14" s="108" t="s">
        <v>779</v>
      </c>
      <c r="F14" s="113" t="s">
        <v>99</v>
      </c>
      <c r="G14" s="114"/>
      <c r="H14" s="114"/>
      <c r="I14" s="114"/>
      <c r="J14" s="10"/>
      <c r="K14" s="10"/>
      <c r="L14" s="10"/>
      <c r="M14" s="10"/>
      <c r="N14" s="10"/>
      <c r="O14" s="10"/>
      <c r="P14" s="10"/>
      <c r="Q14" s="10"/>
      <c r="R14" s="10"/>
    </row>
    <row r="15" spans="1:26" ht="19.5">
      <c r="A15" s="10"/>
      <c r="C15" s="8"/>
      <c r="D15" s="108" t="s">
        <v>782</v>
      </c>
      <c r="E15" s="108" t="s">
        <v>779</v>
      </c>
      <c r="F15" s="113" t="s">
        <v>99</v>
      </c>
      <c r="G15" s="114"/>
      <c r="H15" s="114"/>
      <c r="I15" s="114"/>
      <c r="J15" s="10"/>
      <c r="K15" s="10"/>
      <c r="L15" s="10"/>
      <c r="M15" s="10"/>
      <c r="N15" s="10"/>
      <c r="O15" s="10"/>
      <c r="P15" s="10"/>
      <c r="Q15" s="10"/>
      <c r="R15" s="10"/>
    </row>
    <row r="16" spans="1:26" ht="19.5">
      <c r="A16" s="10"/>
      <c r="C16" s="8"/>
      <c r="D16" s="108" t="s">
        <v>783</v>
      </c>
      <c r="E16" s="108" t="s">
        <v>779</v>
      </c>
      <c r="F16" s="113" t="s">
        <v>99</v>
      </c>
      <c r="G16" s="114"/>
      <c r="H16" s="114"/>
      <c r="I16" s="114"/>
      <c r="J16" s="10"/>
      <c r="K16" s="10"/>
      <c r="L16" s="10"/>
      <c r="M16" s="10"/>
      <c r="N16" s="10"/>
      <c r="O16" s="10"/>
      <c r="P16" s="10"/>
      <c r="Q16" s="10"/>
      <c r="R16" s="10"/>
    </row>
    <row r="17" spans="1:26" ht="19.5">
      <c r="A17" s="10"/>
      <c r="C17" s="8"/>
      <c r="D17" s="108" t="s">
        <v>784</v>
      </c>
      <c r="E17" s="108" t="s">
        <v>779</v>
      </c>
      <c r="F17" s="113" t="s">
        <v>99</v>
      </c>
      <c r="G17" s="114"/>
      <c r="H17" s="114"/>
      <c r="I17" s="114"/>
      <c r="J17" s="10"/>
      <c r="K17" s="10"/>
      <c r="L17" s="10"/>
      <c r="M17" s="10"/>
      <c r="N17" s="10"/>
      <c r="O17" s="10"/>
      <c r="P17" s="10"/>
      <c r="Q17" s="10"/>
      <c r="R17" s="10"/>
    </row>
    <row r="18" spans="1:26" ht="19.5">
      <c r="A18" s="10"/>
      <c r="C18" s="8"/>
      <c r="D18" s="108" t="s">
        <v>785</v>
      </c>
      <c r="E18" s="108" t="s">
        <v>779</v>
      </c>
      <c r="F18" s="113" t="s">
        <v>99</v>
      </c>
      <c r="G18" s="114"/>
      <c r="H18" s="114"/>
      <c r="I18" s="114"/>
      <c r="J18" s="10"/>
      <c r="K18" s="10"/>
      <c r="L18" s="10"/>
      <c r="M18" s="10"/>
      <c r="N18" s="10"/>
      <c r="O18" s="10"/>
      <c r="P18" s="10"/>
      <c r="Q18" s="10"/>
      <c r="R18" s="10"/>
    </row>
    <row r="19" spans="1:26" ht="19.5">
      <c r="A19" s="10"/>
      <c r="B19" s="8"/>
      <c r="C19" s="8"/>
      <c r="D19" s="108" t="s">
        <v>786</v>
      </c>
      <c r="E19" s="108" t="s">
        <v>779</v>
      </c>
      <c r="F19" s="113" t="s">
        <v>99</v>
      </c>
      <c r="G19" s="141"/>
      <c r="H19" s="114"/>
      <c r="I19" s="114"/>
      <c r="J19" s="10"/>
      <c r="K19" s="10"/>
      <c r="L19" s="10"/>
      <c r="M19" s="10"/>
      <c r="N19" s="10"/>
      <c r="O19" s="10"/>
      <c r="P19" s="10"/>
      <c r="Q19" s="10"/>
      <c r="R19" s="10"/>
      <c r="S19" s="8"/>
      <c r="T19" s="8"/>
      <c r="U19" s="8"/>
      <c r="V19" s="8"/>
      <c r="W19" s="8"/>
      <c r="X19" s="8"/>
      <c r="Y19" s="8"/>
      <c r="Z19" s="8"/>
    </row>
    <row r="20" spans="1:26" ht="19.5">
      <c r="A20" s="10"/>
      <c r="C20" s="8"/>
      <c r="D20" s="108" t="s">
        <v>787</v>
      </c>
      <c r="E20" s="108" t="s">
        <v>788</v>
      </c>
      <c r="F20" s="113" t="s">
        <v>99</v>
      </c>
      <c r="G20" s="315"/>
      <c r="H20" s="322"/>
      <c r="I20" s="322"/>
      <c r="J20" s="10"/>
      <c r="K20" s="10"/>
      <c r="L20" s="10"/>
      <c r="M20" s="10"/>
      <c r="N20" s="10"/>
      <c r="O20" s="10"/>
      <c r="P20" s="10"/>
      <c r="Q20" s="10"/>
      <c r="R20" s="10"/>
    </row>
    <row r="21" spans="1:26" ht="15.75" customHeight="1">
      <c r="A21" s="10"/>
      <c r="B21" s="13"/>
      <c r="C21" s="13"/>
      <c r="D21" s="10"/>
      <c r="E21" s="10"/>
      <c r="F21" s="10"/>
      <c r="G21" s="10"/>
      <c r="H21" s="10"/>
      <c r="I21" s="10"/>
      <c r="J21" s="10"/>
      <c r="K21" s="10"/>
      <c r="L21" s="10"/>
      <c r="M21" s="10"/>
      <c r="N21" s="10"/>
      <c r="O21" s="10"/>
      <c r="P21" s="10"/>
      <c r="Q21" s="10"/>
      <c r="R21" s="10"/>
    </row>
    <row r="22" spans="1:26" ht="15.75" customHeight="1">
      <c r="A22" s="8"/>
      <c r="B22" s="131"/>
      <c r="C22" s="13" t="s">
        <v>685</v>
      </c>
      <c r="D22" s="13"/>
      <c r="E22" s="13"/>
      <c r="F22" s="13"/>
      <c r="G22" s="23"/>
      <c r="H22" s="13"/>
      <c r="I22" s="23"/>
      <c r="J22" s="15"/>
      <c r="K22" s="15"/>
      <c r="L22" s="10"/>
      <c r="M22" s="10"/>
      <c r="N22" s="8"/>
      <c r="O22" s="8"/>
      <c r="P22" s="8"/>
      <c r="Q22" s="8"/>
      <c r="R22" s="8"/>
      <c r="S22" s="8"/>
      <c r="T22" s="8"/>
      <c r="U22" s="8"/>
      <c r="V22" s="8"/>
      <c r="W22" s="8"/>
      <c r="X22" s="8"/>
      <c r="Y22" s="8"/>
      <c r="Z22" s="8"/>
    </row>
    <row r="23" spans="1:26" ht="15.75" customHeight="1">
      <c r="A23" s="8"/>
      <c r="B23" s="131"/>
      <c r="C23" s="13" t="s">
        <v>686</v>
      </c>
      <c r="D23" s="13"/>
      <c r="E23" s="13"/>
      <c r="F23" s="13"/>
      <c r="G23" s="23"/>
      <c r="H23" s="13"/>
      <c r="I23" s="13"/>
      <c r="J23" s="15"/>
      <c r="K23" s="15"/>
      <c r="L23" s="10"/>
      <c r="M23" s="10"/>
      <c r="N23" s="8"/>
      <c r="O23" s="8"/>
      <c r="P23" s="8"/>
      <c r="Q23" s="8"/>
      <c r="R23" s="8"/>
      <c r="S23" s="8"/>
      <c r="T23" s="8"/>
      <c r="U23" s="8"/>
      <c r="V23" s="8"/>
      <c r="W23" s="8"/>
      <c r="X23" s="8"/>
      <c r="Y23" s="8"/>
      <c r="Z23" s="8"/>
    </row>
    <row r="24" spans="1:26" ht="15.75" customHeight="1">
      <c r="A24" s="8"/>
      <c r="B24" s="131"/>
      <c r="C24" s="23" t="s">
        <v>104</v>
      </c>
      <c r="D24" s="238" t="s">
        <v>346</v>
      </c>
      <c r="E24" s="239"/>
      <c r="F24" s="239"/>
      <c r="G24" s="239"/>
      <c r="H24" s="239"/>
      <c r="I24" s="239"/>
      <c r="J24" s="15"/>
      <c r="K24" s="15"/>
      <c r="L24" s="10"/>
      <c r="M24" s="10"/>
      <c r="N24" s="8"/>
      <c r="O24" s="8"/>
      <c r="P24" s="8"/>
      <c r="Q24" s="8"/>
      <c r="R24" s="8"/>
      <c r="S24" s="8"/>
      <c r="T24" s="8"/>
      <c r="U24" s="8"/>
      <c r="V24" s="8"/>
      <c r="W24" s="8"/>
      <c r="X24" s="8"/>
      <c r="Y24" s="8"/>
      <c r="Z24" s="8"/>
    </row>
    <row r="25" spans="1:26" ht="15.75" customHeight="1">
      <c r="A25" s="8"/>
      <c r="B25" s="131"/>
      <c r="C25" s="23" t="s">
        <v>104</v>
      </c>
      <c r="D25" s="238" t="s">
        <v>347</v>
      </c>
      <c r="E25" s="239"/>
      <c r="F25" s="239"/>
      <c r="G25" s="239"/>
      <c r="H25" s="239"/>
      <c r="I25" s="239"/>
      <c r="J25" s="15"/>
      <c r="K25" s="15"/>
      <c r="L25" s="10"/>
      <c r="M25" s="10"/>
      <c r="N25" s="8"/>
      <c r="O25" s="8"/>
      <c r="P25" s="8"/>
      <c r="Q25" s="8"/>
      <c r="R25" s="8"/>
      <c r="S25" s="8"/>
      <c r="T25" s="8"/>
      <c r="U25" s="8"/>
      <c r="V25" s="8"/>
      <c r="W25" s="8"/>
      <c r="X25" s="8"/>
      <c r="Y25" s="8"/>
      <c r="Z25" s="8"/>
    </row>
    <row r="26" spans="1:26" ht="15.75" customHeight="1">
      <c r="A26" s="8"/>
      <c r="B26" s="131"/>
      <c r="C26" s="8"/>
      <c r="D26" s="238" t="s">
        <v>348</v>
      </c>
      <c r="E26" s="8"/>
      <c r="F26" s="8"/>
      <c r="G26" s="239"/>
      <c r="H26" s="239"/>
      <c r="I26" s="239"/>
      <c r="J26" s="15"/>
      <c r="K26" s="15"/>
      <c r="L26" s="10"/>
      <c r="M26" s="10"/>
      <c r="N26" s="8"/>
      <c r="O26" s="8"/>
      <c r="P26" s="8"/>
      <c r="Q26" s="8"/>
      <c r="R26" s="8"/>
      <c r="S26" s="8"/>
      <c r="T26" s="8"/>
      <c r="U26" s="8"/>
      <c r="V26" s="8"/>
      <c r="W26" s="8"/>
      <c r="X26" s="8"/>
      <c r="Y26" s="8"/>
      <c r="Z26" s="8"/>
    </row>
    <row r="27" spans="1:26" ht="15.75" customHeight="1">
      <c r="A27" s="8"/>
      <c r="B27" s="12"/>
      <c r="C27" s="23" t="s">
        <v>104</v>
      </c>
      <c r="D27" s="238" t="s">
        <v>349</v>
      </c>
      <c r="E27" s="239"/>
      <c r="F27" s="8"/>
      <c r="G27" s="239"/>
      <c r="H27" s="239"/>
      <c r="I27" s="239"/>
      <c r="J27" s="15"/>
      <c r="K27" s="15"/>
      <c r="L27" s="10"/>
      <c r="M27" s="10"/>
      <c r="N27" s="8"/>
      <c r="O27" s="8"/>
      <c r="P27" s="8"/>
      <c r="Q27" s="8"/>
      <c r="R27" s="8"/>
      <c r="S27" s="8"/>
      <c r="T27" s="8"/>
      <c r="U27" s="8"/>
      <c r="V27" s="8"/>
      <c r="W27" s="8"/>
      <c r="X27" s="8"/>
      <c r="Y27" s="8"/>
      <c r="Z27" s="8"/>
    </row>
    <row r="28" spans="1:26" ht="15.75" customHeight="1">
      <c r="A28" s="8"/>
      <c r="B28" s="12"/>
      <c r="C28" s="14"/>
      <c r="D28" s="238" t="s">
        <v>348</v>
      </c>
      <c r="E28" s="239"/>
      <c r="F28" s="8"/>
      <c r="G28" s="239"/>
      <c r="H28" s="239"/>
      <c r="I28" s="239"/>
      <c r="J28" s="15"/>
      <c r="K28" s="256"/>
      <c r="L28" s="253"/>
      <c r="M28" s="10"/>
      <c r="N28" s="8"/>
      <c r="O28" s="8"/>
      <c r="P28" s="8"/>
      <c r="Q28" s="8"/>
      <c r="R28" s="8"/>
      <c r="S28" s="8"/>
      <c r="T28" s="8"/>
      <c r="U28" s="8"/>
      <c r="V28" s="8"/>
      <c r="W28" s="8"/>
      <c r="X28" s="8"/>
      <c r="Y28" s="8"/>
      <c r="Z28" s="8"/>
    </row>
    <row r="29" spans="1:26" ht="15.75" customHeight="1">
      <c r="A29" s="8"/>
      <c r="B29" s="14"/>
      <c r="C29" s="10" t="s">
        <v>218</v>
      </c>
      <c r="D29" s="10"/>
      <c r="E29" s="10"/>
      <c r="F29" s="10"/>
      <c r="G29" s="13"/>
      <c r="H29" s="10"/>
      <c r="I29" s="10"/>
      <c r="J29" s="256"/>
      <c r="K29" s="408"/>
      <c r="L29" s="444"/>
      <c r="M29" s="253"/>
      <c r="N29" s="8"/>
      <c r="O29" s="8"/>
      <c r="P29" s="8"/>
      <c r="Q29" s="8"/>
      <c r="R29" s="8"/>
      <c r="S29" s="8"/>
      <c r="T29" s="8"/>
      <c r="U29" s="8"/>
      <c r="V29" s="8"/>
      <c r="W29" s="8"/>
      <c r="X29" s="8"/>
      <c r="Y29" s="8"/>
      <c r="Z29" s="8"/>
    </row>
    <row r="30" spans="1:26" ht="15.75" customHeight="1">
      <c r="A30" s="8"/>
      <c r="B30" s="8"/>
      <c r="C30" s="13"/>
      <c r="D30" s="13"/>
      <c r="E30" s="10"/>
      <c r="F30" s="13"/>
      <c r="G30" s="13"/>
      <c r="H30" s="13"/>
      <c r="I30" s="13"/>
      <c r="J30" s="15"/>
      <c r="K30" s="256"/>
      <c r="L30" s="253"/>
      <c r="M30" s="10"/>
      <c r="N30" s="8"/>
      <c r="O30" s="8"/>
      <c r="P30" s="8"/>
      <c r="Q30" s="8"/>
      <c r="R30" s="8"/>
      <c r="S30" s="8"/>
      <c r="T30" s="8"/>
      <c r="U30" s="8"/>
      <c r="V30" s="8"/>
      <c r="W30" s="8"/>
      <c r="X30" s="8"/>
      <c r="Y30" s="8"/>
      <c r="Z30" s="8"/>
    </row>
    <row r="31" spans="1:26" ht="15.75" customHeight="1">
      <c r="A31" s="8"/>
      <c r="B31" s="14"/>
      <c r="C31" s="13" t="s">
        <v>687</v>
      </c>
      <c r="D31" s="13"/>
      <c r="E31" s="13"/>
      <c r="F31" s="13"/>
      <c r="G31" s="13"/>
      <c r="H31" s="13"/>
      <c r="I31" s="13"/>
      <c r="J31" s="109"/>
      <c r="K31" s="109"/>
      <c r="L31" s="10"/>
      <c r="M31" s="10"/>
      <c r="N31" s="8"/>
      <c r="O31" s="8"/>
      <c r="P31" s="8"/>
      <c r="Q31" s="8"/>
      <c r="R31" s="8"/>
      <c r="S31" s="8"/>
      <c r="T31" s="8"/>
      <c r="U31" s="8"/>
      <c r="V31" s="8"/>
      <c r="W31" s="8"/>
      <c r="X31" s="8"/>
      <c r="Y31" s="8"/>
      <c r="Z31" s="8"/>
    </row>
    <row r="32" spans="1:26" ht="33" customHeight="1">
      <c r="A32" s="8"/>
      <c r="B32" s="14"/>
      <c r="C32" s="69" t="s">
        <v>104</v>
      </c>
      <c r="D32" s="363" t="s">
        <v>789</v>
      </c>
      <c r="E32" s="441"/>
      <c r="F32" s="441"/>
      <c r="G32" s="441"/>
      <c r="H32" s="441"/>
      <c r="I32" s="441"/>
      <c r="J32" s="109"/>
      <c r="K32" s="109"/>
      <c r="L32" s="10"/>
      <c r="M32" s="10"/>
      <c r="N32" s="8"/>
      <c r="O32" s="8"/>
      <c r="P32" s="8"/>
      <c r="Q32" s="8"/>
      <c r="R32" s="8"/>
      <c r="S32" s="8"/>
      <c r="T32" s="8"/>
      <c r="U32" s="8"/>
      <c r="V32" s="8"/>
      <c r="W32" s="8"/>
      <c r="X32" s="8"/>
      <c r="Y32" s="8"/>
      <c r="Z32" s="8"/>
    </row>
    <row r="33" spans="1:26" ht="15.75" customHeight="1">
      <c r="A33" s="8"/>
      <c r="B33" s="14"/>
      <c r="C33" s="8"/>
      <c r="D33" s="13" t="s">
        <v>790</v>
      </c>
      <c r="E33" s="13"/>
      <c r="F33" s="13"/>
      <c r="G33" s="10"/>
      <c r="H33" s="13"/>
      <c r="I33" s="13"/>
      <c r="J33" s="109"/>
      <c r="K33" s="109"/>
      <c r="L33" s="10"/>
      <c r="M33" s="10"/>
      <c r="N33" s="8"/>
      <c r="O33" s="8"/>
      <c r="P33" s="8"/>
      <c r="Q33" s="8"/>
      <c r="R33" s="8"/>
      <c r="S33" s="8"/>
      <c r="T33" s="8"/>
      <c r="U33" s="8"/>
      <c r="V33" s="8"/>
      <c r="W33" s="8"/>
      <c r="X33" s="8"/>
      <c r="Y33" s="8"/>
      <c r="Z33" s="8"/>
    </row>
    <row r="34" spans="1:26" ht="15.75" customHeight="1">
      <c r="A34" s="8"/>
      <c r="B34" s="14"/>
      <c r="C34" s="8"/>
      <c r="D34" s="365" t="s">
        <v>157</v>
      </c>
      <c r="E34" s="436"/>
      <c r="F34" s="436"/>
      <c r="G34" s="436"/>
      <c r="H34" s="436"/>
      <c r="I34" s="437"/>
      <c r="J34" s="109"/>
      <c r="K34" s="109"/>
      <c r="L34" s="10"/>
      <c r="M34" s="10"/>
      <c r="N34" s="8"/>
      <c r="O34" s="8"/>
      <c r="P34" s="8"/>
      <c r="Q34" s="8"/>
      <c r="R34" s="8"/>
      <c r="S34" s="8"/>
      <c r="T34" s="8"/>
      <c r="U34" s="8"/>
      <c r="V34" s="8"/>
      <c r="W34" s="8"/>
      <c r="X34" s="8"/>
      <c r="Y34" s="8"/>
      <c r="Z34" s="8"/>
    </row>
    <row r="35" spans="1:26" ht="15.75" customHeight="1">
      <c r="A35" s="8"/>
      <c r="B35" s="8"/>
      <c r="C35" s="8"/>
      <c r="D35" s="438"/>
      <c r="E35" s="439"/>
      <c r="F35" s="439"/>
      <c r="G35" s="439"/>
      <c r="H35" s="439"/>
      <c r="I35" s="440"/>
      <c r="J35" s="109"/>
      <c r="K35" s="109"/>
      <c r="L35" s="10"/>
      <c r="M35" s="10"/>
      <c r="N35" s="8"/>
      <c r="O35" s="8"/>
      <c r="P35" s="8"/>
      <c r="Q35" s="8"/>
      <c r="R35" s="8"/>
      <c r="S35" s="8"/>
      <c r="T35" s="8"/>
      <c r="U35" s="8"/>
      <c r="V35" s="8"/>
      <c r="W35" s="8"/>
      <c r="X35" s="8"/>
      <c r="Y35" s="8"/>
      <c r="Z35" s="8"/>
    </row>
    <row r="36" spans="1:26" ht="15.75" customHeight="1">
      <c r="A36" s="8"/>
      <c r="B36" s="117"/>
      <c r="C36" s="13"/>
      <c r="D36" s="13"/>
      <c r="E36" s="13"/>
      <c r="F36" s="13"/>
      <c r="G36" s="13"/>
      <c r="H36" s="13"/>
      <c r="I36" s="13"/>
      <c r="J36" s="15"/>
      <c r="K36" s="15"/>
      <c r="L36" s="10"/>
      <c r="M36" s="10"/>
      <c r="N36" s="8"/>
      <c r="O36" s="8"/>
      <c r="P36" s="8"/>
      <c r="Q36" s="8"/>
      <c r="R36" s="8"/>
      <c r="S36" s="8"/>
      <c r="T36" s="8"/>
      <c r="U36" s="8"/>
      <c r="V36" s="8"/>
      <c r="W36" s="8"/>
      <c r="X36" s="8"/>
      <c r="Y36" s="8"/>
      <c r="Z36" s="8"/>
    </row>
    <row r="37" spans="1:26" ht="15.75" customHeight="1">
      <c r="A37" s="13"/>
      <c r="B37" s="10"/>
      <c r="C37" s="212" t="s">
        <v>229</v>
      </c>
      <c r="D37" s="13"/>
      <c r="E37" s="13"/>
      <c r="F37" s="13"/>
      <c r="G37" s="13"/>
      <c r="H37" s="8"/>
      <c r="I37" s="10"/>
      <c r="J37" s="10"/>
      <c r="K37" s="10"/>
      <c r="L37" s="10"/>
      <c r="M37" s="8"/>
      <c r="N37" s="8"/>
      <c r="O37" s="8"/>
      <c r="P37" s="8"/>
      <c r="Q37" s="8"/>
      <c r="R37" s="8"/>
      <c r="S37" s="8"/>
      <c r="T37" s="8"/>
      <c r="U37" s="8"/>
      <c r="V37" s="8"/>
      <c r="W37" s="8"/>
      <c r="X37" s="8"/>
      <c r="Y37" s="8"/>
      <c r="Z37" s="8"/>
    </row>
    <row r="38" spans="1:26" ht="15.75" customHeight="1">
      <c r="A38" s="13"/>
      <c r="B38" s="10"/>
      <c r="C38" s="365" t="s">
        <v>157</v>
      </c>
      <c r="D38" s="436"/>
      <c r="E38" s="436"/>
      <c r="F38" s="436"/>
      <c r="G38" s="436"/>
      <c r="H38" s="436"/>
      <c r="I38" s="436"/>
      <c r="J38" s="436"/>
      <c r="K38" s="436"/>
      <c r="L38" s="437"/>
      <c r="M38" s="8"/>
      <c r="N38" s="8"/>
      <c r="O38" s="8"/>
      <c r="P38" s="8"/>
      <c r="Q38" s="8"/>
      <c r="R38" s="8"/>
      <c r="S38" s="8"/>
      <c r="T38" s="8"/>
      <c r="U38" s="8"/>
      <c r="V38" s="8"/>
      <c r="W38" s="8"/>
      <c r="X38" s="8"/>
      <c r="Y38" s="8"/>
      <c r="Z38" s="8"/>
    </row>
    <row r="39" spans="1:26" ht="15.75" customHeight="1">
      <c r="A39" s="13"/>
      <c r="B39" s="10"/>
      <c r="C39" s="438"/>
      <c r="D39" s="439"/>
      <c r="E39" s="439"/>
      <c r="F39" s="439"/>
      <c r="G39" s="439"/>
      <c r="H39" s="439"/>
      <c r="I39" s="439"/>
      <c r="J39" s="439"/>
      <c r="K39" s="439"/>
      <c r="L39" s="440"/>
      <c r="M39" s="8"/>
      <c r="N39" s="8"/>
      <c r="O39" s="8"/>
      <c r="P39" s="8"/>
      <c r="Q39" s="8"/>
      <c r="R39" s="8"/>
      <c r="S39" s="8"/>
      <c r="T39" s="8"/>
      <c r="U39" s="8"/>
      <c r="V39" s="8"/>
      <c r="W39" s="8"/>
      <c r="X39" s="8"/>
      <c r="Y39" s="8"/>
      <c r="Z39" s="8"/>
    </row>
    <row r="40" spans="1:26" ht="15" customHeight="1">
      <c r="A40" s="10"/>
      <c r="B40" s="10"/>
      <c r="C40" s="10"/>
      <c r="D40" s="10"/>
      <c r="E40" s="10"/>
      <c r="F40" s="10"/>
      <c r="G40" s="10"/>
      <c r="H40" s="10"/>
      <c r="I40" s="10"/>
      <c r="J40" s="10"/>
      <c r="K40" s="10"/>
      <c r="L40" s="10"/>
      <c r="M40" s="10"/>
      <c r="N40" s="10"/>
      <c r="O40" s="10"/>
      <c r="P40" s="10"/>
      <c r="Q40" s="10"/>
      <c r="R40" s="10"/>
    </row>
    <row r="41" spans="1:26" ht="15" customHeight="1">
      <c r="A41" s="10"/>
      <c r="B41" s="10"/>
      <c r="C41" s="10"/>
      <c r="D41" s="10"/>
      <c r="E41" s="10"/>
      <c r="F41" s="10"/>
      <c r="G41" s="10"/>
      <c r="H41" s="10"/>
      <c r="I41" s="10"/>
      <c r="J41" s="10"/>
      <c r="K41" s="10"/>
      <c r="L41" s="10"/>
      <c r="M41" s="10"/>
      <c r="N41" s="10"/>
      <c r="O41" s="10"/>
      <c r="P41" s="10"/>
      <c r="Q41" s="10"/>
      <c r="R41" s="10"/>
    </row>
    <row r="42" spans="1:26" ht="15" customHeight="1">
      <c r="A42" s="10"/>
      <c r="B42" s="10"/>
      <c r="C42" s="10"/>
      <c r="D42" s="10"/>
      <c r="K42" s="10"/>
      <c r="L42" s="10"/>
      <c r="M42" s="10"/>
      <c r="N42" s="10"/>
      <c r="O42" s="10"/>
      <c r="P42" s="10"/>
      <c r="Q42" s="10"/>
      <c r="R42" s="10"/>
    </row>
    <row r="43" spans="1:26" ht="15" customHeight="1">
      <c r="A43" s="10"/>
      <c r="B43" s="10"/>
      <c r="C43" s="10"/>
      <c r="D43" s="10"/>
      <c r="K43" s="10"/>
      <c r="L43" s="10"/>
      <c r="M43" s="10"/>
      <c r="N43" s="10"/>
      <c r="O43" s="10"/>
      <c r="P43" s="10"/>
      <c r="Q43" s="10"/>
      <c r="R43" s="10"/>
    </row>
    <row r="44" spans="1:26" ht="15" customHeight="1">
      <c r="A44" s="10"/>
      <c r="B44" s="10"/>
      <c r="C44" s="10"/>
      <c r="D44" s="10"/>
      <c r="E44" s="10"/>
      <c r="F44" s="10"/>
      <c r="G44" s="10"/>
      <c r="H44" s="10"/>
      <c r="I44" s="10"/>
      <c r="J44" s="10"/>
      <c r="K44" s="10"/>
      <c r="L44" s="10"/>
      <c r="M44" s="10"/>
      <c r="N44" s="10"/>
      <c r="O44" s="10"/>
      <c r="P44" s="10"/>
      <c r="Q44" s="10"/>
      <c r="R44" s="10"/>
    </row>
    <row r="45" spans="1:26" ht="15" customHeight="1">
      <c r="A45" s="10"/>
      <c r="B45" s="10"/>
      <c r="C45" s="10"/>
      <c r="D45" s="10"/>
      <c r="E45" s="10"/>
      <c r="F45" s="10"/>
      <c r="G45" s="10"/>
      <c r="H45" s="10"/>
      <c r="I45" s="10"/>
      <c r="J45" s="10"/>
      <c r="K45" s="10"/>
      <c r="L45" s="10"/>
      <c r="M45" s="10"/>
      <c r="N45" s="10"/>
      <c r="O45" s="10"/>
      <c r="P45" s="10"/>
      <c r="Q45" s="10"/>
      <c r="R45" s="10"/>
    </row>
    <row r="46" spans="1:26" ht="15" customHeight="1">
      <c r="A46" s="10"/>
      <c r="B46" s="10"/>
      <c r="C46" s="10"/>
      <c r="D46" s="10"/>
      <c r="E46" s="10"/>
      <c r="F46" s="10"/>
      <c r="G46" s="10"/>
      <c r="H46" s="10"/>
      <c r="I46" s="10"/>
      <c r="J46" s="10"/>
      <c r="K46" s="10"/>
      <c r="L46" s="10"/>
      <c r="M46" s="10"/>
      <c r="N46" s="10"/>
      <c r="O46" s="10"/>
      <c r="P46" s="10"/>
      <c r="Q46" s="10"/>
      <c r="R46" s="10"/>
    </row>
    <row r="47" spans="1:26" ht="15" customHeight="1">
      <c r="A47" s="10"/>
      <c r="B47" s="10"/>
      <c r="C47" s="10"/>
      <c r="D47" s="10"/>
      <c r="E47" s="10"/>
      <c r="F47" s="10"/>
      <c r="G47" s="10"/>
      <c r="H47" s="10"/>
      <c r="I47" s="10"/>
      <c r="J47" s="10"/>
      <c r="K47" s="10"/>
      <c r="L47" s="10"/>
      <c r="M47" s="10"/>
      <c r="N47" s="10"/>
      <c r="O47" s="10"/>
      <c r="P47" s="10"/>
      <c r="Q47" s="10"/>
      <c r="R47" s="10"/>
    </row>
    <row r="48" spans="1:26" ht="15" customHeight="1">
      <c r="A48" s="10"/>
      <c r="B48" s="10"/>
      <c r="C48" s="10"/>
      <c r="D48" s="10"/>
      <c r="E48" s="10"/>
      <c r="F48" s="10"/>
      <c r="G48" s="10"/>
      <c r="H48" s="10"/>
      <c r="I48" s="10"/>
      <c r="J48" s="10"/>
      <c r="K48" s="10"/>
      <c r="L48" s="10"/>
      <c r="M48" s="10"/>
      <c r="N48" s="10"/>
      <c r="O48" s="10"/>
      <c r="P48" s="10"/>
      <c r="Q48" s="10"/>
      <c r="R48" s="10"/>
    </row>
    <row r="49" spans="1:18" ht="15" customHeight="1">
      <c r="A49" s="10"/>
      <c r="B49" s="10"/>
      <c r="C49" s="10"/>
      <c r="D49" s="10"/>
      <c r="E49" s="10"/>
      <c r="F49" s="10"/>
      <c r="G49" s="10"/>
      <c r="H49" s="10"/>
      <c r="I49" s="10"/>
      <c r="J49" s="10"/>
      <c r="K49" s="10"/>
      <c r="L49" s="10"/>
      <c r="M49" s="10"/>
      <c r="N49" s="10"/>
      <c r="O49" s="10"/>
      <c r="P49" s="10"/>
      <c r="Q49" s="10"/>
      <c r="R49" s="10"/>
    </row>
    <row r="50" spans="1:18" ht="15" customHeight="1">
      <c r="A50" s="10"/>
      <c r="B50" s="10"/>
      <c r="C50" s="10"/>
      <c r="D50" s="10"/>
      <c r="E50" s="10"/>
      <c r="F50" s="10"/>
      <c r="G50" s="10"/>
      <c r="H50" s="10"/>
      <c r="I50" s="10"/>
      <c r="J50" s="10"/>
      <c r="K50" s="10"/>
      <c r="L50" s="10"/>
      <c r="M50" s="10"/>
      <c r="N50" s="10"/>
      <c r="O50" s="10"/>
      <c r="P50" s="10"/>
      <c r="Q50" s="10"/>
      <c r="R50" s="10"/>
    </row>
    <row r="51" spans="1:18" ht="15" customHeight="1">
      <c r="A51" s="10"/>
      <c r="B51" s="10"/>
      <c r="C51" s="10"/>
      <c r="D51" s="10"/>
      <c r="E51" s="10"/>
      <c r="F51" s="10"/>
      <c r="G51" s="10"/>
      <c r="H51" s="10"/>
      <c r="I51" s="10"/>
      <c r="J51" s="10"/>
      <c r="K51" s="10"/>
      <c r="L51" s="10"/>
      <c r="M51" s="10"/>
      <c r="N51" s="10"/>
      <c r="O51" s="10"/>
      <c r="P51" s="10"/>
      <c r="Q51" s="10"/>
      <c r="R51" s="10"/>
    </row>
    <row r="52" spans="1:18" ht="15" customHeight="1">
      <c r="A52" s="10"/>
      <c r="B52" s="10"/>
      <c r="C52" s="10"/>
      <c r="D52" s="10"/>
      <c r="E52" s="10"/>
      <c r="F52" s="10"/>
      <c r="G52" s="10"/>
      <c r="H52" s="10"/>
      <c r="I52" s="10"/>
      <c r="J52" s="10"/>
      <c r="K52" s="10"/>
      <c r="L52" s="10"/>
      <c r="M52" s="10"/>
      <c r="N52" s="10"/>
      <c r="O52" s="10"/>
      <c r="P52" s="10"/>
      <c r="Q52" s="10"/>
      <c r="R52" s="10"/>
    </row>
    <row r="53" spans="1:18" ht="15" customHeight="1">
      <c r="A53" s="10"/>
      <c r="B53" s="10"/>
      <c r="C53" s="10"/>
      <c r="D53" s="10"/>
      <c r="E53" s="10"/>
      <c r="F53" s="10"/>
      <c r="G53" s="10"/>
      <c r="H53" s="10"/>
      <c r="I53" s="10"/>
      <c r="J53" s="10"/>
      <c r="K53" s="10"/>
      <c r="L53" s="10"/>
      <c r="M53" s="10"/>
      <c r="N53" s="10"/>
      <c r="O53" s="10"/>
      <c r="P53" s="10"/>
      <c r="Q53" s="10"/>
      <c r="R53" s="10"/>
    </row>
    <row r="54" spans="1:18" ht="15" customHeight="1">
      <c r="A54" s="10"/>
      <c r="B54" s="10"/>
      <c r="C54" s="10"/>
      <c r="D54" s="10"/>
      <c r="E54" s="10"/>
      <c r="F54" s="10"/>
      <c r="G54" s="10"/>
      <c r="H54" s="10"/>
      <c r="I54" s="10"/>
      <c r="J54" s="10"/>
      <c r="K54" s="10"/>
      <c r="L54" s="10"/>
      <c r="M54" s="10"/>
      <c r="N54" s="10"/>
      <c r="O54" s="10"/>
      <c r="P54" s="10"/>
      <c r="Q54" s="10"/>
      <c r="R54" s="10"/>
    </row>
    <row r="55" spans="1:18" ht="15" customHeight="1">
      <c r="A55" s="10"/>
      <c r="B55" s="10"/>
      <c r="C55" s="10"/>
      <c r="D55" s="10"/>
      <c r="E55" s="10"/>
      <c r="F55" s="10"/>
      <c r="G55" s="10"/>
      <c r="H55" s="10"/>
      <c r="I55" s="10"/>
      <c r="J55" s="10"/>
      <c r="K55" s="10"/>
      <c r="L55" s="10"/>
      <c r="M55" s="10"/>
      <c r="N55" s="10"/>
      <c r="O55" s="10"/>
      <c r="P55" s="10"/>
      <c r="Q55" s="10"/>
      <c r="R55" s="10"/>
    </row>
    <row r="56" spans="1:18" ht="15" customHeight="1">
      <c r="A56" s="10"/>
      <c r="B56" s="10"/>
      <c r="C56" s="10"/>
      <c r="D56" s="10"/>
      <c r="E56" s="10"/>
      <c r="F56" s="10"/>
      <c r="G56" s="10"/>
      <c r="H56" s="10"/>
      <c r="I56" s="10"/>
      <c r="J56" s="10"/>
      <c r="K56" s="10"/>
      <c r="L56" s="10"/>
      <c r="M56" s="10"/>
      <c r="N56" s="10"/>
      <c r="O56" s="10"/>
      <c r="P56" s="10"/>
      <c r="Q56" s="10"/>
      <c r="R56" s="10"/>
    </row>
    <row r="57" spans="1:18" ht="15" customHeight="1">
      <c r="A57" s="10"/>
      <c r="B57" s="10"/>
      <c r="C57" s="10"/>
      <c r="D57" s="10"/>
      <c r="E57" s="10"/>
      <c r="F57" s="10"/>
      <c r="G57" s="10"/>
      <c r="H57" s="10"/>
      <c r="I57" s="10"/>
      <c r="J57" s="10"/>
      <c r="K57" s="10"/>
      <c r="L57" s="10"/>
      <c r="M57" s="10"/>
      <c r="N57" s="10"/>
      <c r="O57" s="10"/>
      <c r="P57" s="10"/>
      <c r="Q57" s="10"/>
      <c r="R57" s="10"/>
    </row>
    <row r="58" spans="1:18" ht="15" customHeight="1">
      <c r="A58" s="10"/>
      <c r="B58" s="10"/>
      <c r="C58" s="10"/>
      <c r="D58" s="10"/>
      <c r="E58" s="10"/>
      <c r="F58" s="10"/>
      <c r="G58" s="10"/>
      <c r="H58" s="10"/>
      <c r="I58" s="10"/>
      <c r="J58" s="10"/>
      <c r="K58" s="10"/>
      <c r="L58" s="10"/>
      <c r="M58" s="10"/>
      <c r="N58" s="10"/>
      <c r="O58" s="10"/>
      <c r="P58" s="10"/>
      <c r="Q58" s="10"/>
      <c r="R58" s="10"/>
    </row>
    <row r="59" spans="1:18" ht="15" customHeight="1">
      <c r="A59" s="10"/>
      <c r="B59" s="10"/>
      <c r="C59" s="10"/>
      <c r="D59" s="10"/>
      <c r="E59" s="10"/>
      <c r="F59" s="10"/>
      <c r="G59" s="10"/>
      <c r="H59" s="10"/>
      <c r="I59" s="10"/>
      <c r="J59" s="10"/>
      <c r="K59" s="10"/>
      <c r="L59" s="10"/>
      <c r="M59" s="10"/>
      <c r="N59" s="10"/>
      <c r="O59" s="10"/>
      <c r="P59" s="10"/>
      <c r="Q59" s="10"/>
      <c r="R59" s="10"/>
    </row>
    <row r="60" spans="1:18" ht="15" customHeight="1">
      <c r="A60" s="10"/>
      <c r="B60" s="10"/>
      <c r="C60" s="10"/>
      <c r="D60" s="10"/>
      <c r="E60" s="10"/>
      <c r="F60" s="10"/>
      <c r="G60" s="10"/>
      <c r="H60" s="10"/>
      <c r="I60" s="10"/>
      <c r="J60" s="10"/>
      <c r="K60" s="10"/>
      <c r="L60" s="10"/>
      <c r="M60" s="10"/>
      <c r="N60" s="10"/>
      <c r="O60" s="10"/>
      <c r="P60" s="10"/>
      <c r="Q60" s="10"/>
      <c r="R60" s="10"/>
    </row>
    <row r="61" spans="1:18" ht="15" customHeight="1">
      <c r="A61" s="10"/>
      <c r="B61" s="10"/>
      <c r="C61" s="10"/>
      <c r="D61" s="10"/>
      <c r="E61" s="10"/>
      <c r="F61" s="10"/>
      <c r="G61" s="10"/>
      <c r="H61" s="10"/>
      <c r="I61" s="10"/>
      <c r="J61" s="10"/>
      <c r="K61" s="10"/>
      <c r="L61" s="10"/>
      <c r="M61" s="10"/>
      <c r="N61" s="10"/>
      <c r="O61" s="10"/>
      <c r="P61" s="10"/>
      <c r="Q61" s="10"/>
      <c r="R61" s="10"/>
    </row>
    <row r="62" spans="1:18" ht="15" customHeight="1">
      <c r="A62" s="10"/>
      <c r="B62" s="10"/>
      <c r="C62" s="10"/>
      <c r="D62" s="10"/>
      <c r="E62" s="10"/>
      <c r="F62" s="10"/>
      <c r="G62" s="10"/>
      <c r="H62" s="10"/>
      <c r="I62" s="10"/>
      <c r="J62" s="10"/>
      <c r="K62" s="10"/>
      <c r="L62" s="10"/>
      <c r="M62" s="10"/>
      <c r="N62" s="10"/>
      <c r="O62" s="10"/>
      <c r="P62" s="10"/>
      <c r="Q62" s="10"/>
      <c r="R62" s="10"/>
    </row>
    <row r="63" spans="1:18" ht="15" customHeight="1">
      <c r="A63" s="10"/>
      <c r="B63" s="10"/>
      <c r="C63" s="10"/>
      <c r="D63" s="10"/>
      <c r="E63" s="10"/>
      <c r="F63" s="10"/>
      <c r="G63" s="10"/>
      <c r="H63" s="10"/>
      <c r="I63" s="10"/>
      <c r="J63" s="10"/>
      <c r="K63" s="10"/>
      <c r="L63" s="10"/>
      <c r="M63" s="10"/>
      <c r="N63" s="10"/>
      <c r="O63" s="10"/>
      <c r="P63" s="10"/>
      <c r="Q63" s="10"/>
      <c r="R63" s="10"/>
    </row>
    <row r="64" spans="1:18" ht="15" customHeight="1">
      <c r="A64" s="10"/>
      <c r="B64" s="10"/>
      <c r="C64" s="10"/>
      <c r="D64" s="10"/>
      <c r="E64" s="10"/>
      <c r="F64" s="10"/>
      <c r="G64" s="10"/>
      <c r="H64" s="10"/>
      <c r="I64" s="10"/>
      <c r="J64" s="10"/>
      <c r="K64" s="10"/>
      <c r="L64" s="10"/>
      <c r="M64" s="10"/>
      <c r="N64" s="10"/>
      <c r="O64" s="10"/>
      <c r="P64" s="10"/>
      <c r="Q64" s="10"/>
      <c r="R64" s="10"/>
    </row>
    <row r="65" spans="1:18" ht="15" customHeight="1">
      <c r="A65" s="10"/>
      <c r="B65" s="10"/>
      <c r="C65" s="10"/>
      <c r="D65" s="10"/>
      <c r="E65" s="10"/>
      <c r="F65" s="10"/>
      <c r="G65" s="10"/>
      <c r="H65" s="10"/>
      <c r="I65" s="10"/>
      <c r="J65" s="10"/>
      <c r="K65" s="10"/>
      <c r="L65" s="10"/>
      <c r="M65" s="10"/>
      <c r="N65" s="10"/>
      <c r="O65" s="10"/>
      <c r="P65" s="10"/>
      <c r="Q65" s="10"/>
      <c r="R65" s="10"/>
    </row>
    <row r="66" spans="1:18" ht="15" customHeight="1">
      <c r="A66" s="10"/>
      <c r="B66" s="10"/>
      <c r="C66" s="10"/>
      <c r="D66" s="10"/>
      <c r="E66" s="10"/>
      <c r="F66" s="10"/>
      <c r="G66" s="10"/>
      <c r="H66" s="10"/>
      <c r="I66" s="10"/>
      <c r="J66" s="10"/>
      <c r="K66" s="10"/>
      <c r="L66" s="10"/>
      <c r="M66" s="10"/>
      <c r="N66" s="10"/>
      <c r="O66" s="10"/>
      <c r="P66" s="10"/>
      <c r="Q66" s="10"/>
      <c r="R66" s="10"/>
    </row>
    <row r="67" spans="1:18" ht="15" customHeight="1">
      <c r="A67" s="10"/>
      <c r="B67" s="10"/>
      <c r="C67" s="10"/>
      <c r="D67" s="10"/>
      <c r="E67" s="10"/>
      <c r="F67" s="10"/>
      <c r="G67" s="10"/>
      <c r="H67" s="10"/>
      <c r="I67" s="10"/>
      <c r="J67" s="10"/>
      <c r="K67" s="10"/>
      <c r="L67" s="10"/>
      <c r="M67" s="10"/>
      <c r="N67" s="10"/>
      <c r="O67" s="10"/>
      <c r="P67" s="10"/>
      <c r="Q67" s="10"/>
      <c r="R67" s="10"/>
    </row>
    <row r="68" spans="1:18" ht="15" customHeight="1">
      <c r="A68" s="10"/>
      <c r="B68" s="10"/>
      <c r="C68" s="10"/>
      <c r="D68" s="10"/>
      <c r="E68" s="10"/>
      <c r="F68" s="10"/>
      <c r="G68" s="10"/>
      <c r="H68" s="10"/>
      <c r="I68" s="10"/>
      <c r="J68" s="10"/>
      <c r="K68" s="10"/>
      <c r="L68" s="10"/>
      <c r="M68" s="10"/>
      <c r="N68" s="10"/>
      <c r="O68" s="10"/>
      <c r="P68" s="10"/>
      <c r="Q68" s="10"/>
      <c r="R68" s="10"/>
    </row>
    <row r="69" spans="1:18" ht="15" customHeight="1">
      <c r="A69" s="10"/>
      <c r="B69" s="10"/>
      <c r="C69" s="10"/>
      <c r="D69" s="10"/>
      <c r="E69" s="10"/>
      <c r="F69" s="10"/>
      <c r="G69" s="10"/>
      <c r="H69" s="10"/>
      <c r="I69" s="10"/>
      <c r="J69" s="10"/>
      <c r="K69" s="10"/>
      <c r="L69" s="10"/>
      <c r="M69" s="10"/>
      <c r="N69" s="10"/>
      <c r="O69" s="10"/>
      <c r="P69" s="10"/>
      <c r="Q69" s="10"/>
      <c r="R69" s="10"/>
    </row>
    <row r="70" spans="1:18" ht="15" customHeight="1">
      <c r="A70" s="10"/>
      <c r="B70" s="10"/>
      <c r="C70" s="10"/>
      <c r="D70" s="10"/>
      <c r="E70" s="10"/>
      <c r="F70" s="10"/>
      <c r="G70" s="10"/>
      <c r="H70" s="10"/>
      <c r="I70" s="10"/>
      <c r="J70" s="10"/>
      <c r="K70" s="10"/>
      <c r="L70" s="10"/>
      <c r="M70" s="10"/>
      <c r="N70" s="10"/>
      <c r="O70" s="10"/>
      <c r="P70" s="10"/>
      <c r="Q70" s="10"/>
      <c r="R70" s="10"/>
    </row>
    <row r="71" spans="1:18" ht="15" customHeight="1">
      <c r="A71" s="10"/>
      <c r="B71" s="10"/>
      <c r="C71" s="10"/>
      <c r="D71" s="10"/>
      <c r="E71" s="10"/>
      <c r="F71" s="10"/>
      <c r="G71" s="10"/>
      <c r="H71" s="10"/>
      <c r="I71" s="10"/>
      <c r="J71" s="10"/>
      <c r="K71" s="10"/>
      <c r="L71" s="10"/>
      <c r="M71" s="10"/>
      <c r="N71" s="10"/>
      <c r="O71" s="10"/>
      <c r="P71" s="10"/>
      <c r="Q71" s="10"/>
      <c r="R71" s="10"/>
    </row>
    <row r="72" spans="1:18" ht="15" customHeight="1">
      <c r="A72" s="10"/>
      <c r="B72" s="10"/>
      <c r="C72" s="10"/>
      <c r="D72" s="10"/>
      <c r="E72" s="10"/>
      <c r="F72" s="10"/>
      <c r="G72" s="10"/>
      <c r="H72" s="10"/>
      <c r="I72" s="10"/>
      <c r="J72" s="10"/>
      <c r="K72" s="10"/>
      <c r="L72" s="10"/>
      <c r="M72" s="10"/>
      <c r="N72" s="10"/>
      <c r="O72" s="10"/>
      <c r="P72" s="10"/>
      <c r="Q72" s="10"/>
      <c r="R72" s="10"/>
    </row>
    <row r="73" spans="1:18" ht="15" customHeight="1">
      <c r="A73" s="10"/>
      <c r="B73" s="10"/>
      <c r="C73" s="10"/>
      <c r="D73" s="10"/>
      <c r="E73" s="10"/>
      <c r="F73" s="10"/>
      <c r="G73" s="10"/>
      <c r="H73" s="10"/>
      <c r="I73" s="10"/>
      <c r="J73" s="10"/>
      <c r="K73" s="10"/>
      <c r="L73" s="10"/>
      <c r="M73" s="10"/>
      <c r="N73" s="10"/>
      <c r="O73" s="10"/>
      <c r="P73" s="10"/>
      <c r="Q73" s="10"/>
      <c r="R73" s="10"/>
    </row>
    <row r="74" spans="1:18" ht="15" customHeight="1">
      <c r="A74" s="10"/>
      <c r="B74" s="10"/>
      <c r="C74" s="10"/>
      <c r="D74" s="10"/>
      <c r="E74" s="10"/>
      <c r="F74" s="10"/>
      <c r="G74" s="10"/>
      <c r="H74" s="10"/>
      <c r="I74" s="10"/>
      <c r="J74" s="10"/>
      <c r="K74" s="10"/>
      <c r="L74" s="10"/>
      <c r="M74" s="10"/>
      <c r="N74" s="10"/>
      <c r="O74" s="10"/>
      <c r="P74" s="10"/>
      <c r="Q74" s="10"/>
      <c r="R74" s="10"/>
    </row>
    <row r="75" spans="1:18" ht="15" customHeight="1">
      <c r="A75" s="10"/>
      <c r="B75" s="10"/>
      <c r="C75" s="10"/>
      <c r="D75" s="10"/>
      <c r="E75" s="10"/>
      <c r="F75" s="10"/>
      <c r="G75" s="10"/>
      <c r="H75" s="10"/>
      <c r="I75" s="10"/>
      <c r="J75" s="10"/>
      <c r="K75" s="10"/>
      <c r="L75" s="10"/>
      <c r="M75" s="10"/>
      <c r="N75" s="10"/>
      <c r="O75" s="10"/>
      <c r="P75" s="10"/>
      <c r="Q75" s="10"/>
      <c r="R75" s="10"/>
    </row>
    <row r="76" spans="1:18" ht="15" customHeight="1">
      <c r="A76" s="10"/>
      <c r="B76" s="10"/>
      <c r="C76" s="10"/>
      <c r="D76" s="10"/>
      <c r="E76" s="10"/>
      <c r="F76" s="10"/>
      <c r="G76" s="10"/>
      <c r="H76" s="10"/>
      <c r="I76" s="10"/>
      <c r="J76" s="10"/>
      <c r="K76" s="10"/>
      <c r="L76" s="10"/>
      <c r="M76" s="10"/>
      <c r="N76" s="10"/>
      <c r="O76" s="10"/>
      <c r="P76" s="10"/>
      <c r="Q76" s="10"/>
      <c r="R76" s="10"/>
    </row>
    <row r="77" spans="1:18" ht="15" customHeight="1">
      <c r="A77" s="10"/>
      <c r="B77" s="10"/>
      <c r="C77" s="10"/>
      <c r="D77" s="10"/>
      <c r="E77" s="10"/>
      <c r="F77" s="10"/>
      <c r="G77" s="10"/>
      <c r="H77" s="10"/>
      <c r="I77" s="10"/>
      <c r="J77" s="10"/>
      <c r="K77" s="10"/>
      <c r="L77" s="10"/>
      <c r="M77" s="10"/>
      <c r="N77" s="10"/>
      <c r="O77" s="10"/>
      <c r="P77" s="10"/>
      <c r="Q77" s="10"/>
      <c r="R77" s="10"/>
    </row>
    <row r="78" spans="1:18" ht="15" customHeight="1">
      <c r="A78" s="10"/>
      <c r="B78" s="10"/>
      <c r="C78" s="10"/>
      <c r="D78" s="10"/>
      <c r="E78" s="10"/>
      <c r="F78" s="10"/>
      <c r="G78" s="10"/>
      <c r="H78" s="10"/>
      <c r="I78" s="10"/>
      <c r="J78" s="10"/>
      <c r="K78" s="10"/>
      <c r="L78" s="10"/>
      <c r="M78" s="10"/>
      <c r="N78" s="10"/>
      <c r="O78" s="10"/>
      <c r="P78" s="10"/>
      <c r="Q78" s="10"/>
      <c r="R78" s="10"/>
    </row>
    <row r="79" spans="1:18" ht="15" customHeight="1">
      <c r="A79" s="10"/>
      <c r="B79" s="10"/>
      <c r="C79" s="10"/>
      <c r="D79" s="10"/>
      <c r="E79" s="10"/>
      <c r="F79" s="10"/>
      <c r="G79" s="10"/>
      <c r="H79" s="10"/>
      <c r="I79" s="10"/>
      <c r="J79" s="10"/>
      <c r="K79" s="10"/>
      <c r="L79" s="10"/>
      <c r="M79" s="10"/>
      <c r="N79" s="10"/>
      <c r="O79" s="10"/>
      <c r="P79" s="10"/>
      <c r="Q79" s="10"/>
      <c r="R79" s="10"/>
    </row>
    <row r="80" spans="1:18" ht="15" customHeight="1">
      <c r="A80" s="10"/>
      <c r="B80" s="10"/>
      <c r="C80" s="10"/>
      <c r="D80" s="10"/>
      <c r="E80" s="10"/>
      <c r="F80" s="10"/>
      <c r="G80" s="10"/>
      <c r="H80" s="10"/>
      <c r="I80" s="10"/>
      <c r="J80" s="10"/>
      <c r="K80" s="10"/>
      <c r="L80" s="10"/>
      <c r="M80" s="10"/>
      <c r="N80" s="10"/>
      <c r="O80" s="10"/>
      <c r="P80" s="10"/>
      <c r="Q80" s="10"/>
      <c r="R80" s="10"/>
    </row>
    <row r="81" spans="1:18" ht="15" customHeight="1">
      <c r="A81" s="10"/>
      <c r="B81" s="10"/>
      <c r="C81" s="10"/>
      <c r="D81" s="10"/>
      <c r="E81" s="10"/>
      <c r="F81" s="10"/>
      <c r="G81" s="10"/>
      <c r="H81" s="10"/>
      <c r="I81" s="10"/>
      <c r="J81" s="10"/>
      <c r="K81" s="10"/>
      <c r="L81" s="10"/>
      <c r="M81" s="10"/>
      <c r="N81" s="10"/>
      <c r="O81" s="10"/>
      <c r="P81" s="10"/>
      <c r="Q81" s="10"/>
      <c r="R81" s="10"/>
    </row>
    <row r="82" spans="1:18" ht="15" customHeight="1">
      <c r="A82" s="10"/>
      <c r="B82" s="10"/>
      <c r="C82" s="10"/>
      <c r="D82" s="10"/>
      <c r="E82" s="10"/>
      <c r="F82" s="10"/>
      <c r="G82" s="10"/>
      <c r="H82" s="10"/>
      <c r="I82" s="10"/>
      <c r="J82" s="10"/>
      <c r="K82" s="10"/>
      <c r="L82" s="10"/>
      <c r="M82" s="10"/>
      <c r="N82" s="10"/>
      <c r="O82" s="10"/>
      <c r="P82" s="10"/>
      <c r="Q82" s="10"/>
      <c r="R82" s="10"/>
    </row>
    <row r="83" spans="1:18" ht="15" customHeight="1">
      <c r="A83" s="10"/>
      <c r="B83" s="10"/>
      <c r="C83" s="10"/>
      <c r="D83" s="10"/>
      <c r="E83" s="10"/>
      <c r="F83" s="10"/>
      <c r="G83" s="10"/>
      <c r="H83" s="10"/>
      <c r="I83" s="10"/>
      <c r="J83" s="10"/>
      <c r="K83" s="10"/>
      <c r="L83" s="10"/>
      <c r="M83" s="10"/>
      <c r="N83" s="10"/>
      <c r="O83" s="10"/>
      <c r="P83" s="10"/>
      <c r="Q83" s="10"/>
      <c r="R83" s="10"/>
    </row>
    <row r="84" spans="1:18" ht="15" customHeight="1">
      <c r="A84" s="10"/>
      <c r="B84" s="10"/>
      <c r="C84" s="10"/>
      <c r="D84" s="10"/>
      <c r="E84" s="10"/>
      <c r="F84" s="10"/>
      <c r="G84" s="10"/>
      <c r="H84" s="10"/>
      <c r="I84" s="10"/>
      <c r="J84" s="10"/>
      <c r="K84" s="10"/>
      <c r="L84" s="10"/>
      <c r="M84" s="10"/>
      <c r="N84" s="10"/>
      <c r="O84" s="10"/>
      <c r="P84" s="10"/>
      <c r="Q84" s="10"/>
      <c r="R84" s="10"/>
    </row>
    <row r="85" spans="1:18" ht="15" customHeight="1">
      <c r="A85" s="10"/>
      <c r="B85" s="10"/>
      <c r="C85" s="10"/>
      <c r="D85" s="10"/>
      <c r="E85" s="10"/>
      <c r="F85" s="10"/>
      <c r="G85" s="10"/>
      <c r="H85" s="10"/>
      <c r="I85" s="10"/>
      <c r="J85" s="10"/>
      <c r="K85" s="10"/>
      <c r="L85" s="10"/>
      <c r="M85" s="10"/>
      <c r="N85" s="10"/>
      <c r="O85" s="10"/>
      <c r="P85" s="10"/>
      <c r="Q85" s="10"/>
      <c r="R85" s="10"/>
    </row>
    <row r="86" spans="1:18" ht="15" customHeight="1">
      <c r="A86" s="10"/>
      <c r="B86" s="10"/>
      <c r="C86" s="10"/>
      <c r="D86" s="10"/>
      <c r="E86" s="10"/>
      <c r="F86" s="10"/>
      <c r="G86" s="10"/>
      <c r="H86" s="10"/>
      <c r="I86" s="10"/>
      <c r="J86" s="10"/>
      <c r="K86" s="10"/>
      <c r="L86" s="10"/>
      <c r="M86" s="10"/>
      <c r="N86" s="10"/>
      <c r="O86" s="10"/>
      <c r="P86" s="10"/>
      <c r="Q86" s="10"/>
      <c r="R86" s="10"/>
    </row>
    <row r="87" spans="1:18" ht="15" customHeight="1">
      <c r="A87" s="10"/>
      <c r="B87" s="10"/>
      <c r="C87" s="10"/>
      <c r="D87" s="10"/>
      <c r="E87" s="10"/>
      <c r="F87" s="10"/>
      <c r="G87" s="10"/>
      <c r="H87" s="10"/>
      <c r="I87" s="10"/>
      <c r="J87" s="10"/>
      <c r="K87" s="10"/>
      <c r="L87" s="10"/>
      <c r="M87" s="10"/>
      <c r="N87" s="10"/>
      <c r="O87" s="10"/>
      <c r="P87" s="10"/>
      <c r="Q87" s="10"/>
      <c r="R87" s="10"/>
    </row>
    <row r="88" spans="1:18" ht="15" customHeight="1">
      <c r="A88" s="10"/>
      <c r="B88" s="10"/>
      <c r="C88" s="10"/>
      <c r="D88" s="10"/>
      <c r="E88" s="10"/>
      <c r="F88" s="10"/>
      <c r="G88" s="10"/>
      <c r="H88" s="10"/>
      <c r="I88" s="10"/>
      <c r="J88" s="10"/>
      <c r="K88" s="10"/>
      <c r="L88" s="10"/>
      <c r="M88" s="10"/>
      <c r="N88" s="10"/>
      <c r="O88" s="10"/>
      <c r="P88" s="10"/>
      <c r="Q88" s="10"/>
      <c r="R88" s="10"/>
    </row>
    <row r="89" spans="1:18" ht="15" customHeight="1">
      <c r="A89" s="10"/>
      <c r="B89" s="10"/>
      <c r="C89" s="10"/>
      <c r="D89" s="10"/>
      <c r="E89" s="10"/>
      <c r="F89" s="10"/>
      <c r="G89" s="10"/>
      <c r="H89" s="10"/>
      <c r="I89" s="10"/>
      <c r="J89" s="10"/>
      <c r="K89" s="10"/>
      <c r="L89" s="10"/>
      <c r="M89" s="10"/>
      <c r="N89" s="10"/>
      <c r="O89" s="10"/>
      <c r="P89" s="10"/>
      <c r="Q89" s="10"/>
      <c r="R89" s="10"/>
    </row>
    <row r="90" spans="1:18" ht="15" customHeight="1">
      <c r="A90" s="10"/>
      <c r="B90" s="10"/>
      <c r="C90" s="10"/>
      <c r="D90" s="10"/>
      <c r="E90" s="10"/>
      <c r="F90" s="10"/>
      <c r="G90" s="10"/>
      <c r="H90" s="10"/>
      <c r="I90" s="10"/>
      <c r="J90" s="10"/>
      <c r="K90" s="10"/>
      <c r="L90" s="10"/>
      <c r="M90" s="10"/>
      <c r="N90" s="10"/>
      <c r="O90" s="10"/>
      <c r="P90" s="10"/>
      <c r="Q90" s="10"/>
      <c r="R90" s="10"/>
    </row>
    <row r="91" spans="1:18" ht="15" customHeight="1">
      <c r="A91" s="10"/>
      <c r="B91" s="10"/>
      <c r="C91" s="10"/>
      <c r="D91" s="10"/>
      <c r="E91" s="10"/>
      <c r="F91" s="10"/>
      <c r="G91" s="10"/>
      <c r="H91" s="10"/>
      <c r="I91" s="10"/>
      <c r="J91" s="10"/>
      <c r="K91" s="10"/>
      <c r="L91" s="10"/>
      <c r="M91" s="10"/>
      <c r="N91" s="10"/>
      <c r="O91" s="10"/>
      <c r="P91" s="10"/>
      <c r="Q91" s="10"/>
      <c r="R91" s="10"/>
    </row>
    <row r="92" spans="1:18" ht="15" customHeight="1">
      <c r="A92" s="10"/>
      <c r="B92" s="10"/>
      <c r="C92" s="10"/>
      <c r="D92" s="10"/>
      <c r="E92" s="10"/>
      <c r="F92" s="10"/>
      <c r="G92" s="10"/>
      <c r="H92" s="10"/>
      <c r="I92" s="10"/>
      <c r="J92" s="10"/>
      <c r="K92" s="10"/>
      <c r="L92" s="10"/>
      <c r="M92" s="10"/>
      <c r="N92" s="10"/>
      <c r="O92" s="10"/>
      <c r="P92" s="10"/>
      <c r="Q92" s="10"/>
      <c r="R92" s="10"/>
    </row>
    <row r="93" spans="1:18" ht="15" customHeight="1">
      <c r="A93" s="10"/>
      <c r="B93" s="10"/>
      <c r="C93" s="10"/>
      <c r="D93" s="10"/>
      <c r="E93" s="10"/>
      <c r="F93" s="10"/>
      <c r="G93" s="10"/>
      <c r="H93" s="10"/>
      <c r="I93" s="10"/>
      <c r="J93" s="10"/>
      <c r="K93" s="10"/>
      <c r="L93" s="10"/>
      <c r="M93" s="10"/>
      <c r="N93" s="10"/>
      <c r="O93" s="10"/>
      <c r="P93" s="10"/>
      <c r="Q93" s="10"/>
      <c r="R93" s="10"/>
    </row>
    <row r="94" spans="1:18" ht="15" customHeight="1">
      <c r="A94" s="10"/>
      <c r="B94" s="10"/>
      <c r="C94" s="10"/>
      <c r="D94" s="10"/>
      <c r="E94" s="10"/>
      <c r="F94" s="10"/>
      <c r="G94" s="10"/>
      <c r="H94" s="10"/>
      <c r="I94" s="10"/>
      <c r="J94" s="10"/>
      <c r="K94" s="10"/>
      <c r="L94" s="10"/>
      <c r="M94" s="10"/>
      <c r="N94" s="10"/>
      <c r="O94" s="10"/>
      <c r="P94" s="10"/>
      <c r="Q94" s="10"/>
      <c r="R94" s="10"/>
    </row>
    <row r="95" spans="1:18" ht="15" customHeight="1">
      <c r="A95" s="10"/>
      <c r="B95" s="10"/>
      <c r="C95" s="10"/>
      <c r="D95" s="10"/>
      <c r="E95" s="10"/>
      <c r="F95" s="10"/>
      <c r="G95" s="10"/>
      <c r="H95" s="10"/>
      <c r="I95" s="10"/>
      <c r="J95" s="10"/>
      <c r="K95" s="10"/>
      <c r="L95" s="10"/>
      <c r="M95" s="10"/>
      <c r="N95" s="10"/>
      <c r="O95" s="10"/>
      <c r="P95" s="10"/>
      <c r="Q95" s="10"/>
      <c r="R95" s="10"/>
    </row>
    <row r="96" spans="1:18" ht="15" customHeight="1">
      <c r="A96" s="10"/>
      <c r="B96" s="10"/>
      <c r="C96" s="10"/>
      <c r="D96" s="10"/>
      <c r="E96" s="10"/>
      <c r="F96" s="10"/>
      <c r="G96" s="10"/>
      <c r="H96" s="10"/>
      <c r="I96" s="10"/>
      <c r="J96" s="10"/>
      <c r="K96" s="10"/>
      <c r="L96" s="10"/>
      <c r="M96" s="10"/>
      <c r="N96" s="10"/>
      <c r="O96" s="10"/>
      <c r="P96" s="10"/>
      <c r="Q96" s="10"/>
      <c r="R96" s="10"/>
    </row>
    <row r="97" spans="1:18" ht="15" customHeight="1">
      <c r="A97" s="10"/>
      <c r="B97" s="10"/>
      <c r="C97" s="10"/>
      <c r="D97" s="10"/>
      <c r="E97" s="10"/>
      <c r="F97" s="10"/>
      <c r="G97" s="10"/>
      <c r="H97" s="10"/>
      <c r="I97" s="10"/>
      <c r="J97" s="10"/>
      <c r="K97" s="10"/>
      <c r="L97" s="10"/>
      <c r="M97" s="10"/>
      <c r="N97" s="10"/>
      <c r="O97" s="10"/>
      <c r="P97" s="10"/>
      <c r="Q97" s="10"/>
      <c r="R97" s="10"/>
    </row>
    <row r="98" spans="1:18" ht="15" customHeight="1">
      <c r="A98" s="10"/>
      <c r="B98" s="10"/>
      <c r="C98" s="10"/>
      <c r="D98" s="10"/>
      <c r="E98" s="10"/>
      <c r="F98" s="10"/>
      <c r="G98" s="10"/>
      <c r="H98" s="10"/>
      <c r="I98" s="10"/>
      <c r="J98" s="10"/>
      <c r="K98" s="10"/>
      <c r="L98" s="10"/>
      <c r="M98" s="10"/>
      <c r="N98" s="10"/>
      <c r="O98" s="10"/>
      <c r="P98" s="10"/>
      <c r="Q98" s="10"/>
      <c r="R98" s="10"/>
    </row>
    <row r="99" spans="1:18" ht="15" customHeight="1">
      <c r="A99" s="10"/>
      <c r="B99" s="10"/>
      <c r="C99" s="10"/>
      <c r="D99" s="10"/>
      <c r="E99" s="10"/>
      <c r="F99" s="10"/>
      <c r="G99" s="10"/>
      <c r="H99" s="10"/>
      <c r="I99" s="10"/>
      <c r="J99" s="10"/>
      <c r="K99" s="10"/>
      <c r="L99" s="10"/>
      <c r="M99" s="10"/>
      <c r="N99" s="10"/>
      <c r="O99" s="10"/>
      <c r="P99" s="10"/>
      <c r="Q99" s="10"/>
      <c r="R99" s="10"/>
    </row>
    <row r="100" spans="1:18" ht="15" customHeight="1">
      <c r="A100" s="10"/>
      <c r="B100" s="10"/>
      <c r="C100" s="10"/>
      <c r="D100" s="10"/>
      <c r="E100" s="10"/>
      <c r="F100" s="10"/>
      <c r="G100" s="10"/>
      <c r="H100" s="10"/>
      <c r="I100" s="10"/>
      <c r="J100" s="10"/>
      <c r="K100" s="10"/>
      <c r="L100" s="10"/>
      <c r="M100" s="10"/>
      <c r="N100" s="10"/>
      <c r="O100" s="10"/>
      <c r="P100" s="10"/>
      <c r="Q100" s="10"/>
      <c r="R100" s="10"/>
    </row>
    <row r="101" spans="1:18" ht="15" customHeight="1">
      <c r="A101" s="10"/>
      <c r="B101" s="10"/>
      <c r="C101" s="10"/>
      <c r="D101" s="10"/>
      <c r="E101" s="10"/>
      <c r="F101" s="10"/>
      <c r="G101" s="10"/>
      <c r="H101" s="10"/>
      <c r="I101" s="10"/>
      <c r="J101" s="10"/>
      <c r="K101" s="10"/>
      <c r="L101" s="10"/>
      <c r="M101" s="10"/>
      <c r="N101" s="10"/>
      <c r="O101" s="10"/>
      <c r="P101" s="10"/>
      <c r="Q101" s="10"/>
      <c r="R101" s="10"/>
    </row>
    <row r="102" spans="1:18" ht="15" customHeight="1">
      <c r="A102" s="10"/>
      <c r="B102" s="10"/>
      <c r="C102" s="10"/>
      <c r="D102" s="10"/>
      <c r="E102" s="10"/>
      <c r="F102" s="10"/>
      <c r="G102" s="10"/>
      <c r="H102" s="10"/>
      <c r="I102" s="10"/>
      <c r="J102" s="10"/>
      <c r="K102" s="10"/>
      <c r="L102" s="10"/>
      <c r="M102" s="10"/>
      <c r="N102" s="10"/>
      <c r="O102" s="10"/>
      <c r="P102" s="10"/>
      <c r="Q102" s="10"/>
      <c r="R102" s="10"/>
    </row>
    <row r="103" spans="1:18" ht="15" customHeight="1">
      <c r="A103" s="10"/>
      <c r="B103" s="10"/>
      <c r="C103" s="10"/>
      <c r="D103" s="10"/>
      <c r="E103" s="10"/>
      <c r="F103" s="10"/>
      <c r="G103" s="10"/>
      <c r="H103" s="10"/>
      <c r="I103" s="10"/>
      <c r="J103" s="10"/>
      <c r="K103" s="10"/>
      <c r="L103" s="10"/>
      <c r="M103" s="10"/>
      <c r="N103" s="10"/>
      <c r="O103" s="10"/>
      <c r="P103" s="10"/>
      <c r="Q103" s="10"/>
      <c r="R103" s="10"/>
    </row>
    <row r="104" spans="1:18" ht="15" customHeight="1">
      <c r="A104" s="10"/>
      <c r="B104" s="10"/>
      <c r="C104" s="10"/>
      <c r="D104" s="10"/>
      <c r="E104" s="10"/>
      <c r="F104" s="10"/>
      <c r="G104" s="10"/>
      <c r="H104" s="10"/>
      <c r="I104" s="10"/>
      <c r="J104" s="10"/>
      <c r="K104" s="10"/>
      <c r="L104" s="10"/>
      <c r="M104" s="10"/>
      <c r="N104" s="10"/>
      <c r="O104" s="10"/>
      <c r="P104" s="10"/>
      <c r="Q104" s="10"/>
      <c r="R104" s="10"/>
    </row>
    <row r="105" spans="1:18" ht="15" customHeight="1">
      <c r="A105" s="10"/>
      <c r="B105" s="10"/>
      <c r="C105" s="10"/>
      <c r="D105" s="10"/>
      <c r="E105" s="10"/>
      <c r="F105" s="10"/>
      <c r="G105" s="10"/>
      <c r="H105" s="10"/>
      <c r="I105" s="10"/>
      <c r="J105" s="10"/>
      <c r="K105" s="10"/>
      <c r="L105" s="10"/>
      <c r="M105" s="10"/>
      <c r="N105" s="10"/>
      <c r="O105" s="10"/>
      <c r="P105" s="10"/>
      <c r="Q105" s="10"/>
      <c r="R105" s="10"/>
    </row>
    <row r="106" spans="1:18" ht="15" customHeight="1">
      <c r="A106" s="10"/>
      <c r="B106" s="10"/>
      <c r="C106" s="10"/>
      <c r="D106" s="10"/>
      <c r="E106" s="10"/>
      <c r="F106" s="10"/>
      <c r="G106" s="10"/>
      <c r="H106" s="10"/>
      <c r="I106" s="10"/>
      <c r="J106" s="10"/>
      <c r="K106" s="10"/>
      <c r="L106" s="10"/>
      <c r="M106" s="10"/>
      <c r="N106" s="10"/>
      <c r="O106" s="10"/>
      <c r="P106" s="10"/>
      <c r="Q106" s="10"/>
      <c r="R106" s="10"/>
    </row>
    <row r="107" spans="1:18" ht="15" customHeight="1">
      <c r="A107" s="10"/>
      <c r="B107" s="10"/>
      <c r="C107" s="10"/>
      <c r="D107" s="10"/>
      <c r="E107" s="10"/>
      <c r="F107" s="10"/>
      <c r="G107" s="10"/>
      <c r="H107" s="10"/>
      <c r="I107" s="10"/>
      <c r="J107" s="10"/>
      <c r="K107" s="10"/>
      <c r="L107" s="10"/>
      <c r="M107" s="10"/>
      <c r="N107" s="10"/>
      <c r="O107" s="10"/>
      <c r="P107" s="10"/>
      <c r="Q107" s="10"/>
      <c r="R107" s="10"/>
    </row>
    <row r="108" spans="1:18" ht="15" customHeight="1">
      <c r="A108" s="10"/>
      <c r="B108" s="10"/>
      <c r="C108" s="10"/>
      <c r="D108" s="10"/>
      <c r="E108" s="10"/>
      <c r="F108" s="10"/>
      <c r="G108" s="10"/>
      <c r="H108" s="10"/>
      <c r="I108" s="10"/>
      <c r="J108" s="10"/>
      <c r="K108" s="10"/>
      <c r="L108" s="10"/>
      <c r="M108" s="10"/>
      <c r="N108" s="10"/>
      <c r="O108" s="10"/>
      <c r="P108" s="10"/>
      <c r="Q108" s="10"/>
      <c r="R108" s="10"/>
    </row>
    <row r="109" spans="1:18" ht="15" customHeight="1">
      <c r="A109" s="10"/>
      <c r="B109" s="10"/>
      <c r="C109" s="10"/>
      <c r="D109" s="10"/>
      <c r="E109" s="10"/>
      <c r="F109" s="10"/>
      <c r="G109" s="10"/>
      <c r="H109" s="10"/>
      <c r="I109" s="10"/>
      <c r="J109" s="10"/>
      <c r="K109" s="10"/>
      <c r="L109" s="10"/>
      <c r="M109" s="10"/>
      <c r="N109" s="10"/>
      <c r="O109" s="10"/>
      <c r="P109" s="10"/>
      <c r="Q109" s="10"/>
      <c r="R109" s="10"/>
    </row>
    <row r="110" spans="1:18" ht="15" customHeight="1">
      <c r="A110" s="10"/>
      <c r="B110" s="10"/>
      <c r="C110" s="10"/>
      <c r="D110" s="10"/>
      <c r="E110" s="10"/>
      <c r="F110" s="10"/>
      <c r="G110" s="10"/>
      <c r="H110" s="10"/>
      <c r="I110" s="10"/>
      <c r="J110" s="10"/>
      <c r="K110" s="10"/>
      <c r="L110" s="10"/>
      <c r="M110" s="10"/>
      <c r="N110" s="10"/>
      <c r="O110" s="10"/>
      <c r="P110" s="10"/>
      <c r="Q110" s="10"/>
      <c r="R110" s="10"/>
    </row>
    <row r="111" spans="1:18" ht="15" customHeight="1">
      <c r="A111" s="10"/>
      <c r="B111" s="10"/>
      <c r="C111" s="10"/>
      <c r="D111" s="10"/>
      <c r="E111" s="10"/>
      <c r="F111" s="10"/>
      <c r="G111" s="10"/>
      <c r="H111" s="10"/>
      <c r="I111" s="10"/>
      <c r="J111" s="10"/>
      <c r="K111" s="10"/>
      <c r="L111" s="10"/>
      <c r="M111" s="10"/>
      <c r="N111" s="10"/>
      <c r="O111" s="10"/>
      <c r="P111" s="10"/>
      <c r="Q111" s="10"/>
      <c r="R111" s="10"/>
    </row>
    <row r="112" spans="1:18" ht="15" customHeight="1">
      <c r="A112" s="10"/>
      <c r="B112" s="10"/>
      <c r="C112" s="10"/>
      <c r="D112" s="10"/>
      <c r="E112" s="10"/>
      <c r="F112" s="10"/>
      <c r="G112" s="10"/>
      <c r="H112" s="10"/>
      <c r="I112" s="10"/>
      <c r="J112" s="10"/>
      <c r="K112" s="10"/>
      <c r="L112" s="10"/>
      <c r="M112" s="10"/>
      <c r="N112" s="10"/>
      <c r="O112" s="10"/>
      <c r="P112" s="10"/>
      <c r="Q112" s="10"/>
      <c r="R112" s="10"/>
    </row>
    <row r="113" spans="1:18" ht="15" customHeight="1">
      <c r="A113" s="10"/>
      <c r="B113" s="10"/>
      <c r="C113" s="10"/>
      <c r="D113" s="10"/>
      <c r="E113" s="10"/>
      <c r="F113" s="10"/>
      <c r="G113" s="10"/>
      <c r="H113" s="10"/>
      <c r="I113" s="10"/>
      <c r="J113" s="10"/>
      <c r="K113" s="10"/>
      <c r="L113" s="10"/>
      <c r="M113" s="10"/>
      <c r="N113" s="10"/>
      <c r="O113" s="10"/>
      <c r="P113" s="10"/>
      <c r="Q113" s="10"/>
      <c r="R113" s="10"/>
    </row>
    <row r="114" spans="1:18" ht="15" customHeight="1">
      <c r="A114" s="10"/>
      <c r="B114" s="10"/>
      <c r="C114" s="10"/>
      <c r="D114" s="10"/>
      <c r="E114" s="10"/>
      <c r="F114" s="10"/>
      <c r="G114" s="10"/>
      <c r="H114" s="10"/>
      <c r="I114" s="10"/>
      <c r="J114" s="10"/>
      <c r="K114" s="10"/>
      <c r="L114" s="10"/>
      <c r="M114" s="10"/>
      <c r="N114" s="10"/>
      <c r="O114" s="10"/>
      <c r="P114" s="10"/>
      <c r="Q114" s="10"/>
      <c r="R114" s="10"/>
    </row>
    <row r="115" spans="1:18" ht="15" customHeight="1">
      <c r="A115" s="10"/>
      <c r="B115" s="10"/>
      <c r="C115" s="10"/>
      <c r="D115" s="10"/>
      <c r="E115" s="10"/>
      <c r="F115" s="10"/>
      <c r="G115" s="10"/>
      <c r="H115" s="10"/>
      <c r="I115" s="10"/>
      <c r="J115" s="10"/>
      <c r="K115" s="10"/>
      <c r="L115" s="10"/>
      <c r="M115" s="10"/>
      <c r="N115" s="10"/>
      <c r="O115" s="10"/>
      <c r="P115" s="10"/>
      <c r="Q115" s="10"/>
      <c r="R115" s="10"/>
    </row>
    <row r="116" spans="1:18" ht="15" customHeight="1">
      <c r="A116" s="10"/>
      <c r="B116" s="10"/>
      <c r="C116" s="10"/>
      <c r="D116" s="10"/>
      <c r="E116" s="10"/>
      <c r="F116" s="10"/>
      <c r="G116" s="10"/>
      <c r="H116" s="10"/>
      <c r="I116" s="10"/>
      <c r="J116" s="10"/>
      <c r="K116" s="10"/>
      <c r="L116" s="10"/>
      <c r="M116" s="10"/>
      <c r="N116" s="10"/>
      <c r="O116" s="10"/>
      <c r="P116" s="10"/>
      <c r="Q116" s="10"/>
      <c r="R116" s="10"/>
    </row>
    <row r="117" spans="1:18" ht="15" customHeight="1">
      <c r="A117" s="10"/>
      <c r="B117" s="10"/>
      <c r="C117" s="10"/>
      <c r="D117" s="10"/>
      <c r="E117" s="10"/>
      <c r="F117" s="10"/>
      <c r="G117" s="10"/>
      <c r="H117" s="10"/>
      <c r="I117" s="10"/>
      <c r="J117" s="10"/>
      <c r="K117" s="10"/>
      <c r="L117" s="10"/>
      <c r="M117" s="10"/>
      <c r="N117" s="10"/>
      <c r="O117" s="10"/>
      <c r="P117" s="10"/>
      <c r="Q117" s="10"/>
      <c r="R117" s="10"/>
    </row>
    <row r="118" spans="1:18" ht="15" customHeight="1">
      <c r="A118" s="10"/>
      <c r="B118" s="10"/>
      <c r="C118" s="10"/>
      <c r="D118" s="10"/>
      <c r="E118" s="10"/>
      <c r="F118" s="10"/>
      <c r="G118" s="10"/>
      <c r="H118" s="10"/>
      <c r="I118" s="10"/>
      <c r="J118" s="10"/>
      <c r="K118" s="10"/>
      <c r="L118" s="10"/>
      <c r="M118" s="10"/>
      <c r="N118" s="10"/>
      <c r="O118" s="10"/>
      <c r="P118" s="10"/>
      <c r="Q118" s="10"/>
      <c r="R118" s="10"/>
    </row>
    <row r="119" spans="1:18" ht="15" customHeight="1">
      <c r="A119" s="10"/>
      <c r="B119" s="10"/>
      <c r="C119" s="10"/>
      <c r="D119" s="10"/>
      <c r="E119" s="10"/>
      <c r="F119" s="10"/>
      <c r="G119" s="10"/>
      <c r="H119" s="10"/>
      <c r="I119" s="10"/>
      <c r="J119" s="10"/>
      <c r="K119" s="10"/>
      <c r="L119" s="10"/>
      <c r="M119" s="10"/>
      <c r="N119" s="10"/>
      <c r="O119" s="10"/>
      <c r="P119" s="10"/>
      <c r="Q119" s="10"/>
      <c r="R119" s="10"/>
    </row>
    <row r="120" spans="1:18" ht="15" customHeight="1">
      <c r="A120" s="10"/>
      <c r="B120" s="10"/>
      <c r="C120" s="10"/>
      <c r="D120" s="10"/>
      <c r="E120" s="10"/>
      <c r="F120" s="10"/>
      <c r="G120" s="10"/>
      <c r="H120" s="10"/>
      <c r="I120" s="10"/>
      <c r="J120" s="10"/>
      <c r="K120" s="10"/>
      <c r="L120" s="10"/>
      <c r="M120" s="10"/>
      <c r="N120" s="10"/>
      <c r="O120" s="10"/>
      <c r="P120" s="10"/>
      <c r="Q120" s="10"/>
      <c r="R120" s="10"/>
    </row>
    <row r="121" spans="1:18" ht="15" customHeight="1">
      <c r="A121" s="10"/>
      <c r="B121" s="10"/>
      <c r="C121" s="10"/>
      <c r="D121" s="10"/>
      <c r="E121" s="10"/>
      <c r="F121" s="10"/>
      <c r="G121" s="10"/>
      <c r="H121" s="10"/>
      <c r="I121" s="10"/>
      <c r="J121" s="10"/>
      <c r="K121" s="10"/>
      <c r="L121" s="10"/>
      <c r="M121" s="10"/>
      <c r="N121" s="10"/>
      <c r="O121" s="10"/>
      <c r="P121" s="10"/>
      <c r="Q121" s="10"/>
      <c r="R121" s="10"/>
    </row>
    <row r="122" spans="1:18" ht="15" customHeight="1">
      <c r="A122" s="10"/>
      <c r="B122" s="10"/>
      <c r="C122" s="10"/>
      <c r="D122" s="10"/>
      <c r="E122" s="10"/>
      <c r="F122" s="10"/>
      <c r="G122" s="10"/>
      <c r="H122" s="10"/>
      <c r="I122" s="10"/>
      <c r="J122" s="10"/>
      <c r="K122" s="10"/>
      <c r="L122" s="10"/>
      <c r="M122" s="10"/>
      <c r="N122" s="10"/>
      <c r="O122" s="10"/>
      <c r="P122" s="10"/>
      <c r="Q122" s="10"/>
      <c r="R122" s="10"/>
    </row>
    <row r="123" spans="1:18" ht="15" customHeight="1">
      <c r="A123" s="10"/>
      <c r="B123" s="10"/>
      <c r="C123" s="10"/>
      <c r="D123" s="10"/>
      <c r="E123" s="10"/>
      <c r="F123" s="10"/>
      <c r="G123" s="10"/>
      <c r="H123" s="10"/>
      <c r="I123" s="10"/>
      <c r="J123" s="10"/>
      <c r="K123" s="10"/>
      <c r="L123" s="10"/>
      <c r="M123" s="10"/>
      <c r="N123" s="10"/>
      <c r="O123" s="10"/>
      <c r="P123" s="10"/>
      <c r="Q123" s="10"/>
      <c r="R123" s="10"/>
    </row>
    <row r="124" spans="1:18" ht="15" customHeight="1">
      <c r="A124" s="10"/>
      <c r="B124" s="10"/>
      <c r="C124" s="10"/>
      <c r="D124" s="10"/>
      <c r="E124" s="10"/>
      <c r="F124" s="10"/>
      <c r="G124" s="10"/>
      <c r="H124" s="10"/>
      <c r="I124" s="10"/>
      <c r="J124" s="10"/>
      <c r="K124" s="10"/>
      <c r="L124" s="10"/>
      <c r="M124" s="10"/>
      <c r="N124" s="10"/>
      <c r="O124" s="10"/>
      <c r="P124" s="10"/>
      <c r="Q124" s="10"/>
      <c r="R124" s="10"/>
    </row>
    <row r="125" spans="1:18" ht="15" customHeight="1">
      <c r="A125" s="10"/>
      <c r="B125" s="10"/>
      <c r="C125" s="10"/>
      <c r="D125" s="10"/>
      <c r="E125" s="10"/>
      <c r="F125" s="10"/>
      <c r="G125" s="10"/>
      <c r="H125" s="10"/>
      <c r="I125" s="10"/>
      <c r="J125" s="10"/>
      <c r="K125" s="10"/>
      <c r="L125" s="10"/>
      <c r="M125" s="10"/>
      <c r="N125" s="10"/>
      <c r="O125" s="10"/>
      <c r="P125" s="10"/>
      <c r="Q125" s="10"/>
      <c r="R125" s="10"/>
    </row>
    <row r="126" spans="1:18" ht="15" customHeight="1">
      <c r="A126" s="10"/>
      <c r="B126" s="10"/>
      <c r="C126" s="10"/>
      <c r="D126" s="10"/>
      <c r="E126" s="10"/>
      <c r="F126" s="10"/>
      <c r="G126" s="10"/>
      <c r="H126" s="10"/>
      <c r="I126" s="10"/>
      <c r="J126" s="10"/>
      <c r="K126" s="10"/>
      <c r="L126" s="10"/>
      <c r="M126" s="10"/>
      <c r="N126" s="10"/>
      <c r="O126" s="10"/>
      <c r="P126" s="10"/>
      <c r="Q126" s="10"/>
      <c r="R126" s="10"/>
    </row>
    <row r="127" spans="1:18" ht="15" customHeight="1">
      <c r="A127" s="10"/>
      <c r="B127" s="10"/>
      <c r="C127" s="10"/>
      <c r="D127" s="10"/>
      <c r="E127" s="10"/>
      <c r="F127" s="10"/>
      <c r="G127" s="10"/>
      <c r="H127" s="10"/>
      <c r="I127" s="10"/>
      <c r="J127" s="10"/>
      <c r="K127" s="10"/>
      <c r="L127" s="10"/>
      <c r="M127" s="10"/>
      <c r="N127" s="10"/>
      <c r="O127" s="10"/>
      <c r="P127" s="10"/>
      <c r="Q127" s="10"/>
      <c r="R127" s="10"/>
    </row>
    <row r="128" spans="1:18" ht="15" customHeight="1">
      <c r="A128" s="10"/>
      <c r="B128" s="10"/>
      <c r="C128" s="10"/>
      <c r="D128" s="10"/>
      <c r="E128" s="10"/>
      <c r="F128" s="10"/>
      <c r="G128" s="10"/>
      <c r="H128" s="10"/>
      <c r="I128" s="10"/>
      <c r="J128" s="10"/>
      <c r="K128" s="10"/>
      <c r="L128" s="10"/>
      <c r="M128" s="10"/>
      <c r="N128" s="10"/>
      <c r="O128" s="10"/>
      <c r="P128" s="10"/>
      <c r="Q128" s="10"/>
      <c r="R128" s="10"/>
    </row>
    <row r="129" spans="1:18" ht="15" customHeight="1">
      <c r="A129" s="10"/>
      <c r="B129" s="10"/>
      <c r="C129" s="10"/>
      <c r="D129" s="10"/>
      <c r="E129" s="10"/>
      <c r="F129" s="10"/>
      <c r="G129" s="10"/>
      <c r="H129" s="10"/>
      <c r="I129" s="10"/>
      <c r="J129" s="10"/>
      <c r="K129" s="10"/>
      <c r="L129" s="10"/>
      <c r="M129" s="10"/>
      <c r="N129" s="10"/>
      <c r="O129" s="10"/>
      <c r="P129" s="10"/>
      <c r="Q129" s="10"/>
      <c r="R129" s="10"/>
    </row>
    <row r="130" spans="1:18" ht="15" customHeight="1">
      <c r="A130" s="10"/>
      <c r="C130" s="8"/>
      <c r="O130" s="10"/>
      <c r="P130" s="10"/>
      <c r="Q130" s="10"/>
      <c r="R130" s="10"/>
    </row>
    <row r="131" spans="1:18" ht="15" customHeight="1">
      <c r="A131" s="10"/>
      <c r="C131" s="8"/>
      <c r="O131" s="10"/>
      <c r="P131" s="10"/>
      <c r="Q131" s="10"/>
      <c r="R131" s="10"/>
    </row>
    <row r="132" spans="1:18" ht="15" customHeight="1">
      <c r="A132" s="10"/>
      <c r="C132" s="8"/>
      <c r="O132" s="10"/>
      <c r="P132" s="10"/>
      <c r="Q132" s="10"/>
      <c r="R132" s="10"/>
    </row>
    <row r="133" spans="1:18" ht="15" customHeight="1">
      <c r="A133" s="10"/>
      <c r="C133" s="8"/>
      <c r="O133" s="10"/>
      <c r="P133" s="10"/>
      <c r="Q133" s="10"/>
      <c r="R133" s="10"/>
    </row>
    <row r="134" spans="1:18" ht="15" customHeight="1">
      <c r="A134" s="10"/>
      <c r="C134" s="8"/>
      <c r="O134" s="10"/>
      <c r="P134" s="10"/>
      <c r="Q134" s="10"/>
      <c r="R134" s="10"/>
    </row>
    <row r="135" spans="1:18" ht="15" customHeight="1">
      <c r="A135" s="10"/>
      <c r="C135" s="8"/>
      <c r="O135" s="10"/>
      <c r="P135" s="10"/>
      <c r="Q135" s="10"/>
      <c r="R135" s="10"/>
    </row>
    <row r="136" spans="1:18" ht="15" customHeight="1">
      <c r="A136" s="10"/>
      <c r="C136" s="8"/>
      <c r="O136" s="10"/>
      <c r="P136" s="10"/>
      <c r="Q136" s="10"/>
      <c r="R136" s="10"/>
    </row>
    <row r="137" spans="1:18" ht="15" customHeight="1">
      <c r="A137" s="10"/>
      <c r="C137" s="8"/>
      <c r="O137" s="10"/>
      <c r="P137" s="10"/>
      <c r="Q137" s="10"/>
      <c r="R137" s="10"/>
    </row>
    <row r="138" spans="1:18" ht="15" customHeight="1">
      <c r="A138" s="10"/>
      <c r="C138" s="8"/>
      <c r="O138" s="10"/>
      <c r="P138" s="10"/>
      <c r="Q138" s="10"/>
      <c r="R138" s="10"/>
    </row>
    <row r="139" spans="1:18" ht="15" customHeight="1">
      <c r="A139" s="10"/>
      <c r="C139" s="8"/>
      <c r="O139" s="10"/>
      <c r="P139" s="10"/>
      <c r="Q139" s="10"/>
      <c r="R139" s="10"/>
    </row>
    <row r="140" spans="1:18" ht="15" customHeight="1">
      <c r="A140" s="10"/>
      <c r="C140" s="8"/>
      <c r="O140" s="10"/>
      <c r="P140" s="10"/>
      <c r="Q140" s="10"/>
      <c r="R140" s="10"/>
    </row>
    <row r="141" spans="1:18" ht="15" customHeight="1">
      <c r="A141" s="10"/>
      <c r="C141" s="8"/>
      <c r="O141" s="10"/>
      <c r="P141" s="10"/>
      <c r="Q141" s="10"/>
      <c r="R141" s="10"/>
    </row>
    <row r="142" spans="1:18" ht="15" customHeight="1">
      <c r="A142" s="8"/>
      <c r="C142" s="8"/>
    </row>
    <row r="143" spans="1:18" ht="15.75" customHeight="1">
      <c r="A143" s="8"/>
      <c r="C143" s="8"/>
    </row>
    <row r="144" spans="1:18" ht="15.75" customHeight="1">
      <c r="A144" s="8"/>
      <c r="C144" s="8"/>
    </row>
    <row r="145" spans="1:3" ht="15.75" customHeight="1">
      <c r="A145" s="8"/>
      <c r="C145" s="8"/>
    </row>
    <row r="146" spans="1:3" ht="15.75" customHeight="1">
      <c r="A146" s="8"/>
      <c r="C146" s="8"/>
    </row>
    <row r="147" spans="1:3" ht="15.75" customHeight="1">
      <c r="A147" s="8"/>
      <c r="C147" s="8"/>
    </row>
    <row r="148" spans="1:3" ht="15.75" customHeight="1">
      <c r="A148" s="8"/>
      <c r="C148" s="8"/>
    </row>
    <row r="149" spans="1:3" ht="15.75" customHeight="1">
      <c r="A149" s="8"/>
      <c r="C149" s="8"/>
    </row>
    <row r="150" spans="1:3" ht="15.75" customHeight="1">
      <c r="A150" s="8"/>
      <c r="C150" s="8"/>
    </row>
    <row r="151" spans="1:3" ht="15.75" customHeight="1">
      <c r="A151" s="8"/>
      <c r="C151" s="8"/>
    </row>
    <row r="152" spans="1:3" ht="15.75" customHeight="1">
      <c r="A152" s="8"/>
      <c r="C152" s="8"/>
    </row>
    <row r="153" spans="1:3" ht="15.75" customHeight="1">
      <c r="A153" s="8"/>
      <c r="C153" s="8"/>
    </row>
    <row r="154" spans="1:3" ht="15.75" customHeight="1">
      <c r="A154" s="8"/>
      <c r="C154" s="8"/>
    </row>
    <row r="155" spans="1:3" ht="15.75" customHeight="1">
      <c r="A155" s="8"/>
      <c r="C155" s="8"/>
    </row>
    <row r="156" spans="1:3" ht="15.75" customHeight="1">
      <c r="A156" s="8"/>
      <c r="C156" s="8"/>
    </row>
    <row r="157" spans="1:3" ht="15.75" customHeight="1">
      <c r="A157" s="8"/>
      <c r="C157" s="8"/>
    </row>
    <row r="158" spans="1:3" ht="15.75" customHeight="1">
      <c r="A158" s="8"/>
      <c r="C158" s="8"/>
    </row>
    <row r="159" spans="1:3" ht="15.75" customHeight="1">
      <c r="A159" s="8"/>
      <c r="C159" s="8"/>
    </row>
    <row r="160" spans="1:3" ht="15.75" customHeight="1">
      <c r="A160" s="8"/>
      <c r="C160" s="8"/>
    </row>
    <row r="161" spans="1:3" ht="15.75" customHeight="1">
      <c r="A161" s="8"/>
      <c r="C161" s="8"/>
    </row>
    <row r="162" spans="1:3" ht="15.75" customHeight="1">
      <c r="A162" s="8"/>
      <c r="C162" s="8"/>
    </row>
    <row r="163" spans="1:3" ht="15.75" customHeight="1">
      <c r="A163" s="8"/>
      <c r="C163" s="8"/>
    </row>
    <row r="164" spans="1:3" ht="15.75" customHeight="1">
      <c r="A164" s="8"/>
      <c r="C164" s="8"/>
    </row>
    <row r="165" spans="1:3" ht="15.75" customHeight="1">
      <c r="A165" s="8"/>
      <c r="C165" s="8"/>
    </row>
    <row r="166" spans="1:3" ht="15.75" customHeight="1">
      <c r="A166" s="8"/>
      <c r="C166" s="8"/>
    </row>
    <row r="167" spans="1:3" ht="15.75" customHeight="1">
      <c r="A167" s="8"/>
      <c r="C167" s="8"/>
    </row>
    <row r="168" spans="1:3" ht="15.75" customHeight="1">
      <c r="A168" s="8"/>
      <c r="C168" s="8"/>
    </row>
    <row r="169" spans="1:3" ht="15.75" customHeight="1">
      <c r="A169" s="8"/>
      <c r="C169" s="8"/>
    </row>
    <row r="170" spans="1:3" ht="15.75" customHeight="1">
      <c r="A170" s="8"/>
      <c r="C170" s="8"/>
    </row>
    <row r="171" spans="1:3" ht="15.75" customHeight="1">
      <c r="A171" s="8"/>
      <c r="C171" s="8"/>
    </row>
    <row r="172" spans="1:3" ht="15.75" customHeight="1">
      <c r="A172" s="8"/>
      <c r="C172" s="8"/>
    </row>
    <row r="173" spans="1:3" ht="15.75" customHeight="1">
      <c r="A173" s="8"/>
      <c r="C173" s="8"/>
    </row>
    <row r="174" spans="1:3" ht="15.75" customHeight="1">
      <c r="A174" s="8"/>
      <c r="C174" s="8"/>
    </row>
    <row r="175" spans="1:3" ht="15.75" customHeight="1">
      <c r="A175" s="8"/>
      <c r="C175" s="8"/>
    </row>
    <row r="176" spans="1:3" ht="15.75" customHeight="1">
      <c r="A176" s="8"/>
      <c r="C176" s="8"/>
    </row>
    <row r="177" spans="1:3" ht="15.75" customHeight="1">
      <c r="A177" s="8"/>
      <c r="C177" s="8"/>
    </row>
    <row r="178" spans="1:3" ht="15.75" customHeight="1">
      <c r="A178" s="8"/>
      <c r="C178" s="8"/>
    </row>
    <row r="179" spans="1:3" ht="15.75" customHeight="1">
      <c r="A179" s="8"/>
      <c r="C179" s="8"/>
    </row>
    <row r="180" spans="1:3" ht="15.75" customHeight="1">
      <c r="A180" s="8"/>
      <c r="C180" s="8"/>
    </row>
    <row r="181" spans="1:3" ht="15.75" customHeight="1">
      <c r="A181" s="8"/>
      <c r="C181" s="8"/>
    </row>
    <row r="182" spans="1:3" ht="15.75" customHeight="1">
      <c r="A182" s="8"/>
      <c r="C182" s="8"/>
    </row>
    <row r="183" spans="1:3" ht="15.75" customHeight="1">
      <c r="A183" s="8"/>
      <c r="C183" s="8"/>
    </row>
    <row r="184" spans="1:3" ht="15.75" customHeight="1">
      <c r="A184" s="8"/>
      <c r="C184" s="8"/>
    </row>
    <row r="185" spans="1:3" ht="15.75" customHeight="1">
      <c r="A185" s="8"/>
      <c r="C185" s="8"/>
    </row>
    <row r="186" spans="1:3" ht="15.75" customHeight="1">
      <c r="A186" s="8"/>
      <c r="C186" s="8"/>
    </row>
    <row r="187" spans="1:3" ht="15.75" customHeight="1">
      <c r="A187" s="8"/>
      <c r="C187" s="8"/>
    </row>
    <row r="188" spans="1:3" ht="15.75" customHeight="1">
      <c r="A188" s="8"/>
      <c r="C188" s="8"/>
    </row>
    <row r="189" spans="1:3" ht="15.75" customHeight="1">
      <c r="A189" s="8"/>
      <c r="C189" s="8"/>
    </row>
    <row r="190" spans="1:3" ht="15.75" customHeight="1">
      <c r="A190" s="8"/>
      <c r="C190" s="8"/>
    </row>
    <row r="191" spans="1:3" ht="15.75" customHeight="1">
      <c r="A191" s="8"/>
      <c r="C191" s="8"/>
    </row>
    <row r="192" spans="1:3" ht="15.75" customHeight="1">
      <c r="A192" s="8"/>
      <c r="C192" s="8"/>
    </row>
    <row r="193" spans="1:3" ht="15.75" customHeight="1">
      <c r="A193" s="8"/>
      <c r="C193" s="8"/>
    </row>
    <row r="194" spans="1:3" ht="15.75" customHeight="1">
      <c r="A194" s="8"/>
      <c r="C194" s="8"/>
    </row>
    <row r="195" spans="1:3" ht="15.75" customHeight="1">
      <c r="A195" s="8"/>
      <c r="C195" s="8"/>
    </row>
    <row r="196" spans="1:3" ht="15.75" customHeight="1">
      <c r="A196" s="8"/>
      <c r="C196" s="8"/>
    </row>
    <row r="197" spans="1:3" ht="15.75" customHeight="1">
      <c r="A197" s="8"/>
      <c r="C197" s="8"/>
    </row>
    <row r="198" spans="1:3" ht="15.75" customHeight="1">
      <c r="A198" s="8"/>
      <c r="C198" s="8"/>
    </row>
    <row r="199" spans="1:3" ht="15.75" customHeight="1">
      <c r="A199" s="8"/>
      <c r="C199" s="8"/>
    </row>
    <row r="200" spans="1:3" ht="15.75" customHeight="1">
      <c r="A200" s="8"/>
      <c r="C200" s="8"/>
    </row>
    <row r="201" spans="1:3" ht="15.75" customHeight="1">
      <c r="A201" s="8"/>
      <c r="C201" s="8"/>
    </row>
    <row r="202" spans="1:3" ht="15.75" customHeight="1">
      <c r="A202" s="8"/>
      <c r="C202" s="8"/>
    </row>
    <row r="203" spans="1:3" ht="15.75" customHeight="1">
      <c r="A203" s="8"/>
      <c r="C203" s="8"/>
    </row>
    <row r="204" spans="1:3" ht="15.75" customHeight="1">
      <c r="A204" s="8"/>
      <c r="C204" s="8"/>
    </row>
    <row r="205" spans="1:3" ht="15.75" customHeight="1">
      <c r="A205" s="8"/>
      <c r="C205" s="8"/>
    </row>
    <row r="206" spans="1:3" ht="15.75" customHeight="1">
      <c r="A206" s="8"/>
      <c r="C206" s="8"/>
    </row>
    <row r="207" spans="1:3" ht="15.75" customHeight="1">
      <c r="A207" s="8"/>
      <c r="C207" s="8"/>
    </row>
    <row r="208" spans="1:3" ht="15.75" customHeight="1">
      <c r="A208" s="8"/>
      <c r="C208" s="8"/>
    </row>
    <row r="209" spans="1:3" ht="15.75" customHeight="1">
      <c r="A209" s="8"/>
      <c r="C209" s="8"/>
    </row>
    <row r="210" spans="1:3" ht="15.75" customHeight="1">
      <c r="A210" s="8"/>
      <c r="C210" s="8"/>
    </row>
    <row r="211" spans="1:3" ht="15.75" customHeight="1">
      <c r="A211" s="8"/>
      <c r="C211" s="8"/>
    </row>
    <row r="212" spans="1:3" ht="15.75" customHeight="1">
      <c r="A212" s="8"/>
      <c r="C212" s="8"/>
    </row>
    <row r="213" spans="1:3" ht="15.75" customHeight="1">
      <c r="A213" s="8"/>
      <c r="C213" s="8"/>
    </row>
    <row r="214" spans="1:3" ht="15.75" customHeight="1">
      <c r="A214" s="8"/>
      <c r="C214" s="8"/>
    </row>
    <row r="215" spans="1:3" ht="15.75" customHeight="1">
      <c r="A215" s="8"/>
      <c r="C215" s="8"/>
    </row>
    <row r="216" spans="1:3" ht="15.75" customHeight="1">
      <c r="A216" s="8"/>
      <c r="C216" s="8"/>
    </row>
    <row r="217" spans="1:3" ht="15.75" customHeight="1">
      <c r="A217" s="8"/>
      <c r="C217" s="8"/>
    </row>
    <row r="218" spans="1:3" ht="15.75" customHeight="1">
      <c r="A218" s="8"/>
      <c r="C218" s="8"/>
    </row>
    <row r="219" spans="1:3" ht="15.75" customHeight="1">
      <c r="A219" s="8"/>
      <c r="C219" s="8"/>
    </row>
    <row r="220" spans="1:3" ht="15.75" customHeight="1">
      <c r="A220" s="8"/>
      <c r="C220" s="8"/>
    </row>
    <row r="221" spans="1:3" ht="15.75" customHeight="1">
      <c r="A221" s="8"/>
      <c r="C221" s="8"/>
    </row>
    <row r="222" spans="1:3" ht="15.75" customHeight="1">
      <c r="A222" s="8"/>
      <c r="C222" s="8"/>
    </row>
    <row r="223" spans="1:3" ht="15.75" customHeight="1">
      <c r="A223" s="8"/>
      <c r="C223" s="8"/>
    </row>
    <row r="224" spans="1:3" ht="15.75" customHeight="1">
      <c r="A224" s="8"/>
      <c r="C224" s="8"/>
    </row>
    <row r="225" spans="1:3" ht="15.75" customHeight="1">
      <c r="A225" s="8"/>
      <c r="C225" s="8"/>
    </row>
    <row r="226" spans="1:3" ht="15.75" customHeight="1">
      <c r="A226" s="8"/>
      <c r="C226" s="8"/>
    </row>
    <row r="227" spans="1:3" ht="15.75" customHeight="1">
      <c r="A227" s="8"/>
      <c r="C227" s="8"/>
    </row>
    <row r="228" spans="1:3" ht="15.75" customHeight="1">
      <c r="A228" s="8"/>
      <c r="C228" s="8"/>
    </row>
    <row r="229" spans="1:3" ht="15.75" customHeight="1">
      <c r="A229" s="8"/>
      <c r="C229" s="8"/>
    </row>
    <row r="230" spans="1:3" ht="15.75" customHeight="1">
      <c r="A230" s="8"/>
      <c r="C230" s="8"/>
    </row>
    <row r="231" spans="1:3" ht="15.75" customHeight="1">
      <c r="A231" s="8"/>
      <c r="C231" s="8"/>
    </row>
    <row r="232" spans="1:3" ht="15.75" customHeight="1">
      <c r="A232" s="8"/>
      <c r="C232" s="8"/>
    </row>
    <row r="233" spans="1:3" ht="15.75" customHeight="1">
      <c r="A233" s="8"/>
      <c r="C233" s="8"/>
    </row>
    <row r="234" spans="1:3" ht="15.75" customHeight="1">
      <c r="A234" s="8"/>
      <c r="C234" s="8"/>
    </row>
    <row r="235" spans="1:3" ht="15.75" customHeight="1">
      <c r="A235" s="8"/>
      <c r="C235" s="8"/>
    </row>
    <row r="236" spans="1:3" ht="15.75" customHeight="1">
      <c r="A236" s="8"/>
      <c r="C236" s="8"/>
    </row>
    <row r="237" spans="1:3" ht="15.75" customHeight="1">
      <c r="A237" s="8"/>
      <c r="C237" s="8"/>
    </row>
    <row r="238" spans="1:3" ht="15.75" customHeight="1">
      <c r="A238" s="8"/>
      <c r="C238" s="8"/>
    </row>
    <row r="239" spans="1:3" ht="15.75" customHeight="1">
      <c r="A239" s="8"/>
      <c r="C239" s="8"/>
    </row>
    <row r="240" spans="1:3" ht="15.75" customHeight="1">
      <c r="A240" s="8"/>
      <c r="C240" s="8"/>
    </row>
    <row r="241" spans="1:3" ht="15.75" customHeight="1">
      <c r="A241" s="8"/>
      <c r="C241" s="8"/>
    </row>
    <row r="242" spans="1:3" ht="15.75" customHeight="1">
      <c r="A242" s="8"/>
      <c r="C242" s="8"/>
    </row>
    <row r="243" spans="1:3" ht="15.75" customHeight="1">
      <c r="A243" s="8"/>
      <c r="C243" s="8"/>
    </row>
    <row r="244" spans="1:3" ht="15.75" customHeight="1">
      <c r="A244" s="8"/>
      <c r="C244" s="8"/>
    </row>
    <row r="245" spans="1:3" ht="15.75" customHeight="1">
      <c r="A245" s="8"/>
      <c r="C245" s="8"/>
    </row>
    <row r="246" spans="1:3" ht="15.75" customHeight="1">
      <c r="A246" s="8"/>
      <c r="C246" s="8"/>
    </row>
    <row r="247" spans="1:3" ht="15.75" customHeight="1">
      <c r="A247" s="8"/>
      <c r="C247" s="8"/>
    </row>
    <row r="248" spans="1:3" ht="15.75" customHeight="1">
      <c r="A248" s="8"/>
      <c r="C248" s="8"/>
    </row>
    <row r="249" spans="1:3" ht="15.75" customHeight="1">
      <c r="A249" s="8"/>
      <c r="C249" s="8"/>
    </row>
    <row r="250" spans="1:3" ht="15.75" customHeight="1">
      <c r="A250" s="8"/>
      <c r="C250" s="8"/>
    </row>
    <row r="251" spans="1:3" ht="15.75" customHeight="1">
      <c r="A251" s="8"/>
      <c r="C251" s="8"/>
    </row>
    <row r="252" spans="1:3" ht="15.75" customHeight="1">
      <c r="A252" s="8"/>
      <c r="C252" s="8"/>
    </row>
    <row r="253" spans="1:3" ht="15.75" customHeight="1">
      <c r="A253" s="8"/>
      <c r="C253" s="8"/>
    </row>
    <row r="254" spans="1:3" ht="15.75" customHeight="1">
      <c r="A254" s="8"/>
      <c r="C254" s="8"/>
    </row>
    <row r="255" spans="1:3" ht="15.75" customHeight="1">
      <c r="A255" s="8"/>
      <c r="C255" s="8"/>
    </row>
    <row r="256" spans="1:3" ht="15.75" customHeight="1">
      <c r="A256" s="8"/>
      <c r="C256" s="8"/>
    </row>
    <row r="257" spans="1:3" ht="15.75" customHeight="1">
      <c r="A257" s="8"/>
      <c r="C257" s="8"/>
    </row>
    <row r="258" spans="1:3" ht="15.75" customHeight="1">
      <c r="A258" s="8"/>
      <c r="C258" s="8"/>
    </row>
    <row r="259" spans="1:3" ht="15.75" customHeight="1">
      <c r="A259" s="8"/>
      <c r="C259" s="8"/>
    </row>
    <row r="260" spans="1:3" ht="15.75" customHeight="1">
      <c r="A260" s="8"/>
      <c r="C260" s="8"/>
    </row>
    <row r="261" spans="1:3" ht="15.75" customHeight="1">
      <c r="A261" s="8"/>
      <c r="C261" s="8"/>
    </row>
    <row r="262" spans="1:3" ht="15.75" customHeight="1">
      <c r="A262" s="8"/>
      <c r="C262" s="8"/>
    </row>
    <row r="263" spans="1:3" ht="15.75" customHeight="1">
      <c r="A263" s="8"/>
      <c r="C263" s="8"/>
    </row>
    <row r="264" spans="1:3" ht="15.75" customHeight="1">
      <c r="A264" s="8"/>
      <c r="C264" s="8"/>
    </row>
    <row r="265" spans="1:3" ht="15.75" customHeight="1">
      <c r="A265" s="8"/>
      <c r="C265" s="8"/>
    </row>
    <row r="266" spans="1:3" ht="15.75" customHeight="1">
      <c r="A266" s="8"/>
      <c r="C266" s="8"/>
    </row>
    <row r="267" spans="1:3" ht="15.75" customHeight="1">
      <c r="A267" s="8"/>
      <c r="C267" s="8"/>
    </row>
    <row r="268" spans="1:3" ht="15.75" customHeight="1">
      <c r="A268" s="8"/>
      <c r="C268" s="8"/>
    </row>
    <row r="269" spans="1:3" ht="15.75" customHeight="1">
      <c r="A269" s="8"/>
      <c r="C269" s="8"/>
    </row>
    <row r="270" spans="1:3" ht="15.75" customHeight="1">
      <c r="A270" s="8"/>
      <c r="C270" s="8"/>
    </row>
    <row r="271" spans="1:3" ht="15.75" customHeight="1">
      <c r="A271" s="8"/>
      <c r="C271" s="8"/>
    </row>
    <row r="272" spans="1:3" ht="15.75" customHeight="1">
      <c r="A272" s="8"/>
      <c r="C272" s="8"/>
    </row>
    <row r="273" spans="1:3" ht="15.75" customHeight="1">
      <c r="A273" s="8"/>
      <c r="C273" s="8"/>
    </row>
    <row r="274" spans="1:3" ht="15.75" customHeight="1">
      <c r="A274" s="8"/>
      <c r="C274" s="8"/>
    </row>
    <row r="275" spans="1:3" ht="15.75" customHeight="1">
      <c r="A275" s="8"/>
      <c r="C275" s="8"/>
    </row>
    <row r="276" spans="1:3" ht="15.75" customHeight="1">
      <c r="A276" s="8"/>
      <c r="C276" s="8"/>
    </row>
    <row r="277" spans="1:3" ht="15.75" customHeight="1">
      <c r="A277" s="8"/>
      <c r="C277" s="8"/>
    </row>
    <row r="278" spans="1:3" ht="15.75" customHeight="1">
      <c r="A278" s="8"/>
      <c r="C278" s="8"/>
    </row>
    <row r="279" spans="1:3" ht="15.75" customHeight="1">
      <c r="A279" s="8"/>
      <c r="C279" s="8"/>
    </row>
    <row r="280" spans="1:3" ht="15.75" customHeight="1">
      <c r="A280" s="8"/>
      <c r="C280" s="8"/>
    </row>
    <row r="281" spans="1:3" ht="15.75" customHeight="1">
      <c r="A281" s="8"/>
      <c r="C281" s="8"/>
    </row>
    <row r="282" spans="1:3" ht="15.75" customHeight="1">
      <c r="A282" s="8"/>
      <c r="C282" s="8"/>
    </row>
    <row r="283" spans="1:3" ht="15.75" customHeight="1">
      <c r="A283" s="8"/>
      <c r="C283" s="8"/>
    </row>
    <row r="284" spans="1:3" ht="15.75" customHeight="1">
      <c r="A284" s="8"/>
      <c r="C284" s="8"/>
    </row>
    <row r="285" spans="1:3" ht="15.75" customHeight="1">
      <c r="A285" s="8"/>
      <c r="C285" s="8"/>
    </row>
    <row r="286" spans="1:3" ht="15.75" customHeight="1">
      <c r="A286" s="8"/>
      <c r="C286" s="8"/>
    </row>
    <row r="287" spans="1:3" ht="15.75" customHeight="1">
      <c r="A287" s="8"/>
      <c r="C287" s="8"/>
    </row>
    <row r="288" spans="1:3" ht="15.75" customHeight="1">
      <c r="A288" s="8"/>
      <c r="C288" s="8"/>
    </row>
    <row r="289" spans="1:3" ht="15.75" customHeight="1">
      <c r="A289" s="8"/>
      <c r="C289" s="8"/>
    </row>
    <row r="290" spans="1:3" ht="15.75" customHeight="1">
      <c r="A290" s="8"/>
      <c r="C290" s="8"/>
    </row>
    <row r="291" spans="1:3" ht="15.75" customHeight="1">
      <c r="A291" s="8"/>
      <c r="C291" s="8"/>
    </row>
    <row r="292" spans="1:3" ht="15.75" customHeight="1">
      <c r="A292" s="8"/>
      <c r="C292" s="8"/>
    </row>
    <row r="293" spans="1:3" ht="15.75" customHeight="1">
      <c r="A293" s="8"/>
      <c r="C293" s="8"/>
    </row>
    <row r="294" spans="1:3" ht="15.75" customHeight="1">
      <c r="A294" s="8"/>
      <c r="C294" s="8"/>
    </row>
    <row r="295" spans="1:3" ht="15.75" customHeight="1">
      <c r="A295" s="8"/>
      <c r="C295" s="8"/>
    </row>
    <row r="296" spans="1:3" ht="15.75" customHeight="1">
      <c r="A296" s="8"/>
      <c r="C296" s="8"/>
    </row>
    <row r="297" spans="1:3" ht="15.75" customHeight="1">
      <c r="A297" s="8"/>
      <c r="C297" s="8"/>
    </row>
    <row r="298" spans="1:3" ht="15.75" customHeight="1">
      <c r="A298" s="8"/>
      <c r="C298" s="8"/>
    </row>
    <row r="299" spans="1:3" ht="15.75" customHeight="1">
      <c r="A299" s="8"/>
      <c r="C299" s="8"/>
    </row>
    <row r="300" spans="1:3" ht="15.75" customHeight="1">
      <c r="A300" s="8"/>
      <c r="C300" s="8"/>
    </row>
    <row r="301" spans="1:3" ht="15.75" customHeight="1">
      <c r="A301" s="8"/>
      <c r="C301" s="8"/>
    </row>
    <row r="302" spans="1:3" ht="15.75" customHeight="1">
      <c r="A302" s="8"/>
      <c r="C302" s="8"/>
    </row>
    <row r="303" spans="1:3" ht="15.75" customHeight="1">
      <c r="A303" s="8"/>
      <c r="C303" s="8"/>
    </row>
    <row r="304" spans="1:3" ht="15.75" customHeight="1">
      <c r="A304" s="8"/>
      <c r="C304" s="8"/>
    </row>
    <row r="305" spans="1:3" ht="15.75" customHeight="1">
      <c r="A305" s="8"/>
      <c r="C305" s="8"/>
    </row>
    <row r="306" spans="1:3" ht="15.75" customHeight="1">
      <c r="A306" s="8"/>
      <c r="C306" s="8"/>
    </row>
    <row r="307" spans="1:3" ht="15.75" customHeight="1">
      <c r="A307" s="8"/>
      <c r="C307" s="8"/>
    </row>
    <row r="308" spans="1:3" ht="15.75" customHeight="1">
      <c r="A308" s="8"/>
      <c r="C308" s="8"/>
    </row>
    <row r="309" spans="1:3" ht="15.75" customHeight="1">
      <c r="A309" s="8"/>
      <c r="C309" s="8"/>
    </row>
    <row r="310" spans="1:3" ht="15.75" customHeight="1">
      <c r="A310" s="8"/>
      <c r="C310" s="8"/>
    </row>
    <row r="311" spans="1:3" ht="15.75" customHeight="1">
      <c r="A311" s="8"/>
      <c r="C311" s="8"/>
    </row>
    <row r="312" spans="1:3" ht="15.75" customHeight="1">
      <c r="A312" s="8"/>
      <c r="C312" s="8"/>
    </row>
    <row r="313" spans="1:3" ht="15.75" customHeight="1">
      <c r="A313" s="8"/>
      <c r="C313" s="8"/>
    </row>
    <row r="314" spans="1:3" ht="15.75" customHeight="1">
      <c r="A314" s="8"/>
      <c r="C314" s="8"/>
    </row>
    <row r="315" spans="1:3" ht="15.75" customHeight="1">
      <c r="A315" s="8"/>
      <c r="C315" s="8"/>
    </row>
    <row r="316" spans="1:3" ht="15.75" customHeight="1">
      <c r="A316" s="8"/>
      <c r="C316" s="8"/>
    </row>
    <row r="317" spans="1:3" ht="15.75" customHeight="1">
      <c r="A317" s="8"/>
      <c r="C317" s="8"/>
    </row>
    <row r="318" spans="1:3" ht="15.75" customHeight="1">
      <c r="A318" s="8"/>
      <c r="C318" s="8"/>
    </row>
    <row r="319" spans="1:3" ht="15.75" customHeight="1">
      <c r="A319" s="8"/>
      <c r="C319" s="8"/>
    </row>
    <row r="320" spans="1:3" ht="15.75" customHeight="1">
      <c r="A320" s="8"/>
      <c r="C320" s="8"/>
    </row>
    <row r="321" spans="1:3" ht="15.75" customHeight="1">
      <c r="A321" s="8"/>
      <c r="C321" s="8"/>
    </row>
    <row r="322" spans="1:3" ht="15.75" customHeight="1">
      <c r="A322" s="8"/>
      <c r="C322" s="8"/>
    </row>
    <row r="323" spans="1:3" ht="15.75" customHeight="1">
      <c r="A323" s="8"/>
      <c r="C323" s="8"/>
    </row>
    <row r="324" spans="1:3" ht="15.75" customHeight="1">
      <c r="A324" s="8"/>
      <c r="C324" s="8"/>
    </row>
    <row r="325" spans="1:3" ht="15.75" customHeight="1">
      <c r="A325" s="8"/>
      <c r="C325" s="8"/>
    </row>
    <row r="326" spans="1:3" ht="15.75" customHeight="1">
      <c r="A326" s="8"/>
      <c r="C326" s="8"/>
    </row>
    <row r="327" spans="1:3" ht="15.75" customHeight="1">
      <c r="A327" s="8"/>
      <c r="C327" s="8"/>
    </row>
    <row r="328" spans="1:3" ht="15.75" customHeight="1">
      <c r="A328" s="8"/>
      <c r="C328" s="8"/>
    </row>
    <row r="329" spans="1:3" ht="15.75" customHeight="1">
      <c r="A329" s="8"/>
      <c r="C329" s="8"/>
    </row>
    <row r="330" spans="1:3" ht="15.75" customHeight="1">
      <c r="A330" s="8"/>
      <c r="C330" s="8"/>
    </row>
    <row r="331" spans="1:3" ht="15.75" customHeight="1">
      <c r="A331" s="8"/>
      <c r="C331" s="8"/>
    </row>
    <row r="332" spans="1:3" ht="15.75" customHeight="1">
      <c r="A332" s="8"/>
      <c r="C332" s="8"/>
    </row>
    <row r="333" spans="1:3" ht="15.75" customHeight="1">
      <c r="A333" s="8"/>
      <c r="C333" s="8"/>
    </row>
    <row r="334" spans="1:3" ht="15.75" customHeight="1">
      <c r="A334" s="8"/>
      <c r="C334" s="8"/>
    </row>
    <row r="335" spans="1:3" ht="15.75" customHeight="1">
      <c r="A335" s="8"/>
      <c r="C335" s="8"/>
    </row>
    <row r="336" spans="1:3" ht="15.75" customHeight="1">
      <c r="A336" s="8"/>
      <c r="C336" s="8"/>
    </row>
    <row r="337" spans="1:3" ht="15.75" customHeight="1">
      <c r="A337" s="8"/>
      <c r="C337" s="8"/>
    </row>
    <row r="338" spans="1:3" ht="15.75" customHeight="1">
      <c r="A338" s="8"/>
      <c r="C338" s="8"/>
    </row>
    <row r="339" spans="1:3" ht="15.75" customHeight="1">
      <c r="A339" s="8"/>
      <c r="C339" s="8"/>
    </row>
    <row r="340" spans="1:3" ht="15.75" customHeight="1">
      <c r="A340" s="8"/>
      <c r="C340" s="8"/>
    </row>
    <row r="341" spans="1:3" ht="15.75" customHeight="1">
      <c r="A341" s="8"/>
      <c r="C341" s="8"/>
    </row>
    <row r="342" spans="1:3" ht="15.75" customHeight="1">
      <c r="A342" s="8"/>
      <c r="C342" s="8"/>
    </row>
    <row r="343" spans="1:3" ht="15.75" customHeight="1">
      <c r="A343" s="8"/>
      <c r="C343" s="8"/>
    </row>
    <row r="344" spans="1:3" ht="15.75" customHeight="1">
      <c r="A344" s="8"/>
      <c r="C344" s="8"/>
    </row>
    <row r="345" spans="1:3" ht="15.75" customHeight="1">
      <c r="A345" s="8"/>
      <c r="C345" s="8"/>
    </row>
    <row r="346" spans="1:3" ht="15.75" customHeight="1">
      <c r="A346" s="8"/>
      <c r="C346" s="8"/>
    </row>
    <row r="347" spans="1:3" ht="15.75" customHeight="1">
      <c r="A347" s="8"/>
      <c r="C347" s="8"/>
    </row>
    <row r="348" spans="1:3" ht="15.75" customHeight="1">
      <c r="A348" s="8"/>
      <c r="C348" s="8"/>
    </row>
    <row r="349" spans="1:3" ht="15.75" customHeight="1">
      <c r="A349" s="8"/>
      <c r="C349" s="8"/>
    </row>
    <row r="350" spans="1:3" ht="15.75" customHeight="1">
      <c r="A350" s="8"/>
      <c r="C350" s="8"/>
    </row>
    <row r="351" spans="1:3" ht="15.75" customHeight="1">
      <c r="A351" s="8"/>
      <c r="C351" s="8"/>
    </row>
    <row r="352" spans="1:3" ht="15.75" customHeight="1">
      <c r="A352" s="8"/>
      <c r="C352" s="8"/>
    </row>
    <row r="353" spans="1:3" ht="15.75" customHeight="1">
      <c r="A353" s="8"/>
      <c r="C353" s="8"/>
    </row>
    <row r="354" spans="1:3" ht="15.75" customHeight="1">
      <c r="A354" s="8"/>
      <c r="C354" s="8"/>
    </row>
    <row r="355" spans="1:3" ht="15.75" customHeight="1">
      <c r="A355" s="8"/>
      <c r="C355" s="8"/>
    </row>
    <row r="356" spans="1:3" ht="15.75" customHeight="1">
      <c r="A356" s="8"/>
      <c r="C356" s="8"/>
    </row>
    <row r="357" spans="1:3" ht="15.75" customHeight="1">
      <c r="A357" s="8"/>
      <c r="C357" s="8"/>
    </row>
    <row r="358" spans="1:3" ht="15.75" customHeight="1">
      <c r="A358" s="8"/>
      <c r="C358" s="8"/>
    </row>
    <row r="359" spans="1:3" ht="15.75" customHeight="1">
      <c r="A359" s="8"/>
      <c r="C359" s="8"/>
    </row>
    <row r="360" spans="1:3" ht="15.75" customHeight="1">
      <c r="A360" s="8"/>
      <c r="C360" s="8"/>
    </row>
    <row r="361" spans="1:3" ht="15.75" customHeight="1">
      <c r="A361" s="8"/>
      <c r="C361" s="8"/>
    </row>
    <row r="362" spans="1:3" ht="15.75" customHeight="1">
      <c r="A362" s="8"/>
      <c r="C362" s="8"/>
    </row>
    <row r="363" spans="1:3" ht="15.75" customHeight="1">
      <c r="A363" s="8"/>
      <c r="C363" s="8"/>
    </row>
    <row r="364" spans="1:3" ht="15.75" customHeight="1">
      <c r="A364" s="8"/>
      <c r="C364" s="8"/>
    </row>
    <row r="365" spans="1:3" ht="15.75" customHeight="1">
      <c r="A365" s="8"/>
      <c r="C365" s="8"/>
    </row>
    <row r="366" spans="1:3" ht="15.75" customHeight="1">
      <c r="A366" s="8"/>
      <c r="C366" s="8"/>
    </row>
    <row r="367" spans="1:3" ht="15.75" customHeight="1">
      <c r="A367" s="8"/>
      <c r="C367" s="8"/>
    </row>
    <row r="368" spans="1:3" ht="15.75" customHeight="1">
      <c r="A368" s="8"/>
      <c r="C368" s="8"/>
    </row>
    <row r="369" spans="1:3" ht="15.75" customHeight="1">
      <c r="A369" s="8"/>
      <c r="C369" s="8"/>
    </row>
    <row r="370" spans="1:3" ht="15.75" customHeight="1">
      <c r="A370" s="8"/>
      <c r="C370" s="8"/>
    </row>
    <row r="371" spans="1:3" ht="15.75" customHeight="1">
      <c r="A371" s="8"/>
      <c r="C371" s="8"/>
    </row>
    <row r="372" spans="1:3" ht="15.75" customHeight="1">
      <c r="A372" s="8"/>
      <c r="C372" s="8"/>
    </row>
    <row r="373" spans="1:3" ht="15.75" customHeight="1">
      <c r="A373" s="8"/>
      <c r="C373" s="8"/>
    </row>
    <row r="374" spans="1:3" ht="15.75" customHeight="1">
      <c r="A374" s="8"/>
      <c r="C374" s="8"/>
    </row>
    <row r="375" spans="1:3" ht="15.75" customHeight="1">
      <c r="A375" s="8"/>
      <c r="C375" s="8"/>
    </row>
    <row r="376" spans="1:3" ht="15.75" customHeight="1">
      <c r="A376" s="8"/>
      <c r="C376" s="8"/>
    </row>
    <row r="377" spans="1:3" ht="15.75" customHeight="1">
      <c r="A377" s="8"/>
      <c r="C377" s="8"/>
    </row>
    <row r="378" spans="1:3" ht="15.75" customHeight="1">
      <c r="A378" s="8"/>
      <c r="C378" s="8"/>
    </row>
    <row r="379" spans="1:3" ht="15.75" customHeight="1">
      <c r="A379" s="8"/>
      <c r="C379" s="8"/>
    </row>
    <row r="380" spans="1:3" ht="15.75" customHeight="1">
      <c r="A380" s="8"/>
      <c r="C380" s="8"/>
    </row>
    <row r="381" spans="1:3" ht="15.75" customHeight="1">
      <c r="A381" s="8"/>
      <c r="C381" s="8"/>
    </row>
    <row r="382" spans="1:3" ht="15.75" customHeight="1">
      <c r="A382" s="8"/>
      <c r="C382" s="8"/>
    </row>
    <row r="383" spans="1:3" ht="15.75" customHeight="1">
      <c r="A383" s="8"/>
      <c r="C383" s="8"/>
    </row>
    <row r="384" spans="1:3" ht="15.75" customHeight="1">
      <c r="A384" s="8"/>
      <c r="C384" s="8"/>
    </row>
    <row r="385" spans="1:3" ht="15.75" customHeight="1">
      <c r="A385" s="8"/>
      <c r="C385" s="8"/>
    </row>
    <row r="386" spans="1:3" ht="15.75" customHeight="1">
      <c r="A386" s="8"/>
      <c r="C386" s="8"/>
    </row>
    <row r="387" spans="1:3" ht="15.75" customHeight="1">
      <c r="A387" s="8"/>
      <c r="C387" s="8"/>
    </row>
    <row r="388" spans="1:3" ht="15.75" customHeight="1">
      <c r="A388" s="8"/>
      <c r="C388" s="8"/>
    </row>
    <row r="389" spans="1:3" ht="15.75" customHeight="1">
      <c r="A389" s="8"/>
      <c r="C389" s="8"/>
    </row>
    <row r="390" spans="1:3" ht="15.75" customHeight="1">
      <c r="A390" s="8"/>
      <c r="C390" s="8"/>
    </row>
    <row r="391" spans="1:3" ht="15.75" customHeight="1">
      <c r="A391" s="8"/>
      <c r="C391" s="8"/>
    </row>
    <row r="392" spans="1:3" ht="15.75" customHeight="1">
      <c r="A392" s="8"/>
      <c r="C392" s="8"/>
    </row>
    <row r="393" spans="1:3" ht="15.75" customHeight="1">
      <c r="A393" s="8"/>
      <c r="C393" s="8"/>
    </row>
    <row r="394" spans="1:3" ht="15.75" customHeight="1">
      <c r="A394" s="8"/>
      <c r="C394" s="8"/>
    </row>
    <row r="395" spans="1:3" ht="15.75" customHeight="1">
      <c r="A395" s="8"/>
      <c r="C395" s="8"/>
    </row>
    <row r="396" spans="1:3" ht="15.75" customHeight="1">
      <c r="A396" s="8"/>
      <c r="C396" s="8"/>
    </row>
    <row r="397" spans="1:3" ht="15.75" customHeight="1">
      <c r="A397" s="8"/>
      <c r="C397" s="8"/>
    </row>
    <row r="398" spans="1:3" ht="15.75" customHeight="1">
      <c r="A398" s="8"/>
      <c r="C398" s="8"/>
    </row>
    <row r="399" spans="1:3" ht="15.75" customHeight="1">
      <c r="A399" s="8"/>
      <c r="C399" s="8"/>
    </row>
    <row r="400" spans="1:3" ht="15.75" customHeight="1">
      <c r="A400" s="8"/>
      <c r="C400" s="8"/>
    </row>
    <row r="401" spans="1:3" ht="15.75" customHeight="1">
      <c r="A401" s="8"/>
      <c r="C401" s="8"/>
    </row>
    <row r="402" spans="1:3" ht="15.75" customHeight="1">
      <c r="A402" s="8"/>
      <c r="C402" s="8"/>
    </row>
    <row r="403" spans="1:3" ht="15.75" customHeight="1">
      <c r="A403" s="8"/>
      <c r="C403" s="8"/>
    </row>
    <row r="404" spans="1:3" ht="15.75" customHeight="1">
      <c r="A404" s="8"/>
      <c r="C404" s="8"/>
    </row>
    <row r="405" spans="1:3" ht="15.75" customHeight="1">
      <c r="A405" s="8"/>
      <c r="C405" s="8"/>
    </row>
    <row r="406" spans="1:3" ht="15.75" customHeight="1">
      <c r="A406" s="8"/>
      <c r="C406" s="8"/>
    </row>
    <row r="407" spans="1:3" ht="15.75" customHeight="1">
      <c r="A407" s="8"/>
      <c r="C407" s="8"/>
    </row>
    <row r="408" spans="1:3" ht="15.75" customHeight="1">
      <c r="A408" s="8"/>
      <c r="C408" s="8"/>
    </row>
    <row r="409" spans="1:3" ht="15.75" customHeight="1">
      <c r="A409" s="8"/>
      <c r="C409" s="8"/>
    </row>
    <row r="410" spans="1:3" ht="15.75" customHeight="1">
      <c r="A410" s="8"/>
      <c r="C410" s="8"/>
    </row>
    <row r="411" spans="1:3" ht="15.75" customHeight="1">
      <c r="A411" s="8"/>
      <c r="C411" s="8"/>
    </row>
    <row r="412" spans="1:3" ht="15.75" customHeight="1">
      <c r="A412" s="8"/>
      <c r="C412" s="8"/>
    </row>
    <row r="413" spans="1:3" ht="15.75" customHeight="1">
      <c r="A413" s="8"/>
      <c r="C413" s="8"/>
    </row>
    <row r="414" spans="1:3" ht="15.75" customHeight="1">
      <c r="A414" s="8"/>
      <c r="C414" s="8"/>
    </row>
    <row r="415" spans="1:3" ht="15.75" customHeight="1">
      <c r="A415" s="8"/>
      <c r="C415" s="8"/>
    </row>
    <row r="416" spans="1:3" ht="15.75" customHeight="1">
      <c r="A416" s="8"/>
      <c r="C416" s="8"/>
    </row>
    <row r="417" spans="1:3" ht="15.75" customHeight="1">
      <c r="A417" s="8"/>
      <c r="C417" s="8"/>
    </row>
    <row r="418" spans="1:3" ht="15.75" customHeight="1">
      <c r="A418" s="8"/>
      <c r="C418" s="8"/>
    </row>
    <row r="419" spans="1:3" ht="15.75" customHeight="1">
      <c r="A419" s="8"/>
      <c r="C419" s="8"/>
    </row>
    <row r="420" spans="1:3" ht="15.75" customHeight="1">
      <c r="A420" s="8"/>
      <c r="C420" s="8"/>
    </row>
    <row r="421" spans="1:3" ht="15.75" customHeight="1">
      <c r="A421" s="8"/>
      <c r="C421" s="8"/>
    </row>
    <row r="422" spans="1:3" ht="15.75" customHeight="1">
      <c r="A422" s="8"/>
      <c r="C422" s="8"/>
    </row>
    <row r="423" spans="1:3" ht="15.75" customHeight="1">
      <c r="A423" s="8"/>
      <c r="C423" s="8"/>
    </row>
    <row r="424" spans="1:3" ht="15.75" customHeight="1">
      <c r="A424" s="8"/>
      <c r="C424" s="8"/>
    </row>
    <row r="425" spans="1:3" ht="15.75" customHeight="1">
      <c r="A425" s="8"/>
      <c r="C425" s="8"/>
    </row>
    <row r="426" spans="1:3" ht="15.75" customHeight="1">
      <c r="A426" s="8"/>
      <c r="C426" s="8"/>
    </row>
    <row r="427" spans="1:3" ht="15.75" customHeight="1">
      <c r="A427" s="8"/>
      <c r="C427" s="8"/>
    </row>
    <row r="428" spans="1:3" ht="15.75" customHeight="1">
      <c r="A428" s="8"/>
      <c r="C428" s="8"/>
    </row>
    <row r="429" spans="1:3" ht="15.75" customHeight="1">
      <c r="A429" s="8"/>
      <c r="C429" s="8"/>
    </row>
    <row r="430" spans="1:3" ht="15.75" customHeight="1">
      <c r="A430" s="8"/>
      <c r="C430" s="8"/>
    </row>
    <row r="431" spans="1:3" ht="15.75" customHeight="1">
      <c r="A431" s="8"/>
      <c r="C431" s="8"/>
    </row>
    <row r="432" spans="1:3" ht="15.75" customHeight="1">
      <c r="A432" s="8"/>
      <c r="C432" s="8"/>
    </row>
    <row r="433" spans="1:3" ht="15.75" customHeight="1">
      <c r="A433" s="8"/>
      <c r="C433" s="8"/>
    </row>
    <row r="434" spans="1:3" ht="15.75" customHeight="1">
      <c r="A434" s="8"/>
      <c r="C434" s="8"/>
    </row>
    <row r="435" spans="1:3" ht="15.75" customHeight="1">
      <c r="A435" s="8"/>
      <c r="C435" s="8"/>
    </row>
    <row r="436" spans="1:3" ht="15.75" customHeight="1">
      <c r="A436" s="8"/>
      <c r="C436" s="8"/>
    </row>
    <row r="437" spans="1:3" ht="15.75" customHeight="1">
      <c r="A437" s="8"/>
      <c r="C437" s="8"/>
    </row>
    <row r="438" spans="1:3" ht="15.75" customHeight="1">
      <c r="A438" s="8"/>
      <c r="C438" s="8"/>
    </row>
    <row r="439" spans="1:3" ht="15.75" customHeight="1">
      <c r="A439" s="8"/>
      <c r="C439" s="8"/>
    </row>
    <row r="440" spans="1:3" ht="15.75" customHeight="1">
      <c r="A440" s="8"/>
      <c r="C440" s="8"/>
    </row>
    <row r="441" spans="1:3" ht="15.75" customHeight="1">
      <c r="A441" s="8"/>
      <c r="C441" s="8"/>
    </row>
    <row r="442" spans="1:3" ht="15.75" customHeight="1">
      <c r="A442" s="8"/>
      <c r="C442" s="8"/>
    </row>
    <row r="443" spans="1:3" ht="15.75" customHeight="1">
      <c r="A443" s="8"/>
      <c r="C443" s="8"/>
    </row>
    <row r="444" spans="1:3" ht="15.75" customHeight="1">
      <c r="A444" s="8"/>
      <c r="C444" s="8"/>
    </row>
    <row r="445" spans="1:3" ht="15.75" customHeight="1">
      <c r="A445" s="8"/>
      <c r="C445" s="8"/>
    </row>
    <row r="446" spans="1:3" ht="15.75" customHeight="1">
      <c r="A446" s="8"/>
      <c r="C446" s="8"/>
    </row>
    <row r="447" spans="1:3" ht="15.75" customHeight="1">
      <c r="A447" s="8"/>
      <c r="C447" s="8"/>
    </row>
    <row r="448" spans="1:3" ht="15.75" customHeight="1">
      <c r="A448" s="8"/>
      <c r="C448" s="8"/>
    </row>
    <row r="449" spans="1:3" ht="15.75" customHeight="1">
      <c r="A449" s="8"/>
      <c r="C449" s="8"/>
    </row>
    <row r="450" spans="1:3" ht="15.75" customHeight="1">
      <c r="A450" s="8"/>
      <c r="C450" s="8"/>
    </row>
    <row r="451" spans="1:3" ht="15.75" customHeight="1">
      <c r="A451" s="8"/>
      <c r="C451" s="8"/>
    </row>
    <row r="452" spans="1:3" ht="15.75" customHeight="1">
      <c r="A452" s="8"/>
      <c r="C452" s="8"/>
    </row>
    <row r="453" spans="1:3" ht="15.75" customHeight="1">
      <c r="A453" s="8"/>
      <c r="C453" s="8"/>
    </row>
    <row r="454" spans="1:3" ht="15.75" customHeight="1">
      <c r="A454" s="8"/>
      <c r="C454" s="8"/>
    </row>
    <row r="455" spans="1:3" ht="15.75" customHeight="1">
      <c r="A455" s="8"/>
      <c r="C455" s="8"/>
    </row>
    <row r="456" spans="1:3" ht="15.75" customHeight="1">
      <c r="A456" s="8"/>
      <c r="C456" s="8"/>
    </row>
    <row r="457" spans="1:3" ht="15.75" customHeight="1">
      <c r="A457" s="8"/>
      <c r="C457" s="8"/>
    </row>
    <row r="458" spans="1:3" ht="15.75" customHeight="1">
      <c r="A458" s="8"/>
      <c r="C458" s="8"/>
    </row>
    <row r="459" spans="1:3" ht="15.75" customHeight="1">
      <c r="A459" s="8"/>
      <c r="C459" s="8"/>
    </row>
    <row r="460" spans="1:3" ht="15.75" customHeight="1">
      <c r="A460" s="8"/>
      <c r="C460" s="8"/>
    </row>
    <row r="461" spans="1:3" ht="15.75" customHeight="1">
      <c r="A461" s="8"/>
      <c r="C461" s="8"/>
    </row>
    <row r="462" spans="1:3" ht="15.75" customHeight="1">
      <c r="A462" s="8"/>
      <c r="C462" s="8"/>
    </row>
    <row r="463" spans="1:3" ht="15.75" customHeight="1">
      <c r="A463" s="8"/>
      <c r="C463" s="8"/>
    </row>
    <row r="464" spans="1:3" ht="15.75" customHeight="1">
      <c r="A464" s="8"/>
      <c r="C464" s="8"/>
    </row>
    <row r="465" spans="1:3" ht="15.75" customHeight="1">
      <c r="A465" s="8"/>
      <c r="C465" s="8"/>
    </row>
    <row r="466" spans="1:3" ht="15.75" customHeight="1">
      <c r="A466" s="8"/>
      <c r="C466" s="8"/>
    </row>
    <row r="467" spans="1:3" ht="15.75" customHeight="1">
      <c r="A467" s="8"/>
      <c r="C467" s="8"/>
    </row>
    <row r="468" spans="1:3" ht="15.75" customHeight="1">
      <c r="A468" s="8"/>
      <c r="C468" s="8"/>
    </row>
    <row r="469" spans="1:3" ht="15.75" customHeight="1">
      <c r="A469" s="8"/>
      <c r="C469" s="8"/>
    </row>
    <row r="470" spans="1:3" ht="15.75" customHeight="1">
      <c r="A470" s="8"/>
      <c r="C470" s="8"/>
    </row>
    <row r="471" spans="1:3" ht="15.75" customHeight="1">
      <c r="A471" s="8"/>
      <c r="C471" s="8"/>
    </row>
    <row r="472" spans="1:3" ht="15.75" customHeight="1">
      <c r="A472" s="8"/>
      <c r="C472" s="8"/>
    </row>
    <row r="473" spans="1:3" ht="15.75" customHeight="1">
      <c r="A473" s="8"/>
      <c r="C473" s="8"/>
    </row>
    <row r="474" spans="1:3" ht="15.75" customHeight="1">
      <c r="A474" s="8"/>
      <c r="C474" s="8"/>
    </row>
    <row r="475" spans="1:3" ht="15.75" customHeight="1">
      <c r="A475" s="8"/>
      <c r="C475" s="8"/>
    </row>
    <row r="476" spans="1:3" ht="15.75" customHeight="1">
      <c r="A476" s="8"/>
      <c r="C476" s="8"/>
    </row>
    <row r="477" spans="1:3" ht="15.75" customHeight="1">
      <c r="A477" s="8"/>
      <c r="C477" s="8"/>
    </row>
    <row r="478" spans="1:3" ht="15.75" customHeight="1">
      <c r="A478" s="8"/>
      <c r="C478" s="8"/>
    </row>
    <row r="479" spans="1:3" ht="15.75" customHeight="1">
      <c r="A479" s="8"/>
      <c r="C479" s="8"/>
    </row>
    <row r="480" spans="1:3" ht="15.75" customHeight="1">
      <c r="A480" s="8"/>
      <c r="C480" s="8"/>
    </row>
    <row r="481" spans="1:3" ht="15.75" customHeight="1">
      <c r="A481" s="8"/>
      <c r="C481" s="8"/>
    </row>
    <row r="482" spans="1:3" ht="15.75" customHeight="1">
      <c r="A482" s="8"/>
      <c r="C482" s="8"/>
    </row>
    <row r="483" spans="1:3" ht="15.75" customHeight="1">
      <c r="A483" s="8"/>
      <c r="C483" s="8"/>
    </row>
    <row r="484" spans="1:3" ht="15.75" customHeight="1">
      <c r="A484" s="8"/>
      <c r="C484" s="8"/>
    </row>
    <row r="485" spans="1:3" ht="15.75" customHeight="1">
      <c r="A485" s="8"/>
      <c r="C485" s="8"/>
    </row>
    <row r="486" spans="1:3" ht="15.75" customHeight="1">
      <c r="A486" s="8"/>
      <c r="C486" s="8"/>
    </row>
    <row r="487" spans="1:3" ht="15.75" customHeight="1">
      <c r="A487" s="8"/>
      <c r="C487" s="8"/>
    </row>
    <row r="488" spans="1:3" ht="15.75" customHeight="1">
      <c r="A488" s="8"/>
      <c r="C488" s="8"/>
    </row>
    <row r="489" spans="1:3" ht="15.75" customHeight="1">
      <c r="A489" s="8"/>
      <c r="C489" s="8"/>
    </row>
    <row r="490" spans="1:3" ht="15.75" customHeight="1">
      <c r="A490" s="8"/>
      <c r="C490" s="8"/>
    </row>
    <row r="491" spans="1:3" ht="15.75" customHeight="1">
      <c r="A491" s="8"/>
      <c r="C491" s="8"/>
    </row>
    <row r="492" spans="1:3" ht="15.75" customHeight="1">
      <c r="A492" s="8"/>
      <c r="C492" s="8"/>
    </row>
    <row r="493" spans="1:3" ht="15.75" customHeight="1">
      <c r="A493" s="8"/>
      <c r="C493" s="8"/>
    </row>
    <row r="494" spans="1:3" ht="15.75" customHeight="1">
      <c r="A494" s="8"/>
      <c r="C494" s="8"/>
    </row>
    <row r="495" spans="1:3" ht="15.75" customHeight="1">
      <c r="A495" s="8"/>
      <c r="C495" s="8"/>
    </row>
    <row r="496" spans="1:3" ht="15.75" customHeight="1">
      <c r="A496" s="8"/>
      <c r="C496" s="8"/>
    </row>
    <row r="497" spans="1:3" ht="15.75" customHeight="1">
      <c r="A497" s="8"/>
      <c r="C497" s="8"/>
    </row>
    <row r="498" spans="1:3" ht="15.75" customHeight="1">
      <c r="A498" s="8"/>
      <c r="C498" s="8"/>
    </row>
    <row r="499" spans="1:3" ht="15.75" customHeight="1">
      <c r="A499" s="8"/>
      <c r="C499" s="8"/>
    </row>
    <row r="500" spans="1:3" ht="15.75" customHeight="1">
      <c r="A500" s="8"/>
      <c r="C500" s="8"/>
    </row>
    <row r="501" spans="1:3" ht="15.75" customHeight="1">
      <c r="A501" s="8"/>
      <c r="C501" s="8"/>
    </row>
    <row r="502" spans="1:3" ht="15.75" customHeight="1">
      <c r="A502" s="8"/>
      <c r="C502" s="8"/>
    </row>
    <row r="503" spans="1:3" ht="15.75" customHeight="1">
      <c r="A503" s="8"/>
      <c r="C503" s="8"/>
    </row>
    <row r="504" spans="1:3" ht="15.75" customHeight="1">
      <c r="A504" s="8"/>
      <c r="C504" s="8"/>
    </row>
    <row r="505" spans="1:3" ht="15.75" customHeight="1">
      <c r="A505" s="8"/>
      <c r="C505" s="8"/>
    </row>
    <row r="506" spans="1:3" ht="15.75" customHeight="1">
      <c r="A506" s="8"/>
      <c r="C506" s="8"/>
    </row>
    <row r="507" spans="1:3" ht="15.75" customHeight="1">
      <c r="A507" s="8"/>
      <c r="C507" s="8"/>
    </row>
    <row r="508" spans="1:3" ht="15.75" customHeight="1">
      <c r="A508" s="8"/>
      <c r="C508" s="8"/>
    </row>
    <row r="509" spans="1:3" ht="15.75" customHeight="1">
      <c r="A509" s="8"/>
      <c r="C509" s="8"/>
    </row>
    <row r="510" spans="1:3" ht="15.75" customHeight="1">
      <c r="A510" s="8"/>
      <c r="C510" s="8"/>
    </row>
    <row r="511" spans="1:3" ht="15.75" customHeight="1">
      <c r="A511" s="8"/>
      <c r="C511" s="8"/>
    </row>
    <row r="512" spans="1:3" ht="15.75" customHeight="1">
      <c r="A512" s="8"/>
      <c r="C512" s="8"/>
    </row>
    <row r="513" spans="1:3" ht="15.75" customHeight="1">
      <c r="A513" s="8"/>
      <c r="C513" s="8"/>
    </row>
    <row r="514" spans="1:3" ht="15.75" customHeight="1">
      <c r="A514" s="8"/>
      <c r="C514" s="8"/>
    </row>
    <row r="515" spans="1:3" ht="15.75" customHeight="1">
      <c r="A515" s="8"/>
      <c r="C515" s="8"/>
    </row>
    <row r="516" spans="1:3" ht="15.75" customHeight="1">
      <c r="A516" s="8"/>
      <c r="C516" s="8"/>
    </row>
    <row r="517" spans="1:3" ht="15.75" customHeight="1">
      <c r="A517" s="8"/>
      <c r="C517" s="8"/>
    </row>
    <row r="518" spans="1:3" ht="15.75" customHeight="1">
      <c r="A518" s="8"/>
      <c r="C518" s="8"/>
    </row>
    <row r="519" spans="1:3" ht="15.75" customHeight="1">
      <c r="A519" s="8"/>
      <c r="C519" s="8"/>
    </row>
    <row r="520" spans="1:3" ht="15.75" customHeight="1">
      <c r="A520" s="8"/>
      <c r="C520" s="8"/>
    </row>
    <row r="521" spans="1:3" ht="15.75" customHeight="1">
      <c r="A521" s="8"/>
      <c r="C521" s="8"/>
    </row>
    <row r="522" spans="1:3" ht="15.75" customHeight="1">
      <c r="A522" s="8"/>
      <c r="C522" s="8"/>
    </row>
    <row r="523" spans="1:3" ht="15.75" customHeight="1">
      <c r="A523" s="8"/>
      <c r="C523" s="8"/>
    </row>
    <row r="524" spans="1:3" ht="15.75" customHeight="1">
      <c r="A524" s="8"/>
      <c r="C524" s="8"/>
    </row>
    <row r="525" spans="1:3" ht="15.75" customHeight="1">
      <c r="A525" s="8"/>
      <c r="C525" s="8"/>
    </row>
    <row r="526" spans="1:3" ht="15.75" customHeight="1">
      <c r="A526" s="8"/>
      <c r="C526" s="8"/>
    </row>
    <row r="527" spans="1:3" ht="15.75" customHeight="1">
      <c r="A527" s="8"/>
      <c r="C527" s="8"/>
    </row>
    <row r="528" spans="1:3" ht="15.75" customHeight="1">
      <c r="A528" s="8"/>
      <c r="C528" s="8"/>
    </row>
    <row r="529" spans="1:3" ht="15.75" customHeight="1">
      <c r="A529" s="8"/>
      <c r="C529" s="8"/>
    </row>
    <row r="530" spans="1:3" ht="15.75" customHeight="1">
      <c r="A530" s="8"/>
      <c r="C530" s="8"/>
    </row>
    <row r="531" spans="1:3" ht="15.75" customHeight="1">
      <c r="A531" s="8"/>
      <c r="C531" s="8"/>
    </row>
    <row r="532" spans="1:3" ht="15.75" customHeight="1">
      <c r="A532" s="8"/>
      <c r="C532" s="8"/>
    </row>
    <row r="533" spans="1:3" ht="15.75" customHeight="1">
      <c r="A533" s="8"/>
      <c r="C533" s="8"/>
    </row>
    <row r="534" spans="1:3" ht="15.75" customHeight="1">
      <c r="A534" s="8"/>
      <c r="C534" s="8"/>
    </row>
    <row r="535" spans="1:3" ht="15.75" customHeight="1">
      <c r="A535" s="8"/>
      <c r="C535" s="8"/>
    </row>
    <row r="536" spans="1:3" ht="15.75" customHeight="1">
      <c r="A536" s="8"/>
      <c r="C536" s="8"/>
    </row>
    <row r="537" spans="1:3" ht="15.75" customHeight="1">
      <c r="A537" s="8"/>
      <c r="C537" s="8"/>
    </row>
    <row r="538" spans="1:3" ht="15.75" customHeight="1">
      <c r="A538" s="8"/>
      <c r="C538" s="8"/>
    </row>
    <row r="539" spans="1:3" ht="15.75" customHeight="1">
      <c r="A539" s="8"/>
      <c r="C539" s="8"/>
    </row>
    <row r="540" spans="1:3" ht="15.75" customHeight="1">
      <c r="A540" s="8"/>
      <c r="C540" s="8"/>
    </row>
    <row r="541" spans="1:3" ht="15.75" customHeight="1">
      <c r="A541" s="8"/>
      <c r="C541" s="8"/>
    </row>
    <row r="542" spans="1:3" ht="15.75" customHeight="1">
      <c r="A542" s="8"/>
      <c r="C542" s="8"/>
    </row>
    <row r="543" spans="1:3" ht="15.75" customHeight="1">
      <c r="A543" s="8"/>
      <c r="C543" s="8"/>
    </row>
    <row r="544" spans="1:3" ht="15.75" customHeight="1">
      <c r="A544" s="8"/>
      <c r="C544" s="8"/>
    </row>
    <row r="545" spans="1:3" ht="15.75" customHeight="1">
      <c r="A545" s="8"/>
      <c r="C545" s="8"/>
    </row>
    <row r="546" spans="1:3" ht="15.75" customHeight="1">
      <c r="A546" s="8"/>
      <c r="C546" s="8"/>
    </row>
    <row r="547" spans="1:3" ht="15.75" customHeight="1">
      <c r="A547" s="8"/>
      <c r="C547" s="8"/>
    </row>
    <row r="548" spans="1:3" ht="15.75" customHeight="1">
      <c r="A548" s="8"/>
      <c r="C548" s="8"/>
    </row>
    <row r="549" spans="1:3" ht="15.75" customHeight="1">
      <c r="A549" s="8"/>
      <c r="C549" s="8"/>
    </row>
    <row r="550" spans="1:3" ht="15.75" customHeight="1">
      <c r="A550" s="8"/>
      <c r="C550" s="8"/>
    </row>
    <row r="551" spans="1:3" ht="15.75" customHeight="1">
      <c r="A551" s="8"/>
      <c r="C551" s="8"/>
    </row>
    <row r="552" spans="1:3" ht="15.75" customHeight="1">
      <c r="A552" s="8"/>
      <c r="C552" s="8"/>
    </row>
    <row r="553" spans="1:3" ht="15.75" customHeight="1">
      <c r="A553" s="8"/>
      <c r="C553" s="8"/>
    </row>
    <row r="554" spans="1:3" ht="15.75" customHeight="1">
      <c r="A554" s="8"/>
      <c r="C554" s="8"/>
    </row>
    <row r="555" spans="1:3" ht="15.75" customHeight="1">
      <c r="A555" s="8"/>
      <c r="C555" s="8"/>
    </row>
    <row r="556" spans="1:3" ht="15.75" customHeight="1">
      <c r="A556" s="8"/>
      <c r="C556" s="8"/>
    </row>
    <row r="557" spans="1:3" ht="15.75" customHeight="1">
      <c r="A557" s="8"/>
      <c r="C557" s="8"/>
    </row>
    <row r="558" spans="1:3" ht="15.75" customHeight="1">
      <c r="A558" s="8"/>
      <c r="C558" s="8"/>
    </row>
    <row r="559" spans="1:3" ht="15.75" customHeight="1">
      <c r="A559" s="8"/>
      <c r="C559" s="8"/>
    </row>
    <row r="560" spans="1:3" ht="15.75" customHeight="1">
      <c r="A560" s="8"/>
      <c r="C560" s="8"/>
    </row>
    <row r="561" spans="1:3" ht="15.75" customHeight="1">
      <c r="A561" s="8"/>
      <c r="C561" s="8"/>
    </row>
    <row r="562" spans="1:3" ht="15.75" customHeight="1">
      <c r="A562" s="8"/>
      <c r="C562" s="8"/>
    </row>
    <row r="563" spans="1:3" ht="15.75" customHeight="1">
      <c r="A563" s="8"/>
      <c r="C563" s="8"/>
    </row>
    <row r="564" spans="1:3" ht="15.75" customHeight="1">
      <c r="A564" s="8"/>
      <c r="C564" s="8"/>
    </row>
    <row r="565" spans="1:3" ht="15.75" customHeight="1">
      <c r="A565" s="8"/>
      <c r="C565" s="8"/>
    </row>
    <row r="566" spans="1:3" ht="15.75" customHeight="1">
      <c r="A566" s="8"/>
      <c r="C566" s="8"/>
    </row>
    <row r="567" spans="1:3" ht="15.75" customHeight="1">
      <c r="A567" s="8"/>
      <c r="C567" s="8"/>
    </row>
    <row r="568" spans="1:3" ht="15.75" customHeight="1">
      <c r="A568" s="8"/>
      <c r="C568" s="8"/>
    </row>
    <row r="569" spans="1:3" ht="15.75" customHeight="1">
      <c r="A569" s="8"/>
      <c r="C569" s="8"/>
    </row>
    <row r="570" spans="1:3" ht="15.75" customHeight="1">
      <c r="A570" s="8"/>
      <c r="C570" s="8"/>
    </row>
    <row r="571" spans="1:3" ht="15.75" customHeight="1">
      <c r="A571" s="8"/>
      <c r="C571" s="8"/>
    </row>
    <row r="572" spans="1:3" ht="15.75" customHeight="1">
      <c r="A572" s="8"/>
      <c r="C572" s="8"/>
    </row>
    <row r="573" spans="1:3" ht="15.75" customHeight="1">
      <c r="A573" s="8"/>
      <c r="C573" s="8"/>
    </row>
    <row r="574" spans="1:3" ht="15.75" customHeight="1">
      <c r="A574" s="8"/>
      <c r="C574" s="8"/>
    </row>
    <row r="575" spans="1:3" ht="15.75" customHeight="1">
      <c r="A575" s="8"/>
      <c r="C575" s="8"/>
    </row>
    <row r="576" spans="1:3" ht="15.75" customHeight="1">
      <c r="A576" s="8"/>
      <c r="C576" s="8"/>
    </row>
    <row r="577" spans="1:3" ht="15.75" customHeight="1">
      <c r="A577" s="8"/>
      <c r="C577" s="8"/>
    </row>
    <row r="578" spans="1:3" ht="15.75" customHeight="1">
      <c r="A578" s="8"/>
      <c r="C578" s="8"/>
    </row>
    <row r="579" spans="1:3" ht="15.75" customHeight="1">
      <c r="A579" s="8"/>
      <c r="C579" s="8"/>
    </row>
    <row r="580" spans="1:3" ht="15.75" customHeight="1">
      <c r="A580" s="8"/>
      <c r="C580" s="8"/>
    </row>
    <row r="581" spans="1:3" ht="15.75" customHeight="1">
      <c r="A581" s="8"/>
      <c r="C581" s="8"/>
    </row>
    <row r="582" spans="1:3" ht="15.75" customHeight="1">
      <c r="A582" s="8"/>
      <c r="C582" s="8"/>
    </row>
    <row r="583" spans="1:3" ht="15.75" customHeight="1">
      <c r="A583" s="8"/>
      <c r="C583" s="8"/>
    </row>
    <row r="584" spans="1:3" ht="15.75" customHeight="1">
      <c r="A584" s="8"/>
      <c r="C584" s="8"/>
    </row>
    <row r="585" spans="1:3" ht="15.75" customHeight="1">
      <c r="A585" s="8"/>
      <c r="C585" s="8"/>
    </row>
    <row r="586" spans="1:3" ht="15.75" customHeight="1">
      <c r="A586" s="8"/>
      <c r="C586" s="8"/>
    </row>
    <row r="587" spans="1:3" ht="15.75" customHeight="1">
      <c r="A587" s="8"/>
      <c r="C587" s="8"/>
    </row>
    <row r="588" spans="1:3" ht="15.75" customHeight="1">
      <c r="A588" s="8"/>
      <c r="C588" s="8"/>
    </row>
    <row r="589" spans="1:3" ht="15.75" customHeight="1">
      <c r="A589" s="8"/>
      <c r="C589" s="8"/>
    </row>
    <row r="590" spans="1:3" ht="15.75" customHeight="1">
      <c r="A590" s="8"/>
      <c r="C590" s="8"/>
    </row>
    <row r="591" spans="1:3" ht="15.75" customHeight="1">
      <c r="A591" s="8"/>
      <c r="C591" s="8"/>
    </row>
    <row r="592" spans="1:3" ht="15.75" customHeight="1">
      <c r="A592" s="8"/>
      <c r="C592" s="8"/>
    </row>
    <row r="593" spans="1:3" ht="15.75" customHeight="1">
      <c r="A593" s="8"/>
      <c r="C593" s="8"/>
    </row>
    <row r="594" spans="1:3" ht="15.75" customHeight="1">
      <c r="A594" s="8"/>
      <c r="C594" s="8"/>
    </row>
    <row r="595" spans="1:3" ht="15.75" customHeight="1">
      <c r="A595" s="8"/>
      <c r="C595" s="8"/>
    </row>
    <row r="596" spans="1:3" ht="15.75" customHeight="1">
      <c r="A596" s="8"/>
      <c r="C596" s="8"/>
    </row>
    <row r="597" spans="1:3" ht="15.75" customHeight="1">
      <c r="A597" s="8"/>
      <c r="C597" s="8"/>
    </row>
    <row r="598" spans="1:3" ht="15.75" customHeight="1">
      <c r="A598" s="8"/>
      <c r="C598" s="8"/>
    </row>
    <row r="599" spans="1:3" ht="15.75" customHeight="1">
      <c r="A599" s="8"/>
      <c r="C599" s="8"/>
    </row>
    <row r="600" spans="1:3" ht="15.75" customHeight="1">
      <c r="A600" s="8"/>
      <c r="C600" s="8"/>
    </row>
    <row r="601" spans="1:3" ht="15.75" customHeight="1">
      <c r="A601" s="8"/>
      <c r="C601" s="8"/>
    </row>
    <row r="602" spans="1:3" ht="15.75" customHeight="1">
      <c r="A602" s="8"/>
      <c r="C602" s="8"/>
    </row>
    <row r="603" spans="1:3" ht="15.75" customHeight="1">
      <c r="A603" s="8"/>
      <c r="C603" s="8"/>
    </row>
    <row r="604" spans="1:3" ht="15.75" customHeight="1">
      <c r="A604" s="8"/>
      <c r="C604" s="8"/>
    </row>
    <row r="605" spans="1:3" ht="15.75" customHeight="1">
      <c r="A605" s="8"/>
      <c r="C605" s="8"/>
    </row>
    <row r="606" spans="1:3" ht="15.75" customHeight="1">
      <c r="A606" s="8"/>
      <c r="C606" s="8"/>
    </row>
    <row r="607" spans="1:3" ht="15.75" customHeight="1">
      <c r="A607" s="8"/>
      <c r="C607" s="8"/>
    </row>
    <row r="608" spans="1:3" ht="15.75" customHeight="1">
      <c r="A608" s="8"/>
      <c r="C608" s="8"/>
    </row>
    <row r="609" spans="1:3" ht="15.75" customHeight="1">
      <c r="A609" s="8"/>
      <c r="C609" s="8"/>
    </row>
    <row r="610" spans="1:3" ht="15.75" customHeight="1">
      <c r="A610" s="8"/>
      <c r="C610" s="8"/>
    </row>
    <row r="611" spans="1:3" ht="15.75" customHeight="1">
      <c r="A611" s="8"/>
      <c r="C611" s="8"/>
    </row>
    <row r="612" spans="1:3" ht="15.75" customHeight="1">
      <c r="A612" s="8"/>
      <c r="C612" s="8"/>
    </row>
    <row r="613" spans="1:3" ht="15.75" customHeight="1">
      <c r="A613" s="8"/>
      <c r="C613" s="8"/>
    </row>
    <row r="614" spans="1:3" ht="15.75" customHeight="1">
      <c r="A614" s="8"/>
      <c r="C614" s="8"/>
    </row>
    <row r="615" spans="1:3" ht="15.75" customHeight="1">
      <c r="A615" s="8"/>
      <c r="C615" s="8"/>
    </row>
    <row r="616" spans="1:3" ht="15.75" customHeight="1">
      <c r="A616" s="8"/>
      <c r="C616" s="8"/>
    </row>
    <row r="617" spans="1:3" ht="15.75" customHeight="1">
      <c r="A617" s="8"/>
      <c r="C617" s="8"/>
    </row>
    <row r="618" spans="1:3" ht="15.75" customHeight="1">
      <c r="A618" s="8"/>
      <c r="C618" s="8"/>
    </row>
    <row r="619" spans="1:3" ht="15.75" customHeight="1">
      <c r="A619" s="8"/>
      <c r="C619" s="8"/>
    </row>
    <row r="620" spans="1:3" ht="15.75" customHeight="1">
      <c r="A620" s="8"/>
      <c r="C620" s="8"/>
    </row>
    <row r="621" spans="1:3" ht="15.75" customHeight="1">
      <c r="A621" s="8"/>
      <c r="C621" s="8"/>
    </row>
    <row r="622" spans="1:3" ht="15.75" customHeight="1">
      <c r="A622" s="8"/>
      <c r="C622" s="8"/>
    </row>
    <row r="623" spans="1:3" ht="15.75" customHeight="1">
      <c r="A623" s="8"/>
      <c r="C623" s="8"/>
    </row>
    <row r="624" spans="1:3" ht="15.75" customHeight="1">
      <c r="A624" s="8"/>
      <c r="C624" s="8"/>
    </row>
    <row r="625" spans="1:3" ht="15.75" customHeight="1">
      <c r="A625" s="8"/>
      <c r="C625" s="8"/>
    </row>
    <row r="626" spans="1:3" ht="15.75" customHeight="1">
      <c r="A626" s="8"/>
      <c r="C626" s="8"/>
    </row>
    <row r="627" spans="1:3" ht="15.75" customHeight="1">
      <c r="A627" s="8"/>
      <c r="C627" s="8"/>
    </row>
    <row r="628" spans="1:3" ht="15.75" customHeight="1">
      <c r="A628" s="8"/>
      <c r="C628" s="8"/>
    </row>
    <row r="629" spans="1:3" ht="15.75" customHeight="1">
      <c r="A629" s="8"/>
      <c r="C629" s="8"/>
    </row>
    <row r="630" spans="1:3" ht="15.75" customHeight="1">
      <c r="A630" s="8"/>
      <c r="C630" s="8"/>
    </row>
    <row r="631" spans="1:3" ht="15.75" customHeight="1">
      <c r="A631" s="8"/>
      <c r="C631" s="8"/>
    </row>
    <row r="632" spans="1:3" ht="15.75" customHeight="1">
      <c r="A632" s="8"/>
      <c r="C632" s="8"/>
    </row>
    <row r="633" spans="1:3" ht="15.75" customHeight="1">
      <c r="A633" s="8"/>
      <c r="C633" s="8"/>
    </row>
    <row r="634" spans="1:3" ht="15.75" customHeight="1">
      <c r="A634" s="8"/>
      <c r="C634" s="8"/>
    </row>
    <row r="635" spans="1:3" ht="15.75" customHeight="1">
      <c r="A635" s="8"/>
      <c r="C635" s="8"/>
    </row>
    <row r="636" spans="1:3" ht="15.75" customHeight="1">
      <c r="A636" s="8"/>
      <c r="C636" s="8"/>
    </row>
    <row r="637" spans="1:3" ht="15.75" customHeight="1">
      <c r="A637" s="8"/>
      <c r="C637" s="8"/>
    </row>
    <row r="638" spans="1:3" ht="15.75" customHeight="1">
      <c r="A638" s="8"/>
      <c r="C638" s="8"/>
    </row>
    <row r="639" spans="1:3" ht="15.75" customHeight="1">
      <c r="A639" s="8"/>
      <c r="C639" s="8"/>
    </row>
    <row r="640" spans="1:3" ht="15.75" customHeight="1">
      <c r="A640" s="8"/>
      <c r="C640" s="8"/>
    </row>
    <row r="641" spans="1:3" ht="15.75" customHeight="1">
      <c r="A641" s="8"/>
      <c r="C641" s="8"/>
    </row>
    <row r="642" spans="1:3" ht="15.75" customHeight="1">
      <c r="A642" s="8"/>
      <c r="C642" s="8"/>
    </row>
    <row r="643" spans="1:3" ht="15.75" customHeight="1">
      <c r="A643" s="8"/>
      <c r="C643" s="8"/>
    </row>
    <row r="644" spans="1:3" ht="15.75" customHeight="1">
      <c r="A644" s="8"/>
      <c r="C644" s="8"/>
    </row>
    <row r="645" spans="1:3" ht="15.75" customHeight="1">
      <c r="A645" s="8"/>
      <c r="C645" s="8"/>
    </row>
    <row r="646" spans="1:3" ht="15.75" customHeight="1">
      <c r="A646" s="8"/>
      <c r="C646" s="8"/>
    </row>
    <row r="647" spans="1:3" ht="15.75" customHeight="1">
      <c r="A647" s="8"/>
      <c r="C647" s="8"/>
    </row>
    <row r="648" spans="1:3" ht="15.75" customHeight="1">
      <c r="A648" s="8"/>
      <c r="C648" s="8"/>
    </row>
    <row r="649" spans="1:3" ht="15.75" customHeight="1">
      <c r="A649" s="8"/>
      <c r="C649" s="8"/>
    </row>
    <row r="650" spans="1:3" ht="15.75" customHeight="1">
      <c r="A650" s="8"/>
      <c r="C650" s="8"/>
    </row>
    <row r="651" spans="1:3" ht="15.75" customHeight="1">
      <c r="A651" s="8"/>
      <c r="C651" s="8"/>
    </row>
    <row r="652" spans="1:3" ht="15.75" customHeight="1">
      <c r="A652" s="8"/>
      <c r="C652" s="8"/>
    </row>
    <row r="653" spans="1:3" ht="15.75" customHeight="1">
      <c r="A653" s="8"/>
      <c r="C653" s="8"/>
    </row>
    <row r="654" spans="1:3" ht="15.75" customHeight="1">
      <c r="A654" s="8"/>
      <c r="C654" s="8"/>
    </row>
    <row r="655" spans="1:3" ht="15.75" customHeight="1">
      <c r="A655" s="8"/>
      <c r="C655" s="8"/>
    </row>
    <row r="656" spans="1:3" ht="15.75" customHeight="1">
      <c r="A656" s="8"/>
      <c r="C656" s="8"/>
    </row>
    <row r="657" spans="1:3" ht="15.75" customHeight="1">
      <c r="A657" s="8"/>
      <c r="C657" s="8"/>
    </row>
    <row r="658" spans="1:3" ht="15.75" customHeight="1">
      <c r="A658" s="8"/>
      <c r="C658" s="8"/>
    </row>
    <row r="659" spans="1:3" ht="15.75" customHeight="1">
      <c r="A659" s="8"/>
      <c r="C659" s="8"/>
    </row>
    <row r="660" spans="1:3" ht="15.75" customHeight="1">
      <c r="A660" s="8"/>
      <c r="C660" s="8"/>
    </row>
    <row r="661" spans="1:3" ht="15.75" customHeight="1">
      <c r="A661" s="8"/>
      <c r="C661" s="8"/>
    </row>
    <row r="662" spans="1:3" ht="15.75" customHeight="1">
      <c r="A662" s="8"/>
      <c r="C662" s="8"/>
    </row>
    <row r="663" spans="1:3" ht="15.75" customHeight="1">
      <c r="A663" s="8"/>
      <c r="C663" s="8"/>
    </row>
    <row r="664" spans="1:3" ht="15.75" customHeight="1">
      <c r="A664" s="8"/>
      <c r="C664" s="8"/>
    </row>
    <row r="665" spans="1:3" ht="15.75" customHeight="1">
      <c r="A665" s="8"/>
      <c r="C665" s="8"/>
    </row>
    <row r="666" spans="1:3" ht="15.75" customHeight="1">
      <c r="A666" s="8"/>
      <c r="C666" s="8"/>
    </row>
    <row r="667" spans="1:3" ht="15.75" customHeight="1">
      <c r="A667" s="8"/>
      <c r="C667" s="8"/>
    </row>
    <row r="668" spans="1:3" ht="15.75" customHeight="1">
      <c r="A668" s="8"/>
      <c r="C668" s="8"/>
    </row>
    <row r="669" spans="1:3" ht="15.75" customHeight="1">
      <c r="A669" s="8"/>
      <c r="C669" s="8"/>
    </row>
    <row r="670" spans="1:3" ht="15.75" customHeight="1">
      <c r="A670" s="8"/>
      <c r="C670" s="8"/>
    </row>
    <row r="671" spans="1:3" ht="15.75" customHeight="1">
      <c r="A671" s="8"/>
      <c r="C671" s="8"/>
    </row>
    <row r="672" spans="1:3" ht="15.75" customHeight="1">
      <c r="A672" s="8"/>
      <c r="C672" s="8"/>
    </row>
    <row r="673" spans="1:3" ht="15.75" customHeight="1">
      <c r="A673" s="8"/>
      <c r="C673" s="8"/>
    </row>
    <row r="674" spans="1:3" ht="15.75" customHeight="1">
      <c r="A674" s="8"/>
      <c r="C674" s="8"/>
    </row>
    <row r="675" spans="1:3" ht="15.75" customHeight="1">
      <c r="A675" s="8"/>
      <c r="C675" s="8"/>
    </row>
    <row r="676" spans="1:3" ht="15.75" customHeight="1">
      <c r="A676" s="8"/>
      <c r="C676" s="8"/>
    </row>
    <row r="677" spans="1:3" ht="15.75" customHeight="1">
      <c r="A677" s="8"/>
      <c r="C677" s="8"/>
    </row>
    <row r="678" spans="1:3" ht="15.75" customHeight="1">
      <c r="A678" s="8"/>
      <c r="C678" s="8"/>
    </row>
    <row r="679" spans="1:3" ht="15.75" customHeight="1">
      <c r="A679" s="8"/>
      <c r="C679" s="8"/>
    </row>
    <row r="680" spans="1:3" ht="15.75" customHeight="1">
      <c r="A680" s="8"/>
      <c r="C680" s="8"/>
    </row>
    <row r="681" spans="1:3" ht="15.75" customHeight="1">
      <c r="A681" s="8"/>
      <c r="C681" s="8"/>
    </row>
    <row r="682" spans="1:3" ht="15.75" customHeight="1">
      <c r="A682" s="8"/>
      <c r="C682" s="8"/>
    </row>
    <row r="683" spans="1:3" ht="15.75" customHeight="1">
      <c r="A683" s="8"/>
      <c r="C683" s="8"/>
    </row>
    <row r="684" spans="1:3" ht="15.75" customHeight="1">
      <c r="A684" s="8"/>
      <c r="C684" s="8"/>
    </row>
    <row r="685" spans="1:3" ht="15.75" customHeight="1">
      <c r="A685" s="8"/>
      <c r="C685" s="8"/>
    </row>
    <row r="686" spans="1:3" ht="15.75" customHeight="1">
      <c r="A686" s="8"/>
      <c r="C686" s="8"/>
    </row>
    <row r="687" spans="1:3" ht="15.75" customHeight="1">
      <c r="A687" s="8"/>
      <c r="C687" s="8"/>
    </row>
    <row r="688" spans="1:3" ht="15.75" customHeight="1">
      <c r="A688" s="8"/>
      <c r="C688" s="8"/>
    </row>
    <row r="689" spans="1:3" ht="15.75" customHeight="1">
      <c r="A689" s="8"/>
      <c r="C689" s="8"/>
    </row>
    <row r="690" spans="1:3" ht="15.75" customHeight="1">
      <c r="A690" s="8"/>
      <c r="C690" s="8"/>
    </row>
    <row r="691" spans="1:3" ht="15.75" customHeight="1">
      <c r="A691" s="8"/>
      <c r="C691" s="8"/>
    </row>
    <row r="692" spans="1:3" ht="15.75" customHeight="1">
      <c r="A692" s="8"/>
      <c r="C692" s="8"/>
    </row>
    <row r="693" spans="1:3" ht="15.75" customHeight="1">
      <c r="A693" s="8"/>
      <c r="C693" s="8"/>
    </row>
    <row r="694" spans="1:3" ht="15.75" customHeight="1">
      <c r="A694" s="8"/>
      <c r="C694" s="8"/>
    </row>
    <row r="695" spans="1:3" ht="15.75" customHeight="1">
      <c r="A695" s="8"/>
      <c r="C695" s="8"/>
    </row>
    <row r="696" spans="1:3" ht="15.75" customHeight="1">
      <c r="A696" s="8"/>
      <c r="C696" s="8"/>
    </row>
    <row r="697" spans="1:3" ht="15.75" customHeight="1">
      <c r="A697" s="8"/>
      <c r="C697" s="8"/>
    </row>
    <row r="698" spans="1:3" ht="15.75" customHeight="1">
      <c r="A698" s="8"/>
      <c r="C698" s="8"/>
    </row>
    <row r="699" spans="1:3" ht="15.75" customHeight="1">
      <c r="A699" s="8"/>
      <c r="C699" s="8"/>
    </row>
    <row r="700" spans="1:3" ht="15.75" customHeight="1">
      <c r="A700" s="8"/>
      <c r="C700" s="8"/>
    </row>
    <row r="701" spans="1:3" ht="15.75" customHeight="1">
      <c r="A701" s="8"/>
      <c r="C701" s="8"/>
    </row>
    <row r="702" spans="1:3" ht="15.75" customHeight="1">
      <c r="A702" s="8"/>
      <c r="C702" s="8"/>
    </row>
    <row r="703" spans="1:3" ht="15.75" customHeight="1">
      <c r="A703" s="8"/>
      <c r="C703" s="8"/>
    </row>
    <row r="704" spans="1:3" ht="15.75" customHeight="1">
      <c r="A704" s="8"/>
      <c r="C704" s="8"/>
    </row>
    <row r="705" spans="1:3" ht="15.75" customHeight="1">
      <c r="A705" s="8"/>
      <c r="C705" s="8"/>
    </row>
    <row r="706" spans="1:3" ht="15.75" customHeight="1">
      <c r="A706" s="8"/>
      <c r="C706" s="8"/>
    </row>
    <row r="707" spans="1:3" ht="15.75" customHeight="1">
      <c r="A707" s="8"/>
      <c r="C707" s="8"/>
    </row>
    <row r="708" spans="1:3" ht="15.75" customHeight="1">
      <c r="A708" s="8"/>
      <c r="C708" s="8"/>
    </row>
    <row r="709" spans="1:3" ht="15.75" customHeight="1">
      <c r="A709" s="8"/>
      <c r="C709" s="8"/>
    </row>
    <row r="710" spans="1:3" ht="15.75" customHeight="1">
      <c r="A710" s="8"/>
      <c r="C710" s="8"/>
    </row>
    <row r="711" spans="1:3" ht="15.75" customHeight="1">
      <c r="A711" s="8"/>
      <c r="C711" s="8"/>
    </row>
    <row r="712" spans="1:3" ht="15.75" customHeight="1">
      <c r="A712" s="8"/>
      <c r="C712" s="8"/>
    </row>
    <row r="713" spans="1:3" ht="15.75" customHeight="1">
      <c r="A713" s="8"/>
      <c r="C713" s="8"/>
    </row>
    <row r="714" spans="1:3" ht="15.75" customHeight="1">
      <c r="A714" s="8"/>
      <c r="C714" s="8"/>
    </row>
    <row r="715" spans="1:3" ht="15.75" customHeight="1">
      <c r="A715" s="8"/>
      <c r="C715" s="8"/>
    </row>
    <row r="716" spans="1:3" ht="15.75" customHeight="1">
      <c r="A716" s="8"/>
      <c r="C716" s="8"/>
    </row>
    <row r="717" spans="1:3" ht="15.75" customHeight="1">
      <c r="A717" s="8"/>
      <c r="C717" s="8"/>
    </row>
    <row r="718" spans="1:3" ht="15.75" customHeight="1">
      <c r="A718" s="8"/>
      <c r="C718" s="8"/>
    </row>
    <row r="719" spans="1:3" ht="15.75" customHeight="1">
      <c r="A719" s="8"/>
      <c r="C719" s="8"/>
    </row>
    <row r="720" spans="1:3" ht="15.75" customHeight="1">
      <c r="A720" s="8"/>
      <c r="C720" s="8"/>
    </row>
    <row r="721" spans="1:3" ht="15.75" customHeight="1">
      <c r="A721" s="8"/>
      <c r="C721" s="8"/>
    </row>
    <row r="722" spans="1:3" ht="15.75" customHeight="1">
      <c r="A722" s="8"/>
      <c r="C722" s="8"/>
    </row>
    <row r="723" spans="1:3" ht="15.75" customHeight="1">
      <c r="A723" s="8"/>
      <c r="C723" s="8"/>
    </row>
    <row r="724" spans="1:3" ht="15.75" customHeight="1">
      <c r="A724" s="8"/>
      <c r="C724" s="8"/>
    </row>
    <row r="725" spans="1:3" ht="15.75" customHeight="1">
      <c r="A725" s="8"/>
      <c r="C725" s="8"/>
    </row>
    <row r="726" spans="1:3" ht="15.75" customHeight="1">
      <c r="A726" s="8"/>
      <c r="C726" s="8"/>
    </row>
    <row r="727" spans="1:3" ht="15.75" customHeight="1">
      <c r="A727" s="8"/>
      <c r="C727" s="8"/>
    </row>
    <row r="728" spans="1:3" ht="15.75" customHeight="1">
      <c r="A728" s="8"/>
      <c r="C728" s="8"/>
    </row>
    <row r="729" spans="1:3" ht="15.75" customHeight="1">
      <c r="A729" s="8"/>
      <c r="C729" s="8"/>
    </row>
    <row r="730" spans="1:3" ht="15.75" customHeight="1">
      <c r="A730" s="8"/>
      <c r="C730" s="8"/>
    </row>
    <row r="731" spans="1:3" ht="15.75" customHeight="1">
      <c r="A731" s="8"/>
      <c r="C731" s="8"/>
    </row>
    <row r="732" spans="1:3" ht="15.75" customHeight="1">
      <c r="A732" s="8"/>
      <c r="C732" s="8"/>
    </row>
    <row r="733" spans="1:3" ht="15.75" customHeight="1">
      <c r="A733" s="8"/>
      <c r="C733" s="8"/>
    </row>
    <row r="734" spans="1:3" ht="15.75" customHeight="1">
      <c r="A734" s="8"/>
      <c r="C734" s="8"/>
    </row>
    <row r="735" spans="1:3" ht="15.75" customHeight="1">
      <c r="A735" s="8"/>
      <c r="C735" s="8"/>
    </row>
    <row r="736" spans="1:3" ht="15.75" customHeight="1">
      <c r="A736" s="8"/>
      <c r="C736" s="8"/>
    </row>
    <row r="737" spans="1:3" ht="15.75" customHeight="1">
      <c r="A737" s="8"/>
      <c r="C737" s="8"/>
    </row>
    <row r="738" spans="1:3" ht="15.75" customHeight="1">
      <c r="A738" s="8"/>
      <c r="C738" s="8"/>
    </row>
    <row r="739" spans="1:3" ht="15.75" customHeight="1">
      <c r="A739" s="8"/>
      <c r="C739" s="8"/>
    </row>
    <row r="740" spans="1:3" ht="15.75" customHeight="1">
      <c r="A740" s="8"/>
      <c r="C740" s="8"/>
    </row>
    <row r="741" spans="1:3" ht="15.75" customHeight="1">
      <c r="A741" s="8"/>
      <c r="C741" s="8"/>
    </row>
    <row r="742" spans="1:3" ht="15.75" customHeight="1">
      <c r="A742" s="8"/>
      <c r="C742" s="8"/>
    </row>
    <row r="743" spans="1:3" ht="15.75" customHeight="1">
      <c r="A743" s="8"/>
      <c r="C743" s="8"/>
    </row>
    <row r="744" spans="1:3" ht="15.75" customHeight="1">
      <c r="A744" s="8"/>
      <c r="C744" s="8"/>
    </row>
    <row r="745" spans="1:3" ht="15.75" customHeight="1">
      <c r="A745" s="8"/>
      <c r="C745" s="8"/>
    </row>
    <row r="746" spans="1:3" ht="15.75" customHeight="1">
      <c r="A746" s="8"/>
      <c r="C746" s="8"/>
    </row>
    <row r="747" spans="1:3" ht="15.75" customHeight="1">
      <c r="A747" s="8"/>
      <c r="C747" s="8"/>
    </row>
    <row r="748" spans="1:3" ht="15.75" customHeight="1">
      <c r="A748" s="8"/>
      <c r="C748" s="8"/>
    </row>
    <row r="749" spans="1:3" ht="15.75" customHeight="1">
      <c r="A749" s="8"/>
      <c r="C749" s="8"/>
    </row>
    <row r="750" spans="1:3" ht="15.75" customHeight="1">
      <c r="A750" s="8"/>
      <c r="C750" s="8"/>
    </row>
    <row r="751" spans="1:3" ht="15.75" customHeight="1">
      <c r="A751" s="8"/>
      <c r="C751" s="8"/>
    </row>
    <row r="752" spans="1:3" ht="15.75" customHeight="1">
      <c r="A752" s="8"/>
      <c r="C752" s="8"/>
    </row>
    <row r="753" spans="1:3" ht="15.75" customHeight="1">
      <c r="A753" s="8"/>
      <c r="C753" s="8"/>
    </row>
    <row r="754" spans="1:3" ht="15.75" customHeight="1">
      <c r="A754" s="8"/>
      <c r="C754" s="8"/>
    </row>
    <row r="755" spans="1:3" ht="15.75" customHeight="1">
      <c r="A755" s="8"/>
      <c r="C755" s="8"/>
    </row>
    <row r="756" spans="1:3" ht="15.75" customHeight="1">
      <c r="A756" s="8"/>
      <c r="C756" s="8"/>
    </row>
    <row r="757" spans="1:3" ht="15.75" customHeight="1">
      <c r="A757" s="8"/>
      <c r="C757" s="8"/>
    </row>
    <row r="758" spans="1:3" ht="15.75" customHeight="1">
      <c r="A758" s="8"/>
      <c r="C758" s="8"/>
    </row>
    <row r="759" spans="1:3" ht="15.75" customHeight="1">
      <c r="A759" s="8"/>
      <c r="C759" s="8"/>
    </row>
    <row r="760" spans="1:3" ht="15.75" customHeight="1">
      <c r="A760" s="8"/>
      <c r="C760" s="8"/>
    </row>
    <row r="761" spans="1:3" ht="15.75" customHeight="1">
      <c r="A761" s="8"/>
      <c r="C761" s="8"/>
    </row>
    <row r="762" spans="1:3" ht="15.75" customHeight="1">
      <c r="A762" s="8"/>
      <c r="C762" s="8"/>
    </row>
    <row r="763" spans="1:3" ht="15.75" customHeight="1">
      <c r="A763" s="8"/>
      <c r="C763" s="8"/>
    </row>
    <row r="764" spans="1:3" ht="15.75" customHeight="1">
      <c r="A764" s="8"/>
      <c r="C764" s="8"/>
    </row>
    <row r="765" spans="1:3" ht="15.75" customHeight="1">
      <c r="A765" s="8"/>
      <c r="C765" s="8"/>
    </row>
    <row r="766" spans="1:3" ht="15.75" customHeight="1">
      <c r="A766" s="8"/>
      <c r="C766" s="8"/>
    </row>
    <row r="767" spans="1:3" ht="15.75" customHeight="1">
      <c r="A767" s="8"/>
      <c r="C767" s="8"/>
    </row>
    <row r="768" spans="1:3" ht="15.75" customHeight="1">
      <c r="A768" s="8"/>
      <c r="C768" s="8"/>
    </row>
    <row r="769" spans="1:3" ht="15.75" customHeight="1">
      <c r="A769" s="8"/>
      <c r="C769" s="8"/>
    </row>
    <row r="770" spans="1:3" ht="15.75" customHeight="1">
      <c r="A770" s="8"/>
      <c r="C770" s="8"/>
    </row>
    <row r="771" spans="1:3" ht="15.75" customHeight="1">
      <c r="A771" s="8"/>
      <c r="C771" s="8"/>
    </row>
    <row r="772" spans="1:3" ht="15.75" customHeight="1">
      <c r="A772" s="8"/>
      <c r="C772" s="8"/>
    </row>
    <row r="773" spans="1:3" ht="15.75" customHeight="1">
      <c r="A773" s="8"/>
      <c r="C773" s="8"/>
    </row>
    <row r="774" spans="1:3" ht="15.75" customHeight="1">
      <c r="A774" s="8"/>
      <c r="C774" s="8"/>
    </row>
    <row r="775" spans="1:3" ht="15.75" customHeight="1">
      <c r="A775" s="8"/>
      <c r="C775" s="8"/>
    </row>
    <row r="776" spans="1:3" ht="15.75" customHeight="1">
      <c r="A776" s="8"/>
      <c r="C776" s="8"/>
    </row>
    <row r="777" spans="1:3" ht="15.75" customHeight="1">
      <c r="A777" s="8"/>
      <c r="C777" s="8"/>
    </row>
    <row r="778" spans="1:3" ht="15.75" customHeight="1">
      <c r="A778" s="8"/>
      <c r="C778" s="8"/>
    </row>
    <row r="779" spans="1:3" ht="15.75" customHeight="1">
      <c r="A779" s="8"/>
      <c r="C779" s="8"/>
    </row>
    <row r="780" spans="1:3" ht="15.75" customHeight="1">
      <c r="A780" s="8"/>
      <c r="C780" s="8"/>
    </row>
    <row r="781" spans="1:3" ht="15.75" customHeight="1">
      <c r="A781" s="8"/>
      <c r="C781" s="8"/>
    </row>
    <row r="782" spans="1:3" ht="15.75" customHeight="1">
      <c r="A782" s="8"/>
      <c r="C782" s="8"/>
    </row>
    <row r="783" spans="1:3" ht="15.75" customHeight="1">
      <c r="A783" s="8"/>
      <c r="C783" s="8"/>
    </row>
    <row r="784" spans="1:3" ht="15.75" customHeight="1">
      <c r="A784" s="8"/>
      <c r="C784" s="8"/>
    </row>
    <row r="785" spans="1:3" ht="15.75" customHeight="1">
      <c r="A785" s="8"/>
      <c r="C785" s="8"/>
    </row>
    <row r="786" spans="1:3" ht="15.75" customHeight="1">
      <c r="A786" s="8"/>
      <c r="C786" s="8"/>
    </row>
    <row r="787" spans="1:3" ht="15.75" customHeight="1">
      <c r="A787" s="8"/>
      <c r="C787" s="8"/>
    </row>
    <row r="788" spans="1:3" ht="15.75" customHeight="1">
      <c r="A788" s="8"/>
      <c r="C788" s="8"/>
    </row>
    <row r="789" spans="1:3" ht="15.75" customHeight="1">
      <c r="A789" s="8"/>
      <c r="C789" s="8"/>
    </row>
    <row r="790" spans="1:3" ht="15.75" customHeight="1">
      <c r="A790" s="8"/>
      <c r="C790" s="8"/>
    </row>
    <row r="791" spans="1:3" ht="15.75" customHeight="1">
      <c r="A791" s="8"/>
      <c r="C791" s="8"/>
    </row>
    <row r="792" spans="1:3" ht="15.75" customHeight="1">
      <c r="A792" s="8"/>
      <c r="C792" s="8"/>
    </row>
    <row r="793" spans="1:3" ht="15.75" customHeight="1">
      <c r="A793" s="8"/>
      <c r="C793" s="8"/>
    </row>
    <row r="794" spans="1:3" ht="15.75" customHeight="1">
      <c r="A794" s="8"/>
      <c r="C794" s="8"/>
    </row>
    <row r="795" spans="1:3" ht="15.75" customHeight="1">
      <c r="A795" s="8"/>
      <c r="C795" s="8"/>
    </row>
    <row r="796" spans="1:3" ht="15.75" customHeight="1">
      <c r="A796" s="8"/>
      <c r="C796" s="8"/>
    </row>
    <row r="797" spans="1:3" ht="15.75" customHeight="1">
      <c r="A797" s="8"/>
      <c r="C797" s="8"/>
    </row>
    <row r="798" spans="1:3" ht="15.75" customHeight="1">
      <c r="A798" s="8"/>
      <c r="C798" s="8"/>
    </row>
    <row r="799" spans="1:3" ht="15.75" customHeight="1">
      <c r="A799" s="8"/>
      <c r="C799" s="8"/>
    </row>
    <row r="800" spans="1:3" ht="15.75" customHeight="1">
      <c r="A800" s="8"/>
      <c r="C800" s="8"/>
    </row>
    <row r="801" spans="1:3" ht="15.75" customHeight="1">
      <c r="A801" s="8"/>
      <c r="C801" s="8"/>
    </row>
    <row r="802" spans="1:3" ht="15.75" customHeight="1">
      <c r="A802" s="8"/>
      <c r="C802" s="8"/>
    </row>
    <row r="803" spans="1:3" ht="15.75" customHeight="1">
      <c r="A803" s="8"/>
      <c r="C803" s="8"/>
    </row>
    <row r="804" spans="1:3" ht="15.75" customHeight="1">
      <c r="A804" s="8"/>
      <c r="C804" s="8"/>
    </row>
    <row r="805" spans="1:3" ht="15.75" customHeight="1">
      <c r="A805" s="8"/>
      <c r="C805" s="8"/>
    </row>
    <row r="806" spans="1:3" ht="15.75" customHeight="1">
      <c r="A806" s="8"/>
      <c r="C806" s="8"/>
    </row>
    <row r="807" spans="1:3" ht="15.75" customHeight="1">
      <c r="A807" s="8"/>
      <c r="C807" s="8"/>
    </row>
    <row r="808" spans="1:3" ht="15.75" customHeight="1">
      <c r="A808" s="8"/>
      <c r="C808" s="8"/>
    </row>
    <row r="809" spans="1:3" ht="15.75" customHeight="1">
      <c r="A809" s="8"/>
      <c r="C809" s="8"/>
    </row>
    <row r="810" spans="1:3" ht="15.75" customHeight="1">
      <c r="A810" s="8"/>
      <c r="C810" s="8"/>
    </row>
    <row r="811" spans="1:3" ht="15.75" customHeight="1">
      <c r="A811" s="8"/>
      <c r="C811" s="8"/>
    </row>
    <row r="812" spans="1:3" ht="15.75" customHeight="1">
      <c r="A812" s="8"/>
      <c r="C812" s="8"/>
    </row>
    <row r="813" spans="1:3" ht="15.75" customHeight="1">
      <c r="A813" s="8"/>
      <c r="C813" s="8"/>
    </row>
    <row r="814" spans="1:3" ht="15.75" customHeight="1">
      <c r="A814" s="8"/>
      <c r="C814" s="8"/>
    </row>
    <row r="815" spans="1:3" ht="15.75" customHeight="1">
      <c r="A815" s="8"/>
      <c r="C815" s="8"/>
    </row>
    <row r="816" spans="1:3" ht="15.75" customHeight="1">
      <c r="A816" s="8"/>
      <c r="C816" s="8"/>
    </row>
    <row r="817" spans="1:3" ht="15.75" customHeight="1">
      <c r="A817" s="8"/>
      <c r="C817" s="8"/>
    </row>
    <row r="818" spans="1:3" ht="15.75" customHeight="1">
      <c r="A818" s="8"/>
      <c r="C818" s="8"/>
    </row>
    <row r="819" spans="1:3" ht="15.75" customHeight="1">
      <c r="A819" s="8"/>
      <c r="C819" s="8"/>
    </row>
    <row r="820" spans="1:3" ht="15.75" customHeight="1">
      <c r="A820" s="8"/>
      <c r="C820" s="8"/>
    </row>
    <row r="821" spans="1:3" ht="15.75" customHeight="1">
      <c r="A821" s="8"/>
      <c r="C821" s="8"/>
    </row>
    <row r="822" spans="1:3" ht="15.75" customHeight="1">
      <c r="A822" s="8"/>
      <c r="C822" s="8"/>
    </row>
    <row r="823" spans="1:3" ht="15.75" customHeight="1">
      <c r="A823" s="8"/>
      <c r="C823" s="8"/>
    </row>
    <row r="824" spans="1:3" ht="15.75" customHeight="1">
      <c r="A824" s="8"/>
      <c r="C824" s="8"/>
    </row>
    <row r="825" spans="1:3" ht="15.75" customHeight="1">
      <c r="A825" s="8"/>
      <c r="C825" s="8"/>
    </row>
    <row r="826" spans="1:3" ht="15.75" customHeight="1">
      <c r="A826" s="8"/>
      <c r="C826" s="8"/>
    </row>
    <row r="827" spans="1:3" ht="15.75" customHeight="1">
      <c r="A827" s="8"/>
      <c r="C827" s="8"/>
    </row>
    <row r="828" spans="1:3" ht="15.75" customHeight="1">
      <c r="A828" s="8"/>
      <c r="C828" s="8"/>
    </row>
    <row r="829" spans="1:3" ht="15.75" customHeight="1">
      <c r="A829" s="8"/>
      <c r="C829" s="8"/>
    </row>
    <row r="830" spans="1:3" ht="15.75" customHeight="1">
      <c r="A830" s="8"/>
      <c r="C830" s="8"/>
    </row>
    <row r="831" spans="1:3" ht="15.75" customHeight="1">
      <c r="A831" s="8"/>
      <c r="C831" s="8"/>
    </row>
    <row r="832" spans="1:3" ht="15.75" customHeight="1">
      <c r="A832" s="8"/>
      <c r="C832" s="8"/>
    </row>
    <row r="833" spans="1:3" ht="15.75" customHeight="1">
      <c r="A833" s="8"/>
      <c r="C833" s="8"/>
    </row>
    <row r="834" spans="1:3" ht="15.75" customHeight="1">
      <c r="A834" s="8"/>
      <c r="C834" s="8"/>
    </row>
    <row r="835" spans="1:3" ht="15.75" customHeight="1">
      <c r="A835" s="8"/>
      <c r="C835" s="8"/>
    </row>
    <row r="836" spans="1:3" ht="15.75" customHeight="1">
      <c r="A836" s="8"/>
      <c r="C836" s="8"/>
    </row>
    <row r="837" spans="1:3" ht="15.75" customHeight="1">
      <c r="A837" s="8"/>
      <c r="C837" s="8"/>
    </row>
    <row r="838" spans="1:3" ht="15.75" customHeight="1">
      <c r="A838" s="8"/>
      <c r="C838" s="8"/>
    </row>
    <row r="839" spans="1:3" ht="15.75" customHeight="1">
      <c r="A839" s="8"/>
      <c r="C839" s="8"/>
    </row>
    <row r="840" spans="1:3" ht="15.75" customHeight="1">
      <c r="A840" s="8"/>
      <c r="C840" s="8"/>
    </row>
    <row r="841" spans="1:3" ht="15.75" customHeight="1">
      <c r="A841" s="8"/>
      <c r="C841" s="8"/>
    </row>
    <row r="842" spans="1:3" ht="15.75" customHeight="1">
      <c r="A842" s="8"/>
      <c r="C842" s="8"/>
    </row>
    <row r="843" spans="1:3" ht="15.75" customHeight="1">
      <c r="A843" s="8"/>
      <c r="C843" s="8"/>
    </row>
    <row r="844" spans="1:3" ht="15.75" customHeight="1">
      <c r="A844" s="8"/>
      <c r="C844" s="8"/>
    </row>
    <row r="845" spans="1:3" ht="15.75" customHeight="1">
      <c r="A845" s="8"/>
      <c r="C845" s="8"/>
    </row>
    <row r="846" spans="1:3" ht="15.75" customHeight="1">
      <c r="A846" s="8"/>
      <c r="C846" s="8"/>
    </row>
    <row r="847" spans="1:3" ht="15.75" customHeight="1">
      <c r="A847" s="8"/>
      <c r="C847" s="8"/>
    </row>
    <row r="848" spans="1:3" ht="15.75" customHeight="1">
      <c r="A848" s="8"/>
      <c r="C848" s="8"/>
    </row>
    <row r="849" spans="1:3" ht="15.75" customHeight="1">
      <c r="A849" s="8"/>
      <c r="C849" s="8"/>
    </row>
    <row r="850" spans="1:3" ht="15.75" customHeight="1">
      <c r="A850" s="8"/>
      <c r="C850" s="8"/>
    </row>
    <row r="851" spans="1:3" ht="15.75" customHeight="1">
      <c r="A851" s="8"/>
      <c r="C851" s="8"/>
    </row>
    <row r="852" spans="1:3" ht="15.75" customHeight="1">
      <c r="A852" s="8"/>
      <c r="C852" s="8"/>
    </row>
    <row r="853" spans="1:3" ht="15.75" customHeight="1">
      <c r="A853" s="8"/>
      <c r="C853" s="8"/>
    </row>
    <row r="854" spans="1:3" ht="15.75" customHeight="1">
      <c r="A854" s="8"/>
      <c r="C854" s="8"/>
    </row>
    <row r="855" spans="1:3" ht="15.75" customHeight="1">
      <c r="A855" s="8"/>
      <c r="C855" s="8"/>
    </row>
    <row r="856" spans="1:3" ht="15.75" customHeight="1">
      <c r="A856" s="8"/>
      <c r="C856" s="8"/>
    </row>
    <row r="857" spans="1:3" ht="15.75" customHeight="1">
      <c r="A857" s="8"/>
      <c r="C857" s="8"/>
    </row>
    <row r="858" spans="1:3" ht="15.75" customHeight="1">
      <c r="A858" s="8"/>
      <c r="C858" s="8"/>
    </row>
    <row r="859" spans="1:3" ht="15.75" customHeight="1">
      <c r="A859" s="8"/>
      <c r="C859" s="8"/>
    </row>
    <row r="860" spans="1:3" ht="15.75" customHeight="1">
      <c r="A860" s="8"/>
      <c r="C860" s="8"/>
    </row>
    <row r="861" spans="1:3" ht="15.75" customHeight="1">
      <c r="A861" s="8"/>
      <c r="C861" s="8"/>
    </row>
    <row r="862" spans="1:3" ht="15.75" customHeight="1">
      <c r="A862" s="8"/>
      <c r="C862" s="8"/>
    </row>
    <row r="863" spans="1:3" ht="15.75" customHeight="1">
      <c r="A863" s="8"/>
      <c r="C863" s="8"/>
    </row>
    <row r="864" spans="1:3" ht="15.75" customHeight="1">
      <c r="A864" s="8"/>
      <c r="C864" s="8"/>
    </row>
    <row r="865" spans="1:3" ht="15.75" customHeight="1">
      <c r="A865" s="8"/>
      <c r="C865" s="8"/>
    </row>
    <row r="866" spans="1:3" ht="15.75" customHeight="1">
      <c r="A866" s="8"/>
      <c r="C866" s="8"/>
    </row>
    <row r="867" spans="1:3" ht="15.75" customHeight="1">
      <c r="A867" s="8"/>
      <c r="C867" s="8"/>
    </row>
    <row r="868" spans="1:3" ht="15.75" customHeight="1">
      <c r="A868" s="8"/>
      <c r="C868" s="8"/>
    </row>
    <row r="869" spans="1:3" ht="15.75" customHeight="1">
      <c r="A869" s="8"/>
      <c r="C869" s="8"/>
    </row>
    <row r="870" spans="1:3" ht="15.75" customHeight="1">
      <c r="A870" s="8"/>
      <c r="C870" s="8"/>
    </row>
    <row r="871" spans="1:3" ht="15.75" customHeight="1">
      <c r="A871" s="8"/>
      <c r="C871" s="8"/>
    </row>
    <row r="872" spans="1:3" ht="15.75" customHeight="1">
      <c r="A872" s="8"/>
      <c r="C872" s="8"/>
    </row>
    <row r="873" spans="1:3" ht="15.75" customHeight="1">
      <c r="A873" s="8"/>
      <c r="C873" s="8"/>
    </row>
    <row r="874" spans="1:3" ht="15.75" customHeight="1">
      <c r="A874" s="8"/>
      <c r="C874" s="8"/>
    </row>
    <row r="875" spans="1:3" ht="15.75" customHeight="1">
      <c r="A875" s="8"/>
      <c r="C875" s="8"/>
    </row>
    <row r="876" spans="1:3" ht="15.75" customHeight="1">
      <c r="A876" s="8"/>
      <c r="C876" s="8"/>
    </row>
    <row r="877" spans="1:3" ht="15.75" customHeight="1">
      <c r="A877" s="8"/>
      <c r="C877" s="8"/>
    </row>
    <row r="878" spans="1:3" ht="15.75" customHeight="1">
      <c r="A878" s="8"/>
      <c r="C878" s="8"/>
    </row>
    <row r="879" spans="1:3" ht="15.75" customHeight="1">
      <c r="A879" s="8"/>
      <c r="C879" s="8"/>
    </row>
    <row r="880" spans="1:3" ht="15.75" customHeight="1">
      <c r="A880" s="8"/>
      <c r="C880" s="8"/>
    </row>
    <row r="881" spans="1:3" ht="15.75" customHeight="1">
      <c r="A881" s="8"/>
      <c r="C881" s="8"/>
    </row>
    <row r="882" spans="1:3" ht="15.75" customHeight="1">
      <c r="A882" s="8"/>
      <c r="C882" s="8"/>
    </row>
    <row r="883" spans="1:3" ht="15.75" customHeight="1">
      <c r="A883" s="8"/>
      <c r="C883" s="8"/>
    </row>
    <row r="884" spans="1:3" ht="15.75" customHeight="1">
      <c r="A884" s="8"/>
      <c r="C884" s="8"/>
    </row>
    <row r="885" spans="1:3" ht="15.75" customHeight="1">
      <c r="A885" s="8"/>
      <c r="C885" s="8"/>
    </row>
    <row r="886" spans="1:3" ht="15.75" customHeight="1">
      <c r="A886" s="8"/>
      <c r="C886" s="8"/>
    </row>
    <row r="887" spans="1:3" ht="15.75" customHeight="1">
      <c r="A887" s="8"/>
      <c r="C887" s="8"/>
    </row>
    <row r="888" spans="1:3" ht="15.75" customHeight="1">
      <c r="A888" s="8"/>
      <c r="C888" s="8"/>
    </row>
    <row r="889" spans="1:3" ht="15.75" customHeight="1">
      <c r="A889" s="8"/>
      <c r="C889" s="8"/>
    </row>
    <row r="890" spans="1:3" ht="15.75" customHeight="1">
      <c r="A890" s="8"/>
      <c r="C890" s="8"/>
    </row>
    <row r="891" spans="1:3" ht="15.75" customHeight="1">
      <c r="A891" s="8"/>
      <c r="C891" s="8"/>
    </row>
    <row r="892" spans="1:3" ht="15.75" customHeight="1">
      <c r="A892" s="8"/>
      <c r="C892" s="8"/>
    </row>
    <row r="893" spans="1:3" ht="15.75" customHeight="1">
      <c r="A893" s="8"/>
      <c r="C893" s="8"/>
    </row>
    <row r="894" spans="1:3" ht="15.75" customHeight="1">
      <c r="A894" s="8"/>
      <c r="C894" s="8"/>
    </row>
    <row r="895" spans="1:3" ht="15.75" customHeight="1">
      <c r="A895" s="8"/>
      <c r="C895" s="8"/>
    </row>
    <row r="896" spans="1:3" ht="15.75" customHeight="1">
      <c r="A896" s="8"/>
      <c r="C896" s="8"/>
    </row>
    <row r="897" spans="1:3" ht="15.75" customHeight="1">
      <c r="A897" s="8"/>
      <c r="C897" s="8"/>
    </row>
    <row r="898" spans="1:3" ht="15.75" customHeight="1">
      <c r="A898" s="8"/>
      <c r="C898" s="8"/>
    </row>
    <row r="899" spans="1:3" ht="15.75" customHeight="1">
      <c r="A899" s="8"/>
      <c r="C899" s="8"/>
    </row>
    <row r="900" spans="1:3" ht="15.75" customHeight="1">
      <c r="A900" s="8"/>
      <c r="C900" s="8"/>
    </row>
    <row r="901" spans="1:3" ht="15.75" customHeight="1">
      <c r="A901" s="8"/>
      <c r="C901" s="8"/>
    </row>
    <row r="902" spans="1:3" ht="15.75" customHeight="1">
      <c r="A902" s="8"/>
      <c r="C902" s="8"/>
    </row>
    <row r="903" spans="1:3" ht="15.75" customHeight="1">
      <c r="A903" s="8"/>
      <c r="C903" s="8"/>
    </row>
    <row r="904" spans="1:3" ht="15.75" customHeight="1">
      <c r="A904" s="8"/>
      <c r="C904" s="8"/>
    </row>
    <row r="905" spans="1:3" ht="15.75" customHeight="1">
      <c r="A905" s="8"/>
      <c r="C905" s="8"/>
    </row>
    <row r="906" spans="1:3" ht="15.75" customHeight="1">
      <c r="A906" s="8"/>
      <c r="C906" s="8"/>
    </row>
    <row r="907" spans="1:3" ht="15.75" customHeight="1">
      <c r="A907" s="8"/>
      <c r="C907" s="8"/>
    </row>
    <row r="908" spans="1:3" ht="15.75" customHeight="1">
      <c r="A908" s="8"/>
      <c r="C908" s="8"/>
    </row>
    <row r="909" spans="1:3" ht="15.75" customHeight="1">
      <c r="A909" s="8"/>
      <c r="C909" s="8"/>
    </row>
    <row r="910" spans="1:3" ht="15.75" customHeight="1">
      <c r="A910" s="8"/>
      <c r="C910" s="8"/>
    </row>
    <row r="911" spans="1:3" ht="15.75" customHeight="1">
      <c r="A911" s="8"/>
      <c r="C911" s="8"/>
    </row>
    <row r="912" spans="1:3" ht="15.75" customHeight="1">
      <c r="A912" s="8"/>
      <c r="C912" s="8"/>
    </row>
    <row r="913" spans="1:3" ht="15.75" customHeight="1">
      <c r="A913" s="8"/>
      <c r="C913" s="8"/>
    </row>
    <row r="914" spans="1:3" ht="15.75" customHeight="1">
      <c r="A914" s="8"/>
      <c r="C914" s="8"/>
    </row>
    <row r="915" spans="1:3" ht="15.75" customHeight="1">
      <c r="A915" s="8"/>
      <c r="C915" s="8"/>
    </row>
    <row r="916" spans="1:3" ht="15.75" customHeight="1">
      <c r="A916" s="8"/>
      <c r="C916" s="8"/>
    </row>
    <row r="917" spans="1:3" ht="15.75" customHeight="1">
      <c r="A917" s="8"/>
      <c r="C917" s="8"/>
    </row>
    <row r="918" spans="1:3" ht="15.75" customHeight="1">
      <c r="A918" s="8"/>
      <c r="C918" s="8"/>
    </row>
    <row r="919" spans="1:3" ht="15.75" customHeight="1">
      <c r="A919" s="8"/>
      <c r="C919" s="8"/>
    </row>
    <row r="920" spans="1:3" ht="15.75" customHeight="1">
      <c r="A920" s="8"/>
      <c r="C920" s="8"/>
    </row>
    <row r="921" spans="1:3" ht="15.75" customHeight="1">
      <c r="A921" s="8"/>
      <c r="C921" s="8"/>
    </row>
    <row r="922" spans="1:3" ht="15.75" customHeight="1">
      <c r="A922" s="8"/>
      <c r="C922" s="8"/>
    </row>
    <row r="923" spans="1:3" ht="15.75" customHeight="1">
      <c r="A923" s="8"/>
      <c r="C923" s="8"/>
    </row>
    <row r="924" spans="1:3" ht="15.75" customHeight="1">
      <c r="A924" s="8"/>
      <c r="C924" s="8"/>
    </row>
    <row r="925" spans="1:3" ht="15.75" customHeight="1">
      <c r="A925" s="8"/>
      <c r="C925" s="8"/>
    </row>
    <row r="926" spans="1:3" ht="15.75" customHeight="1">
      <c r="A926" s="8"/>
      <c r="C926" s="8"/>
    </row>
    <row r="927" spans="1:3" ht="15.75" customHeight="1">
      <c r="A927" s="8"/>
      <c r="C927" s="8"/>
    </row>
    <row r="928" spans="1:3" ht="15.75" customHeight="1">
      <c r="A928" s="8"/>
      <c r="C928" s="8"/>
    </row>
    <row r="929" spans="1:3" ht="15.75" customHeight="1">
      <c r="A929" s="8"/>
      <c r="C929" s="8"/>
    </row>
    <row r="930" spans="1:3" ht="15.75" customHeight="1">
      <c r="A930" s="8"/>
      <c r="C930" s="8"/>
    </row>
    <row r="931" spans="1:3" ht="15.75" customHeight="1">
      <c r="A931" s="8"/>
      <c r="C931" s="8"/>
    </row>
    <row r="932" spans="1:3" ht="15.75" customHeight="1">
      <c r="A932" s="8"/>
      <c r="C932" s="8"/>
    </row>
    <row r="933" spans="1:3" ht="15.75" customHeight="1">
      <c r="A933" s="8"/>
      <c r="C933" s="8"/>
    </row>
    <row r="934" spans="1:3" ht="15.75" customHeight="1">
      <c r="A934" s="8"/>
      <c r="C934" s="8"/>
    </row>
    <row r="935" spans="1:3" ht="15.75" customHeight="1">
      <c r="A935" s="8"/>
      <c r="C935" s="8"/>
    </row>
    <row r="936" spans="1:3" ht="15.75" customHeight="1">
      <c r="A936" s="8"/>
      <c r="C936" s="8"/>
    </row>
    <row r="937" spans="1:3" ht="15.75" customHeight="1">
      <c r="A937" s="8"/>
      <c r="C937" s="8"/>
    </row>
    <row r="938" spans="1:3" ht="15.75" customHeight="1">
      <c r="A938" s="8"/>
      <c r="C938" s="8"/>
    </row>
    <row r="939" spans="1:3" ht="15.75" customHeight="1">
      <c r="A939" s="8"/>
      <c r="C939" s="8"/>
    </row>
    <row r="940" spans="1:3" ht="15.75" customHeight="1">
      <c r="A940" s="8"/>
      <c r="C940" s="8"/>
    </row>
    <row r="941" spans="1:3" ht="15.75" customHeight="1">
      <c r="A941" s="8"/>
      <c r="C941" s="8"/>
    </row>
    <row r="942" spans="1:3" ht="15.75" customHeight="1">
      <c r="A942" s="8"/>
      <c r="C942" s="8"/>
    </row>
    <row r="943" spans="1:3" ht="15.75" customHeight="1">
      <c r="A943" s="8"/>
      <c r="C943" s="8"/>
    </row>
    <row r="944" spans="1:3" ht="15.75" customHeight="1">
      <c r="A944" s="8"/>
      <c r="C944" s="8"/>
    </row>
    <row r="945" spans="1:3" ht="15.75" customHeight="1">
      <c r="A945" s="8"/>
      <c r="C945" s="8"/>
    </row>
    <row r="946" spans="1:3" ht="15.75" customHeight="1">
      <c r="A946" s="8"/>
      <c r="C946" s="8"/>
    </row>
    <row r="947" spans="1:3" ht="15.75" customHeight="1">
      <c r="A947" s="8"/>
      <c r="C947" s="8"/>
    </row>
    <row r="948" spans="1:3" ht="15.75" customHeight="1">
      <c r="A948" s="8"/>
      <c r="C948" s="8"/>
    </row>
    <row r="949" spans="1:3" ht="15.75" customHeight="1">
      <c r="A949" s="8"/>
      <c r="C949" s="8"/>
    </row>
    <row r="950" spans="1:3" ht="15.75" customHeight="1">
      <c r="A950" s="8"/>
      <c r="C950" s="8"/>
    </row>
    <row r="951" spans="1:3" ht="15.75" customHeight="1">
      <c r="A951" s="8"/>
      <c r="C951" s="8"/>
    </row>
    <row r="952" spans="1:3" ht="15.75" customHeight="1">
      <c r="A952" s="8"/>
      <c r="C952" s="8"/>
    </row>
    <row r="953" spans="1:3" ht="15.75" customHeight="1">
      <c r="A953" s="8"/>
      <c r="C953" s="8"/>
    </row>
    <row r="954" spans="1:3" ht="15.75" customHeight="1">
      <c r="A954" s="8"/>
      <c r="C954" s="8"/>
    </row>
    <row r="955" spans="1:3" ht="15.75" customHeight="1">
      <c r="A955" s="8"/>
      <c r="C955" s="8"/>
    </row>
    <row r="956" spans="1:3" ht="15.75" customHeight="1">
      <c r="A956" s="8"/>
      <c r="C956" s="8"/>
    </row>
    <row r="957" spans="1:3" ht="15.75" customHeight="1">
      <c r="A957" s="8"/>
      <c r="C957" s="8"/>
    </row>
    <row r="958" spans="1:3" ht="15.75" customHeight="1">
      <c r="A958" s="8"/>
      <c r="C958" s="8"/>
    </row>
    <row r="959" spans="1:3" ht="15.75" customHeight="1">
      <c r="A959" s="8"/>
      <c r="C959" s="8"/>
    </row>
    <row r="960" spans="1:3" ht="15.75" customHeight="1">
      <c r="A960" s="8"/>
      <c r="C960" s="8"/>
    </row>
    <row r="961" spans="1:3" ht="15.75" customHeight="1">
      <c r="A961" s="8"/>
      <c r="C961" s="8"/>
    </row>
    <row r="962" spans="1:3" ht="15.75" customHeight="1">
      <c r="A962" s="8"/>
      <c r="C962" s="8"/>
    </row>
    <row r="963" spans="1:3" ht="15.75" customHeight="1">
      <c r="A963" s="8"/>
      <c r="C963" s="8"/>
    </row>
    <row r="964" spans="1:3" ht="15.75" customHeight="1">
      <c r="A964" s="8"/>
      <c r="C964" s="8"/>
    </row>
    <row r="965" spans="1:3" ht="15.75" customHeight="1">
      <c r="A965" s="8"/>
      <c r="C965" s="8"/>
    </row>
    <row r="966" spans="1:3" ht="15.75" customHeight="1">
      <c r="A966" s="8"/>
      <c r="C966" s="8"/>
    </row>
    <row r="967" spans="1:3" ht="15.75" customHeight="1">
      <c r="A967" s="8"/>
      <c r="C967" s="8"/>
    </row>
    <row r="968" spans="1:3" ht="15.75" customHeight="1">
      <c r="A968" s="8"/>
      <c r="C968" s="8"/>
    </row>
    <row r="969" spans="1:3" ht="15.75" customHeight="1">
      <c r="A969" s="8"/>
      <c r="C969" s="8"/>
    </row>
    <row r="970" spans="1:3" ht="15.75" customHeight="1">
      <c r="A970" s="8"/>
      <c r="C970" s="8"/>
    </row>
    <row r="971" spans="1:3" ht="15.75" customHeight="1">
      <c r="A971" s="8"/>
      <c r="C971" s="8"/>
    </row>
    <row r="972" spans="1:3" ht="15.75" customHeight="1">
      <c r="A972" s="8"/>
      <c r="C972" s="8"/>
    </row>
    <row r="973" spans="1:3" ht="15.75" customHeight="1">
      <c r="A973" s="8"/>
      <c r="C973" s="8"/>
    </row>
    <row r="974" spans="1:3" ht="15.75" customHeight="1">
      <c r="A974" s="8"/>
      <c r="C974" s="8"/>
    </row>
    <row r="975" spans="1:3" ht="15.75" customHeight="1">
      <c r="A975" s="8"/>
      <c r="C975" s="8"/>
    </row>
    <row r="976" spans="1:3" ht="15.75" customHeight="1">
      <c r="A976" s="8"/>
      <c r="C976" s="8"/>
    </row>
    <row r="977" spans="1:3" ht="15.75" customHeight="1">
      <c r="A977" s="8"/>
      <c r="C977" s="8"/>
    </row>
    <row r="978" spans="1:3" ht="15.75" customHeight="1">
      <c r="A978" s="8"/>
      <c r="C978" s="8"/>
    </row>
    <row r="979" spans="1:3" ht="15.75" customHeight="1">
      <c r="A979" s="8"/>
      <c r="C979" s="8"/>
    </row>
    <row r="980" spans="1:3" ht="15.75" customHeight="1">
      <c r="A980" s="8"/>
      <c r="C980" s="8"/>
    </row>
    <row r="981" spans="1:3" ht="15.75" customHeight="1">
      <c r="A981" s="8"/>
      <c r="C981" s="8"/>
    </row>
    <row r="982" spans="1:3" ht="15.75" customHeight="1">
      <c r="A982" s="8"/>
      <c r="C982" s="8"/>
    </row>
    <row r="983" spans="1:3" ht="15.75" customHeight="1">
      <c r="A983" s="8"/>
      <c r="C983" s="8"/>
    </row>
    <row r="984" spans="1:3" ht="15.75" customHeight="1">
      <c r="A984" s="8"/>
      <c r="C984" s="8"/>
    </row>
    <row r="985" spans="1:3" ht="15.75" customHeight="1">
      <c r="A985" s="8"/>
      <c r="C985" s="8"/>
    </row>
    <row r="986" spans="1:3" ht="15.75" customHeight="1">
      <c r="A986" s="8"/>
      <c r="C986" s="8"/>
    </row>
    <row r="987" spans="1:3" ht="15.75" customHeight="1">
      <c r="A987" s="8"/>
      <c r="C987" s="8"/>
    </row>
    <row r="988" spans="1:3" ht="15.75" customHeight="1">
      <c r="A988" s="8"/>
      <c r="C988" s="8"/>
    </row>
    <row r="989" spans="1:3" ht="15.75" customHeight="1">
      <c r="A989" s="8"/>
      <c r="C989" s="8"/>
    </row>
    <row r="990" spans="1:3" ht="15.75" customHeight="1">
      <c r="A990" s="8"/>
      <c r="C990" s="8"/>
    </row>
    <row r="991" spans="1:3" ht="15.75" customHeight="1">
      <c r="A991" s="8"/>
      <c r="C991" s="8"/>
    </row>
    <row r="992" spans="1:3" ht="15.75" customHeight="1">
      <c r="A992" s="8"/>
      <c r="C992" s="8"/>
    </row>
    <row r="993" spans="1:3" ht="15.75" customHeight="1">
      <c r="A993" s="8"/>
      <c r="C993" s="8"/>
    </row>
    <row r="994" spans="1:3" ht="15.75" customHeight="1">
      <c r="A994" s="8"/>
      <c r="C994" s="8"/>
    </row>
    <row r="995" spans="1:3" ht="15.75" customHeight="1">
      <c r="A995" s="8"/>
      <c r="C995" s="8"/>
    </row>
    <row r="996" spans="1:3" ht="15.75" customHeight="1">
      <c r="A996" s="8"/>
      <c r="C996" s="8"/>
    </row>
    <row r="997" spans="1:3" ht="15.75" customHeight="1">
      <c r="A997" s="8"/>
      <c r="C997" s="8"/>
    </row>
    <row r="998" spans="1:3" ht="15.75" customHeight="1">
      <c r="A998" s="8"/>
      <c r="C998" s="8"/>
    </row>
    <row r="999" spans="1:3" ht="15.75" customHeight="1">
      <c r="A999" s="8"/>
      <c r="C999" s="8"/>
    </row>
    <row r="1000" spans="1:3" ht="15.75" customHeight="1">
      <c r="A1000" s="8"/>
      <c r="C1000" s="8"/>
    </row>
  </sheetData>
  <mergeCells count="6">
    <mergeCell ref="C38:L39"/>
    <mergeCell ref="D10:D11"/>
    <mergeCell ref="E10:E11"/>
    <mergeCell ref="K29:L29"/>
    <mergeCell ref="D32:I32"/>
    <mergeCell ref="D34:I35"/>
  </mergeCells>
  <conditionalFormatting sqref="A37:A39">
    <cfRule type="cellIs" dxfId="1045" priority="45" stopIfTrue="1" operator="equal">
      <formula>"include_in_docs"</formula>
    </cfRule>
  </conditionalFormatting>
  <conditionalFormatting sqref="C29:F29">
    <cfRule type="expression" dxfId="1044" priority="40" stopIfTrue="1">
      <formula>AND(NE(#REF!,"#"),NE(C29,""),NE(COUNTA(#REF!),0))</formula>
    </cfRule>
  </conditionalFormatting>
  <conditionalFormatting sqref="D8">
    <cfRule type="expression" dxfId="1043" priority="92" stopIfTrue="1">
      <formula>AND(NE(#REF!,"#"),NE(D8,""),NE(COUNTA(#REF!),0))</formula>
    </cfRule>
  </conditionalFormatting>
  <conditionalFormatting sqref="D9">
    <cfRule type="expression" dxfId="1042" priority="65" stopIfTrue="1">
      <formula>AND(NE(#REF!,"#"),NE(D9,""),NE(COUNTA(D9:$XFD9),0))</formula>
    </cfRule>
  </conditionalFormatting>
  <conditionalFormatting sqref="D24:D25">
    <cfRule type="expression" dxfId="1041" priority="30" stopIfTrue="1">
      <formula>AND(NE(#REF!,"#"),NE(D24,""),NE(COUNTA($A24:C24),0))</formula>
    </cfRule>
  </conditionalFormatting>
  <conditionalFormatting sqref="D26:D28">
    <cfRule type="expression" dxfId="1040" priority="32" stopIfTrue="1">
      <formula>AND(NE(#REF!,"#"),NE(D26,""),NE(COUNTA(#REF!),0))</formula>
    </cfRule>
  </conditionalFormatting>
  <conditionalFormatting sqref="D33">
    <cfRule type="expression" dxfId="1039" priority="95" stopIfTrue="1">
      <formula>AND(NE(#REF!,"#"),NE(D33,""),NE(COUNTA($D33:F33),0))</formula>
    </cfRule>
  </conditionalFormatting>
  <conditionalFormatting sqref="D30:E30">
    <cfRule type="expression" dxfId="1038" priority="20" stopIfTrue="1">
      <formula>AND(NE(#REF!,"#"),NE(D30,""),NE(COUNTA(#REF!),0))</formula>
    </cfRule>
  </conditionalFormatting>
  <conditionalFormatting sqref="D22:F22 C23:F23">
    <cfRule type="expression" dxfId="1037" priority="10" stopIfTrue="1">
      <formula>AND(NE(#REF!,"#"),NE(C22,""),NE(COUNTA($B22:B22),0))</formula>
    </cfRule>
  </conditionalFormatting>
  <conditionalFormatting sqref="D3:G3 E8:G8">
    <cfRule type="expression" dxfId="1036" priority="70" stopIfTrue="1">
      <formula>AND(NE(#REF!,"#"),NE(D3,""),NE(COUNTA($B3:C3),0))</formula>
    </cfRule>
  </conditionalFormatting>
  <conditionalFormatting sqref="D4:G5">
    <cfRule type="expression" dxfId="1035" priority="86" stopIfTrue="1">
      <formula>AND(NE(#REF!,"#"),NE(D4,""),NE(COUNTA($C4:C4),0))</formula>
    </cfRule>
  </conditionalFormatting>
  <conditionalFormatting sqref="D6:G6">
    <cfRule type="expression" dxfId="1034" priority="81" stopIfTrue="1">
      <formula>AND(NE(#REF!,"#"),NE(D6,""),NE(COUNTA($A6:C6),0))</formula>
    </cfRule>
  </conditionalFormatting>
  <conditionalFormatting sqref="D36:G36">
    <cfRule type="expression" dxfId="1033" priority="52" stopIfTrue="1">
      <formula>AND(NE(#REF!,"#"),NE(D36,""),NE(COUNTA($B36:C36),0))</formula>
    </cfRule>
  </conditionalFormatting>
  <conditionalFormatting sqref="D37:G37">
    <cfRule type="expression" dxfId="1032" priority="64" stopIfTrue="1">
      <formula>AND(NE(#REF!,"#"),NE(D37,""),NE(COUNTA($C37:C37),0))</formula>
    </cfRule>
  </conditionalFormatting>
  <conditionalFormatting sqref="E10">
    <cfRule type="expression" dxfId="1031" priority="68" stopIfTrue="1">
      <formula>AND(NE(#REF!,"#"),NE(E10,""),NE(COUNTA($D11:D11),0))</formula>
    </cfRule>
  </conditionalFormatting>
  <conditionalFormatting sqref="E24">
    <cfRule type="expression" dxfId="1030" priority="31" stopIfTrue="1">
      <formula>AND(NE(#REF!,"#"),NE(E24,""),NE(COUNTA($A26:C26),0))</formula>
    </cfRule>
  </conditionalFormatting>
  <conditionalFormatting sqref="E25">
    <cfRule type="expression" dxfId="1029" priority="29" stopIfTrue="1">
      <formula>AND(NE(#REF!,"#"),NE(E25,""),NE(COUNTA($A27:D27),0))</formula>
    </cfRule>
  </conditionalFormatting>
  <conditionalFormatting sqref="E27:E28">
    <cfRule type="expression" dxfId="1028" priority="42" stopIfTrue="1">
      <formula>AND(NE(#REF!,"#"),NE(E27,""),NE(COUNTA($A27:E27),0))</formula>
    </cfRule>
  </conditionalFormatting>
  <conditionalFormatting sqref="E21:H21">
    <cfRule type="expression" dxfId="1027" priority="1" stopIfTrue="1">
      <formula>AND(NE(#REF!,"#"),NE(E21,""),NE(COUNTA($B21:D21),0))</formula>
    </cfRule>
  </conditionalFormatting>
  <conditionalFormatting sqref="F33 H33:I33">
    <cfRule type="expression" dxfId="1026" priority="25" stopIfTrue="1">
      <formula>AND(NE(#REF!,"#"),NE(F33,""),NE(COUNTA($D33:E33),0))</formula>
    </cfRule>
  </conditionalFormatting>
  <conditionalFormatting sqref="F11:H11">
    <cfRule type="expression" dxfId="1025" priority="66" stopIfTrue="1">
      <formula>AND(NE(#REF!,"#"),NE(F11,""),NE(COUNTA($D11:E11),0))</formula>
    </cfRule>
  </conditionalFormatting>
  <conditionalFormatting sqref="F31:H31">
    <cfRule type="expression" dxfId="1024" priority="22" stopIfTrue="1">
      <formula>AND(NE(#REF!,"#"),NE(F31,""),NE(COUNTA($C31:E31),0))</formula>
    </cfRule>
  </conditionalFormatting>
  <conditionalFormatting sqref="F9:I9">
    <cfRule type="expression" dxfId="1023" priority="67" stopIfTrue="1">
      <formula>AND(NE(#REF!,"#"),NE(F9,""),NE(COUNTA($E9:E9),0))</formula>
    </cfRule>
  </conditionalFormatting>
  <conditionalFormatting sqref="F24:I25">
    <cfRule type="expression" dxfId="1022" priority="28" stopIfTrue="1">
      <formula>AND(NE(#REF!,"#"),NE(F24,""),NE(COUNTA($A24:E24),0))</formula>
    </cfRule>
  </conditionalFormatting>
  <conditionalFormatting sqref="F30:I30">
    <cfRule type="expression" dxfId="1021" priority="13" stopIfTrue="1">
      <formula>AND(NE(#REF!,"#"),NE(F30,""),NE(COUNTA($B30:E30),0))</formula>
    </cfRule>
  </conditionalFormatting>
  <conditionalFormatting sqref="G6">
    <cfRule type="expression" dxfId="1020" priority="82" stopIfTrue="1">
      <formula>AND(NE(#REF!,"#"),COUNTBLANK($C6:$F6)&lt;5,ISBLANK($A6))</formula>
    </cfRule>
    <cfRule type="expression" dxfId="1019" priority="83" stopIfTrue="1">
      <formula>AND(NE(#REF!,"#"),NE($G6,""),OR(COUNTBLANK($C6:$F6)=5,NE($A6,""),IFERROR(VLOOKUP($G6,INDIRECT("VariableTypes!A2:A"),1,FALSE),TRUE)))</formula>
    </cfRule>
  </conditionalFormatting>
  <conditionalFormatting sqref="G20">
    <cfRule type="expression" dxfId="1018" priority="50" stopIfTrue="1">
      <formula>AND(NE(#REF!,"#"),NE(G20,""),NE(COUNTA(#REF!),0))</formula>
    </cfRule>
  </conditionalFormatting>
  <conditionalFormatting sqref="G22:G23">
    <cfRule type="expression" dxfId="1017" priority="14" stopIfTrue="1">
      <formula>AND(NE(#REF!,"#"),NE($G22,""),OR(COUNTBLANK($C22:$F22)=5,NE($B22,""),IFERROR(VLOOKUP($G22,INDIRECT("VariableTypes!A2:A"),1,FALSE),TRUE)))</formula>
    </cfRule>
    <cfRule type="expression" dxfId="1016" priority="17" stopIfTrue="1">
      <formula>AND(NE(#REF!,"#"),COUNTBLANK($C22:$F22)&lt;5,ISBLANK($B22))</formula>
    </cfRule>
  </conditionalFormatting>
  <conditionalFormatting sqref="G26:G28 H27:H28">
    <cfRule type="expression" dxfId="1015" priority="43" stopIfTrue="1">
      <formula>AND(NE(#REF!,"#"),NE(G26,""),NE(COUNTA($A26:D26),0))</formula>
    </cfRule>
  </conditionalFormatting>
  <conditionalFormatting sqref="G29">
    <cfRule type="expression" dxfId="1014" priority="37" stopIfTrue="1">
      <formula>AND(NE(#REF!,"#"),NE(G29,""),NE(COUNTA($C29:F29),0))</formula>
    </cfRule>
    <cfRule type="expression" dxfId="1013" priority="38" stopIfTrue="1">
      <formula>AND(NE(#REF!,"#"),COUNTBLANK($C29:$F29)&lt;5,ISBLANK(#REF!))</formula>
    </cfRule>
    <cfRule type="expression" dxfId="1012" priority="39" stopIfTrue="1">
      <formula>AND(NE(#REF!,"#"),NE($G29,""),OR(COUNTBLANK($C29:$F29)=5,NE(#REF!,""),IFERROR(VLOOKUP($G29,INDIRECT("VariableTypes!A2:A"),1,FALSE),TRUE)))</formula>
    </cfRule>
  </conditionalFormatting>
  <conditionalFormatting sqref="G12:I19">
    <cfRule type="expression" dxfId="1011" priority="51" stopIfTrue="1">
      <formula>AND(NE(#REF!,"#"),NE(G12,""),NE(COUNTA($C12:F12),0))</formula>
    </cfRule>
  </conditionalFormatting>
  <conditionalFormatting sqref="H3 H5 H8">
    <cfRule type="expression" dxfId="1010" priority="71" stopIfTrue="1">
      <formula>AND(NE(#REF!,"#"),NE($H3,""),OR(COUNTBLANK($C3:$G3)=5,NE($B3,""),IFERROR(VLOOKUP($H3,INDIRECT("VariableTypes!A2:A"),1,FALSE),TRUE)))</formula>
    </cfRule>
  </conditionalFormatting>
  <conditionalFormatting sqref="H3 H5:H6 H8">
    <cfRule type="expression" dxfId="1009" priority="74" stopIfTrue="1">
      <formula>AND(NE(#REF!,"#"),COUNTBLANK($C3:$G3)&lt;5,ISBLANK($B3))</formula>
    </cfRule>
  </conditionalFormatting>
  <conditionalFormatting sqref="H4">
    <cfRule type="expression" dxfId="1008" priority="87" stopIfTrue="1">
      <formula>AND(NE(#REF!,"#"),NE($H4,""),OR(COUNTBLANK($C4:$G4)=5,NE($C4,""),IFERROR(VLOOKUP($H4,INDIRECT("VariableTypes!A2:A"),1,FALSE),TRUE)))</formula>
    </cfRule>
    <cfRule type="expression" dxfId="1007" priority="89" stopIfTrue="1">
      <formula>AND(NE(#REF!,"#"),COUNTBLANK($C4:$G4)&lt;5,ISBLANK($C4))</formula>
    </cfRule>
  </conditionalFormatting>
  <conditionalFormatting sqref="H6">
    <cfRule type="expression" dxfId="1006" priority="78" stopIfTrue="1">
      <formula>AND(NE(#REF!,"#"),NE($H6,""),OR(COUNTBLANK($C6:$G6)=5,NE($B6,""),IFERROR(VLOOKUP($H6,INDIRECT("VariableTypes!A2:A"),1,FALSE),TRUE)))</formula>
    </cfRule>
  </conditionalFormatting>
  <conditionalFormatting sqref="H22:H23">
    <cfRule type="expression" dxfId="1005" priority="15" stopIfTrue="1">
      <formula>AND(NE(#REF!,"#"),NE($H22,""),NOT(IFERROR(VLOOKUP($G22,INDIRECT("VariableTypes!$A$2:$D"),4,FALSE),FALSE)))</formula>
    </cfRule>
    <cfRule type="expression" dxfId="1004" priority="18" stopIfTrue="1">
      <formula>AND(NE(#REF!,"#"),IFERROR(VLOOKUP($G22,INDIRECT("VariableTypes!$A$2:$D"),4,FALSE),FALSE))</formula>
    </cfRule>
  </conditionalFormatting>
  <conditionalFormatting sqref="H26">
    <cfRule type="expression" dxfId="1003" priority="41" stopIfTrue="1">
      <formula>AND(NE(#REF!,"#"),NE(H26,""),NE(COUNTA($A26:F26),0))</formula>
    </cfRule>
  </conditionalFormatting>
  <conditionalFormatting sqref="H36">
    <cfRule type="expression" dxfId="1002" priority="53" stopIfTrue="1">
      <formula>AND(NE(#REF!,"#"),NE($H36,""),OR(COUNTBLANK($C36:$G36)=5,NE($B36,""),IFERROR(VLOOKUP($H36,INDIRECT("VariableTypes!A2:A"),1,FALSE),TRUE)))</formula>
    </cfRule>
    <cfRule type="expression" dxfId="1001" priority="56" stopIfTrue="1">
      <formula>AND(NE(#REF!,"#"),COUNTBLANK($C36:$G36)&lt;5,ISBLANK($B36))</formula>
    </cfRule>
  </conditionalFormatting>
  <conditionalFormatting sqref="H29:I29">
    <cfRule type="expression" dxfId="1000" priority="34" stopIfTrue="1">
      <formula>AND(NE(#REF!,"#"),NE(H29,""),NE(COUNTA($A29:G29),0))</formula>
    </cfRule>
    <cfRule type="expression" dxfId="999" priority="35" stopIfTrue="1">
      <formula>AND(NE(#REF!,"#"),COUNTBLANK($C29:$G29)&lt;5,ISBLANK($A29))</formula>
    </cfRule>
    <cfRule type="expression" dxfId="998" priority="36" stopIfTrue="1">
      <formula>AND(NE(#REF!,"#"),NE($H29,""),OR(COUNTBLANK($C29:$G29)=5,NE($A29,""),IFERROR(VLOOKUP($H29,INDIRECT("VariableTypes!A2:A"),1,FALSE),TRUE)))</formula>
    </cfRule>
  </conditionalFormatting>
  <conditionalFormatting sqref="I3:I5 I8">
    <cfRule type="expression" dxfId="997" priority="72" stopIfTrue="1">
      <formula>AND(NE(#REF!,"#"),NE($I3,""),NOT(IFERROR(VLOOKUP($H3,INDIRECT("VariableTypes!$A$2:$D"),4,FALSE),FALSE)))</formula>
    </cfRule>
    <cfRule type="expression" dxfId="996" priority="75" stopIfTrue="1">
      <formula>AND(NE(#REF!,"#"),IFERROR(VLOOKUP($H3,INDIRECT("VariableTypes!$A$2:$D"),4,FALSE),FALSE))</formula>
    </cfRule>
  </conditionalFormatting>
  <conditionalFormatting sqref="I11">
    <cfRule type="expression" dxfId="995" priority="69" stopIfTrue="1">
      <formula>AND(NE(#REF!,"#"),NE(I11,""),NE(COUNTA($C11:H11),0))</formula>
    </cfRule>
  </conditionalFormatting>
  <conditionalFormatting sqref="I21">
    <cfRule type="expression" dxfId="994" priority="2" stopIfTrue="1">
      <formula>AND(NE(#REF!,"#"),NE($I21,""),OR(COUNTBLANK($D21:$H21)=5,NE($B21,""),IFERROR(VLOOKUP($I21,INDIRECT("VariableTypes!A2:A"),1,FALSE),TRUE)))</formula>
    </cfRule>
    <cfRule type="expression" dxfId="993" priority="3" stopIfTrue="1">
      <formula>AND(NE(#REF!,"#"),COUNTBLANK($D21:$H21)&lt;5,ISBLANK($B21))</formula>
    </cfRule>
  </conditionalFormatting>
  <conditionalFormatting sqref="I22">
    <cfRule type="expression" dxfId="992" priority="16" stopIfTrue="1">
      <formula>AND(NE(#REF!,"#"),NE($I22,""),NOT(IFERROR(VLOOKUP($G22,INDIRECT("VariableTypes!$A$2:$E"),5,FALSE),FALSE)),OR($B22="",#REF!=""))</formula>
    </cfRule>
    <cfRule type="expression" dxfId="991" priority="19" stopIfTrue="1">
      <formula>AND(NE(#REF!,"#"),OR(IFERROR(VLOOKUP($G22,INDIRECT("VariableTypes!$A$2:$E"),5,FALSE),FALSE),AND(NE($B22,""),NE(#REF!,""))))</formula>
    </cfRule>
  </conditionalFormatting>
  <conditionalFormatting sqref="I26:I28">
    <cfRule type="expression" dxfId="990" priority="21" stopIfTrue="1">
      <formula>AND(NE(#REF!,"#"),NE(I26,""),NE(COUNTA($A26:H26),0))</formula>
    </cfRule>
  </conditionalFormatting>
  <conditionalFormatting sqref="I36">
    <cfRule type="expression" dxfId="989" priority="54" stopIfTrue="1">
      <formula>AND(NE(#REF!,"#"),NE($I36,""),NOT(IFERROR(VLOOKUP($H36,INDIRECT("VariableTypes!$A$2:$D"),4,FALSE),FALSE)))</formula>
    </cfRule>
    <cfRule type="expression" dxfId="988" priority="57" stopIfTrue="1">
      <formula>AND(NE(#REF!,"#"),IFERROR(VLOOKUP($H36,INDIRECT("VariableTypes!$A$2:$D"),4,FALSE),FALSE))</formula>
    </cfRule>
  </conditionalFormatting>
  <conditionalFormatting sqref="I6:L6">
    <cfRule type="expression" dxfId="987" priority="79" stopIfTrue="1">
      <formula>AND(NE(#REF!,"#"),NE($I6,""),NOT(IFERROR(VLOOKUP($H6,INDIRECT("VariableTypes!$A$2:$D"),4,FALSE),FALSE)))</formula>
    </cfRule>
    <cfRule type="expression" dxfId="986" priority="80" stopIfTrue="1">
      <formula>AND(NE(#REF!,"#"),IFERROR(VLOOKUP($H6,INDIRECT("VariableTypes!$A$2:$D"),4,FALSE),FALSE))</formula>
    </cfRule>
  </conditionalFormatting>
  <conditionalFormatting sqref="J12:J19 J21">
    <cfRule type="expression" dxfId="985" priority="4" stopIfTrue="1">
      <formula>AND(NE(#REF!,"#"),IFERROR(VLOOKUP($I12,INDIRECT("VariableTypes!$A$2:$D"),4,FALSE),FALSE))</formula>
    </cfRule>
    <cfRule type="expression" dxfId="984" priority="7" stopIfTrue="1">
      <formula>AND(NE(#REF!,"#"),NE($J12,""),NOT(IFERROR(VLOOKUP($I12,INDIRECT("VariableTypes!$A$2:$D"),4,FALSE),FALSE)))</formula>
    </cfRule>
  </conditionalFormatting>
  <conditionalFormatting sqref="J20">
    <cfRule type="expression" dxfId="983" priority="46" stopIfTrue="1">
      <formula>AND(NE(#REF!,"#"),IFERROR(VLOOKUP(#REF!,INDIRECT("VariableTypes!$A$2:$D"),4,FALSE),FALSE))</formula>
    </cfRule>
    <cfRule type="expression" dxfId="982" priority="48" stopIfTrue="1">
      <formula>AND(NE(#REF!,"#"),NE($J20,""),NOT(IFERROR(VLOOKUP(#REF!,INDIRECT("VariableTypes!$A$2:$D"),4,FALSE),FALSE)))</formula>
    </cfRule>
  </conditionalFormatting>
  <conditionalFormatting sqref="J3:K3 J5:K5 J8:K8">
    <cfRule type="expression" dxfId="981" priority="73" stopIfTrue="1">
      <formula>AND(NE(#REF!,"#"),NE($J3,""),NOT(IFERROR(VLOOKUP($H3,INDIRECT("VariableTypes!$A$2:$E"),5,FALSE),FALSE)),OR($B3="",$C3=""))</formula>
    </cfRule>
    <cfRule type="expression" dxfId="980" priority="76" stopIfTrue="1">
      <formula>AND(NE(#REF!,"#"),OR(IFERROR(VLOOKUP($H3,INDIRECT("VariableTypes!$A$2:$E"),5,FALSE),FALSE),AND(NE($B3,""),NE($C3,""))))</formula>
    </cfRule>
  </conditionalFormatting>
  <conditionalFormatting sqref="J4:K4">
    <cfRule type="expression" dxfId="979" priority="88" stopIfTrue="1">
      <formula>AND(NE(#REF!,"#"),NE($J4,""),NOT(IFERROR(VLOOKUP($H4,INDIRECT("VariableTypes!$A$2:$E"),5,FALSE),FALSE)),OR($C4="",#REF!=""))</formula>
    </cfRule>
    <cfRule type="expression" dxfId="978" priority="90" stopIfTrue="1">
      <formula>AND(NE(#REF!,"#"),OR(IFERROR(VLOOKUP($H4,INDIRECT("VariableTypes!$A$2:$E"),5,FALSE),FALSE),AND(NE($C4,""),NE(#REF!,""))))</formula>
    </cfRule>
  </conditionalFormatting>
  <conditionalFormatting sqref="J7:K7">
    <cfRule type="expression" dxfId="977" priority="84" stopIfTrue="1">
      <formula>AND(NE(#REF!,"#"),NE($J7,""),NOT(IFERROR(VLOOKUP($H7,INDIRECT("VariableTypes!$A$2:$E"),5,FALSE),FALSE)),OR($B7="",#REF!=""))</formula>
    </cfRule>
    <cfRule type="expression" dxfId="976" priority="85" stopIfTrue="1">
      <formula>AND(NE(#REF!,"#"),OR(IFERROR(VLOOKUP($H7,INDIRECT("VariableTypes!$A$2:$E"),5,FALSE),FALSE),AND(NE($B7,""),NE(#REF!,""))))</formula>
    </cfRule>
  </conditionalFormatting>
  <conditionalFormatting sqref="J22:K28 J29 J30:K30">
    <cfRule type="expression" dxfId="975" priority="11" stopIfTrue="1">
      <formula>AND(NE(#REF!,"#"),NE($J22,""),NOT(IFERROR(VLOOKUP($H22,INDIRECT("VariableTypes!$A$2:$E"),5,FALSE),FALSE)),OR($B22="",$C22=""))</formula>
    </cfRule>
    <cfRule type="expression" dxfId="974" priority="12" stopIfTrue="1">
      <formula>AND(NE(#REF!,"#"),OR(IFERROR(VLOOKUP($H22,INDIRECT("VariableTypes!$A$2:$E"),5,FALSE),FALSE),AND(NE($B22,""),NE($C22,""))))</formula>
    </cfRule>
  </conditionalFormatting>
  <conditionalFormatting sqref="J31:K31">
    <cfRule type="expression" dxfId="973" priority="23" stopIfTrue="1">
      <formula>AND(NE(#REF!,"#"),NE($J31,""),NOT(IFERROR(VLOOKUP($H31,INDIRECT("VariableTypes!$A$2:$E"),5,FALSE),FALSE)),OR($C31="",#REF!=""))</formula>
    </cfRule>
    <cfRule type="expression" dxfId="972" priority="24" stopIfTrue="1">
      <formula>AND(NE(#REF!,"#"),OR(IFERROR(VLOOKUP($H31,INDIRECT("VariableTypes!$A$2:$E"),5,FALSE),FALSE),AND(NE($C31,""),NE(#REF!,""))))</formula>
    </cfRule>
  </conditionalFormatting>
  <conditionalFormatting sqref="J32:K32">
    <cfRule type="expression" dxfId="971" priority="93" stopIfTrue="1">
      <formula>AND(NE(#REF!,"#"),NE($J32,""),NOT(IFERROR(VLOOKUP($H32,INDIRECT("VariableTypes!$A$2:$E"),5,FALSE),FALSE)),OR(#REF!="",#REF!=""))</formula>
    </cfRule>
    <cfRule type="expression" dxfId="970" priority="94" stopIfTrue="1">
      <formula>AND(NE(#REF!,"#"),OR(IFERROR(VLOOKUP($H32,INDIRECT("VariableTypes!$A$2:$E"),5,FALSE),FALSE),AND(NE(#REF!,""),NE(#REF!,""))))</formula>
    </cfRule>
  </conditionalFormatting>
  <conditionalFormatting sqref="J33:K35">
    <cfRule type="expression" dxfId="969" priority="26" stopIfTrue="1">
      <formula>AND(NE(#REF!,"#"),NE($J33,""),NOT(IFERROR(VLOOKUP($I33,INDIRECT("VariableTypes!$A$2:$E"),5,FALSE),FALSE)),OR($D33="",#REF!=""))</formula>
    </cfRule>
    <cfRule type="expression" dxfId="968" priority="27" stopIfTrue="1">
      <formula>AND(NE(#REF!,"#"),OR(IFERROR(VLOOKUP($I33,INDIRECT("VariableTypes!$A$2:$E"),5,FALSE),FALSE),AND(NE($D33,""),NE(#REF!,""))))</formula>
    </cfRule>
  </conditionalFormatting>
  <conditionalFormatting sqref="J36:K36">
    <cfRule type="expression" dxfId="967" priority="55" stopIfTrue="1">
      <formula>AND(NE(#REF!,"#"),NE($J36,""),NOT(IFERROR(VLOOKUP($H36,INDIRECT("VariableTypes!$A$2:$E"),5,FALSE),FALSE)),OR($B36="",$C36=""))</formula>
    </cfRule>
    <cfRule type="expression" dxfId="966" priority="58" stopIfTrue="1">
      <formula>AND(NE(#REF!,"#"),OR(IFERROR(VLOOKUP($H36,INDIRECT("VariableTypes!$A$2:$E"),5,FALSE),FALSE),AND(NE($B36,""),NE($C36,""))))</formula>
    </cfRule>
  </conditionalFormatting>
  <conditionalFormatting sqref="K12:K19">
    <cfRule type="expression" dxfId="965" priority="6" stopIfTrue="1">
      <formula>AND(NE(#REF!,"#"),OR(IFERROR(VLOOKUP($I12,INDIRECT("VariableTypes!$A$2:$E"),5,FALSE),FALSE),AND(NE(#REF!,""),NE($D12,""))))</formula>
    </cfRule>
    <cfRule type="expression" dxfId="964" priority="9" stopIfTrue="1">
      <formula>AND(NE(#REF!,"#"),NE($K12,""),NOT(IFERROR(VLOOKUP($I12,INDIRECT("VariableTypes!$A$2:$E"),5,FALSE),FALSE)),OR(#REF!="",$D12=""))</formula>
    </cfRule>
  </conditionalFormatting>
  <conditionalFormatting sqref="K20">
    <cfRule type="expression" dxfId="963" priority="47" stopIfTrue="1">
      <formula>AND(NE(#REF!,"#"),OR(IFERROR(VLOOKUP(#REF!,INDIRECT("VariableTypes!$A$2:$E"),5,FALSE),FALSE),AND(NE(#REF!,""),NE($D20,""))))</formula>
    </cfRule>
    <cfRule type="expression" dxfId="962" priority="49" stopIfTrue="1">
      <formula>AND(NE(#REF!,"#"),NE($K20,""),NOT(IFERROR(VLOOKUP(#REF!,INDIRECT("VariableTypes!$A$2:$E"),5,FALSE),FALSE)),OR(#REF!="",$D20=""))</formula>
    </cfRule>
  </conditionalFormatting>
  <conditionalFormatting sqref="K21">
    <cfRule type="expression" dxfId="961" priority="5" stopIfTrue="1">
      <formula>AND(NE(#REF!,"#"),OR(IFERROR(VLOOKUP($I21,INDIRECT("VariableTypes!$A$2:$E"),5,FALSE),FALSE),AND(NE($B21,""),NE($D21,""))))</formula>
    </cfRule>
    <cfRule type="expression" dxfId="960" priority="8" stopIfTrue="1">
      <formula>AND(NE(#REF!,"#"),NE($K21,""),NOT(IFERROR(VLOOKUP($I21,INDIRECT("VariableTypes!$A$2:$E"),5,FALSE),FALSE)),OR($B21="",$D21=""))</formula>
    </cfRule>
  </conditionalFormatting>
  <conditionalFormatting sqref="L37">
    <cfRule type="expression" dxfId="959" priority="61" stopIfTrue="1">
      <formula>AND(NE(#REF!,"#"),NE(L37,""),NE(COUNTA($C37:H37),0))</formula>
    </cfRule>
    <cfRule type="expression" dxfId="958" priority="62" stopIfTrue="1">
      <formula>AND(NE(#REF!,"#"),COUNTBLANK($C37:$F37)&lt;5,ISBLANK(#REF!))</formula>
    </cfRule>
    <cfRule type="expression" dxfId="957" priority="63" stopIfTrue="1">
      <formula>AND(NE(#REF!,"#"),NE($G37,""),OR(COUNTBLANK($C37:$F37)=5,NE(#REF!,""),IFERROR(VLOOKUP($G37,INDIRECT("VariableTypes!A2:A"),1,FALSE),TRUE)))</formula>
    </cfRule>
  </conditionalFormatting>
  <dataValidations count="6">
    <dataValidation type="decimal" operator="greaterThan" allowBlank="1" showInputMessage="1" showErrorMessage="1" prompt="Enter year - Enter the year for which the target is set. The year should be any time after 2025." sqref="I11" xr:uid="{00000000-0002-0000-0C00-000000000000}">
      <formula1>2025</formula1>
    </dataValidation>
    <dataValidation type="list" allowBlank="1" showErrorMessage="1" sqref="C28" xr:uid="{00000000-0002-0000-0C00-000001000000}">
      <formula1>"&lt;select&gt;,Yes,No"</formula1>
    </dataValidation>
    <dataValidation type="decimal" operator="greaterThanOrEqual" allowBlank="1" showInputMessage="1" showErrorMessage="1" prompt="Enter a value greater than or equal to 0. " sqref="G12:I19" xr:uid="{00000000-0002-0000-0C00-000002000000}">
      <formula1>0</formula1>
    </dataValidation>
    <dataValidation type="decimal" operator="greaterThanOrEqual" allowBlank="1" showInputMessage="1" showErrorMessage="1" prompt="Scored metric - This metric is scored." sqref="H20:I20" xr:uid="{00000000-0002-0000-0C00-000003000000}">
      <formula1>0</formula1>
    </dataValidation>
    <dataValidation type="decimal" operator="greaterThanOrEqual" allowBlank="1" showInputMessage="1" showErrorMessage="1" prompt="Mandatory scored metric - A value must be provided for this metric to complete the indicator. _x000a_This metric is also scored." sqref="G20" xr:uid="{00000000-0002-0000-0C00-000005000000}">
      <formula1>0</formula1>
    </dataValidation>
    <dataValidation type="list" allowBlank="1" showErrorMessage="1" sqref="B7:C7 C24:C25 C27 C32" xr:uid="{00000000-0002-0000-0C00-000006000000}">
      <formula1>Yesnolist</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C00-000004000000}">
          <x14:formula1>
            <xm:f>Lists!$I$3:$I$41</xm:f>
          </x14:formula1>
          <xm:sqref>D26 D28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outlinePr summaryBelow="0" summaryRight="0"/>
  </sheetPr>
  <dimension ref="A1:AA993"/>
  <sheetViews>
    <sheetView showGridLines="0" topLeftCell="B1" workbookViewId="0">
      <pane ySplit="2" topLeftCell="C69" activePane="bottomLeft" state="frozen"/>
      <selection pane="bottomLeft" activeCell="G71" sqref="G71"/>
    </sheetView>
  </sheetViews>
  <sheetFormatPr defaultColWidth="11.26953125" defaultRowHeight="15" customHeight="1"/>
  <cols>
    <col min="1" max="1" width="8" hidden="1" customWidth="1"/>
    <col min="2" max="3" width="8.08984375" customWidth="1"/>
    <col min="4" max="4" width="37.36328125" customWidth="1"/>
    <col min="5" max="5" width="18" customWidth="1"/>
    <col min="6" max="10" width="15.6328125" customWidth="1"/>
    <col min="11" max="12" width="8.08984375" customWidth="1"/>
    <col min="13" max="13" width="12.6328125" customWidth="1"/>
    <col min="14" max="14" width="2.08984375" customWidth="1"/>
    <col min="15" max="18" width="8.453125" hidden="1" customWidth="1"/>
    <col min="19" max="27" width="8.453125" customWidth="1"/>
  </cols>
  <sheetData>
    <row r="1" spans="1:27" ht="19.5">
      <c r="A1" s="8"/>
      <c r="B1" s="9" t="s">
        <v>29</v>
      </c>
      <c r="C1" s="8"/>
      <c r="D1" s="10"/>
      <c r="E1" s="10"/>
      <c r="F1" s="10"/>
      <c r="G1" s="10"/>
      <c r="H1" s="10"/>
      <c r="I1" s="10"/>
      <c r="J1" s="10"/>
      <c r="K1" s="10"/>
      <c r="L1" s="11"/>
      <c r="M1" s="11"/>
      <c r="N1" s="8"/>
      <c r="O1" s="8"/>
      <c r="P1" s="8"/>
      <c r="Q1" s="8"/>
      <c r="R1" s="8"/>
      <c r="S1" s="8"/>
      <c r="T1" s="8"/>
      <c r="U1" s="8"/>
      <c r="V1" s="8"/>
      <c r="W1" s="8"/>
      <c r="X1" s="8"/>
      <c r="Y1" s="8"/>
      <c r="Z1" s="8"/>
      <c r="AA1" s="8"/>
    </row>
    <row r="2" spans="1:27" ht="15.75" customHeight="1">
      <c r="A2" s="232">
        <v>2019</v>
      </c>
      <c r="B2" s="233">
        <v>2026</v>
      </c>
      <c r="C2" s="234" t="s">
        <v>30</v>
      </c>
      <c r="D2" s="234"/>
      <c r="E2" s="234"/>
      <c r="F2" s="234"/>
      <c r="G2" s="234"/>
      <c r="H2" s="234"/>
      <c r="I2" s="234"/>
      <c r="J2" s="235"/>
      <c r="K2" s="235"/>
      <c r="L2" s="235"/>
      <c r="M2" s="235"/>
      <c r="N2" s="235"/>
      <c r="O2" s="8"/>
      <c r="P2" s="8"/>
      <c r="Q2" s="8"/>
      <c r="R2" s="8"/>
      <c r="S2" s="8"/>
      <c r="T2" s="8"/>
      <c r="U2" s="8"/>
      <c r="V2" s="8"/>
      <c r="W2" s="8"/>
      <c r="X2" s="8"/>
      <c r="Y2" s="8"/>
      <c r="Z2" s="8"/>
      <c r="AA2" s="8"/>
    </row>
    <row r="3" spans="1:27" ht="19.5">
      <c r="A3" s="8"/>
      <c r="B3" s="12"/>
      <c r="C3" s="13"/>
      <c r="D3" s="14"/>
      <c r="E3" s="14"/>
      <c r="F3" s="14"/>
      <c r="G3" s="14"/>
      <c r="H3" s="14"/>
      <c r="I3" s="14"/>
      <c r="J3" s="14"/>
      <c r="K3" s="15"/>
      <c r="L3" s="15"/>
      <c r="M3" s="8"/>
      <c r="N3" s="8"/>
      <c r="O3" s="8"/>
      <c r="P3" s="8"/>
      <c r="Q3" s="8"/>
      <c r="R3" s="8"/>
      <c r="S3" s="8"/>
      <c r="T3" s="8"/>
      <c r="U3" s="8"/>
      <c r="V3" s="8"/>
      <c r="W3" s="8"/>
      <c r="X3" s="8"/>
      <c r="Y3" s="8"/>
      <c r="Z3" s="8"/>
      <c r="AA3" s="8"/>
    </row>
    <row r="4" spans="1:27" ht="23.1">
      <c r="A4" s="10"/>
      <c r="B4" s="8"/>
      <c r="C4" s="16" t="s">
        <v>19</v>
      </c>
      <c r="D4" s="13"/>
      <c r="E4" s="13"/>
      <c r="F4" s="14"/>
      <c r="G4" s="14"/>
      <c r="H4" s="14"/>
      <c r="I4" s="14"/>
      <c r="J4" s="14"/>
      <c r="K4" s="15"/>
      <c r="L4" s="15"/>
      <c r="M4" s="8"/>
      <c r="N4" s="8"/>
      <c r="O4" s="8"/>
      <c r="P4" s="8"/>
      <c r="Q4" s="8"/>
      <c r="R4" s="8"/>
      <c r="S4" s="8"/>
      <c r="T4" s="8"/>
      <c r="U4" s="8"/>
      <c r="V4" s="8"/>
      <c r="W4" s="8"/>
      <c r="X4" s="8"/>
      <c r="Y4" s="8"/>
      <c r="Z4" s="8"/>
      <c r="AA4" s="8"/>
    </row>
    <row r="5" spans="1:27" ht="23.1">
      <c r="A5" s="10"/>
      <c r="B5" s="17"/>
      <c r="C5" s="16"/>
      <c r="D5" s="13"/>
      <c r="E5" s="13"/>
      <c r="F5" s="14"/>
      <c r="G5" s="14"/>
      <c r="H5" s="14"/>
      <c r="I5" s="14"/>
      <c r="J5" s="14"/>
      <c r="K5" s="15"/>
      <c r="L5" s="15"/>
      <c r="M5" s="8"/>
      <c r="N5" s="8"/>
      <c r="O5" s="8"/>
      <c r="P5" s="8"/>
      <c r="Q5" s="8"/>
      <c r="R5" s="8"/>
      <c r="S5" s="8"/>
      <c r="T5" s="8"/>
      <c r="U5" s="8"/>
      <c r="V5" s="8"/>
      <c r="W5" s="8"/>
      <c r="X5" s="8"/>
      <c r="Y5" s="8"/>
      <c r="Z5" s="8"/>
      <c r="AA5" s="8"/>
    </row>
    <row r="6" spans="1:27" ht="20.25">
      <c r="A6" s="18" t="s">
        <v>791</v>
      </c>
      <c r="B6" s="19" t="s">
        <v>792</v>
      </c>
      <c r="C6" s="425" t="s">
        <v>793</v>
      </c>
      <c r="D6" s="21"/>
      <c r="E6" s="21"/>
      <c r="F6" s="21"/>
      <c r="G6" s="21"/>
      <c r="H6" s="21"/>
      <c r="I6" s="22"/>
      <c r="J6" s="22"/>
      <c r="K6" s="22"/>
      <c r="L6" s="22"/>
      <c r="M6" s="22"/>
      <c r="N6" s="8"/>
      <c r="O6" s="8"/>
      <c r="P6" s="8"/>
      <c r="Q6" s="8"/>
      <c r="R6" s="8"/>
      <c r="S6" s="8"/>
      <c r="T6" s="8"/>
      <c r="U6" s="8"/>
      <c r="V6" s="8"/>
      <c r="W6" s="8"/>
      <c r="X6" s="8"/>
      <c r="Y6" s="8"/>
      <c r="Z6" s="8"/>
      <c r="AA6" s="8"/>
    </row>
    <row r="7" spans="1:27" ht="19.5">
      <c r="A7" s="18"/>
      <c r="B7" s="23" t="s">
        <v>104</v>
      </c>
      <c r="C7" s="13" t="s">
        <v>794</v>
      </c>
      <c r="D7" s="8"/>
      <c r="E7" s="8"/>
      <c r="F7" s="8"/>
      <c r="G7" s="8"/>
      <c r="H7" s="8"/>
      <c r="I7" s="8"/>
      <c r="J7" s="8"/>
      <c r="K7" s="15"/>
      <c r="L7" s="15"/>
      <c r="M7" s="8"/>
      <c r="N7" s="8"/>
      <c r="O7" s="8"/>
      <c r="P7" s="8"/>
      <c r="Q7" s="8"/>
      <c r="R7" s="8"/>
      <c r="S7" s="8"/>
      <c r="T7" s="8"/>
      <c r="U7" s="8"/>
      <c r="V7" s="8"/>
      <c r="W7" s="8"/>
      <c r="X7" s="8"/>
      <c r="Y7" s="8"/>
      <c r="Z7" s="8"/>
      <c r="AA7" s="8"/>
    </row>
    <row r="8" spans="1:27" ht="19.5">
      <c r="A8" s="8"/>
      <c r="B8" s="117"/>
      <c r="C8" s="23"/>
      <c r="D8" s="13"/>
      <c r="E8" s="8"/>
      <c r="F8" s="8"/>
      <c r="G8" s="8"/>
      <c r="H8" s="8"/>
      <c r="I8" s="118"/>
      <c r="J8" s="8"/>
      <c r="K8" s="15"/>
      <c r="L8" s="15"/>
      <c r="M8" s="8"/>
      <c r="N8" s="8"/>
      <c r="O8" s="8"/>
      <c r="P8" s="8"/>
      <c r="Q8" s="8"/>
      <c r="R8" s="8"/>
      <c r="S8" s="8"/>
      <c r="T8" s="8"/>
      <c r="U8" s="8"/>
      <c r="V8" s="8"/>
      <c r="W8" s="8"/>
      <c r="X8" s="8"/>
      <c r="Y8" s="8"/>
      <c r="Z8" s="8"/>
      <c r="AA8" s="8"/>
    </row>
    <row r="9" spans="1:27" ht="19.5">
      <c r="A9" s="8"/>
      <c r="B9" s="8"/>
      <c r="C9" s="8"/>
      <c r="D9" s="106" t="s">
        <v>290</v>
      </c>
      <c r="E9" s="107"/>
      <c r="F9" s="107"/>
      <c r="G9" s="107"/>
      <c r="H9" s="107"/>
      <c r="I9" s="107"/>
      <c r="J9" s="107"/>
      <c r="K9" s="135"/>
      <c r="L9" s="135"/>
      <c r="M9" s="135"/>
      <c r="N9" s="8"/>
      <c r="O9" s="8"/>
      <c r="P9" s="8"/>
      <c r="Q9" s="8"/>
      <c r="R9" s="8"/>
      <c r="S9" s="8"/>
      <c r="T9" s="8"/>
      <c r="U9" s="8"/>
      <c r="V9" s="8"/>
      <c r="W9" s="8"/>
      <c r="X9" s="8"/>
      <c r="Y9" s="8"/>
      <c r="Z9" s="8"/>
      <c r="AA9" s="8"/>
    </row>
    <row r="10" spans="1:27" ht="54">
      <c r="A10" s="8"/>
      <c r="B10" s="8"/>
      <c r="C10" s="8"/>
      <c r="D10" s="385" t="s">
        <v>92</v>
      </c>
      <c r="E10" s="357" t="s">
        <v>94</v>
      </c>
      <c r="F10" s="110" t="s">
        <v>95</v>
      </c>
      <c r="G10" s="110" t="s">
        <v>96</v>
      </c>
      <c r="H10" s="110" t="s">
        <v>696</v>
      </c>
      <c r="I10" s="110" t="s">
        <v>633</v>
      </c>
      <c r="J10" s="111" t="s">
        <v>634</v>
      </c>
      <c r="K10" s="135"/>
      <c r="L10" s="135"/>
      <c r="M10" s="135"/>
      <c r="N10" s="8"/>
      <c r="O10" s="8"/>
      <c r="P10" s="8"/>
      <c r="Q10" s="8"/>
      <c r="R10" s="8"/>
      <c r="S10" s="8"/>
      <c r="T10" s="8"/>
      <c r="U10" s="8"/>
      <c r="V10" s="8"/>
      <c r="W10" s="8"/>
      <c r="X10" s="8"/>
      <c r="Y10" s="8"/>
      <c r="Z10" s="8"/>
      <c r="AA10" s="8"/>
    </row>
    <row r="11" spans="1:27" ht="20.25">
      <c r="A11" s="8"/>
      <c r="B11" s="8"/>
      <c r="C11" s="8"/>
      <c r="D11" s="447"/>
      <c r="E11" s="446"/>
      <c r="F11" s="119">
        <v>2024</v>
      </c>
      <c r="G11" s="119">
        <v>2025</v>
      </c>
      <c r="H11" s="119">
        <v>2025</v>
      </c>
      <c r="I11" s="119">
        <v>2025</v>
      </c>
      <c r="J11" s="112" t="s">
        <v>635</v>
      </c>
      <c r="K11" s="135"/>
      <c r="L11" s="135"/>
      <c r="M11" s="135"/>
      <c r="N11" s="8"/>
      <c r="O11" s="8"/>
      <c r="P11" s="8"/>
      <c r="Q11" s="8"/>
      <c r="R11" s="8"/>
      <c r="S11" s="8"/>
      <c r="T11" s="8"/>
      <c r="U11" s="8"/>
      <c r="V11" s="8"/>
      <c r="W11" s="8"/>
      <c r="X11" s="8"/>
      <c r="Y11" s="8"/>
      <c r="Z11" s="8"/>
      <c r="AA11" s="8"/>
    </row>
    <row r="12" spans="1:27" ht="16.5" customHeight="1" thickTop="1" thickBot="1">
      <c r="A12" s="8"/>
      <c r="C12" s="8"/>
      <c r="D12" s="108" t="s">
        <v>795</v>
      </c>
      <c r="E12" s="108" t="s">
        <v>796</v>
      </c>
      <c r="F12" s="113" t="s">
        <v>99</v>
      </c>
      <c r="G12" s="274"/>
      <c r="H12" s="276"/>
      <c r="I12" s="275"/>
      <c r="J12" s="114"/>
      <c r="K12" s="8"/>
      <c r="L12" s="8"/>
    </row>
    <row r="13" spans="1:27" ht="16.5" customHeight="1" thickTop="1" thickBot="1">
      <c r="A13" s="8"/>
      <c r="C13" s="8"/>
      <c r="D13" s="108" t="s">
        <v>797</v>
      </c>
      <c r="E13" s="108" t="s">
        <v>796</v>
      </c>
      <c r="F13" s="113" t="s">
        <v>99</v>
      </c>
      <c r="G13" s="274"/>
      <c r="H13" s="276"/>
      <c r="I13" s="275"/>
      <c r="J13" s="114"/>
      <c r="K13" s="8"/>
      <c r="L13" s="8"/>
    </row>
    <row r="14" spans="1:27" ht="16.5" customHeight="1" thickTop="1" thickBot="1">
      <c r="A14" s="8"/>
      <c r="C14" s="8"/>
      <c r="D14" s="108" t="s">
        <v>798</v>
      </c>
      <c r="E14" s="108" t="s">
        <v>796</v>
      </c>
      <c r="F14" s="113" t="s">
        <v>99</v>
      </c>
      <c r="G14" s="274"/>
      <c r="H14" s="276"/>
      <c r="I14" s="275"/>
      <c r="J14" s="114"/>
      <c r="K14" s="8"/>
      <c r="L14" s="8"/>
    </row>
    <row r="15" spans="1:27" ht="16.5" customHeight="1">
      <c r="A15" s="8"/>
      <c r="C15" s="8"/>
      <c r="D15" s="108" t="s">
        <v>799</v>
      </c>
      <c r="E15" s="108" t="s">
        <v>796</v>
      </c>
      <c r="F15" s="113" t="s">
        <v>99</v>
      </c>
      <c r="G15" s="274"/>
      <c r="H15" s="276"/>
      <c r="I15" s="275"/>
      <c r="J15" s="114"/>
      <c r="K15" s="8"/>
      <c r="L15" s="8"/>
    </row>
    <row r="16" spans="1:27" ht="16.5" customHeight="1">
      <c r="A16" s="8"/>
      <c r="C16" s="8"/>
      <c r="D16" s="108" t="s">
        <v>800</v>
      </c>
      <c r="E16" s="108" t="s">
        <v>796</v>
      </c>
      <c r="F16" s="113" t="s">
        <v>99</v>
      </c>
      <c r="G16" s="274"/>
      <c r="H16" s="276"/>
      <c r="I16" s="275"/>
      <c r="J16" s="114"/>
      <c r="K16" s="8"/>
      <c r="L16" s="8"/>
    </row>
    <row r="17" spans="1:27" ht="16.5" customHeight="1">
      <c r="A17" s="8"/>
      <c r="C17" s="8"/>
      <c r="D17" s="108" t="s">
        <v>801</v>
      </c>
      <c r="E17" s="108" t="s">
        <v>796</v>
      </c>
      <c r="F17" s="113" t="s">
        <v>99</v>
      </c>
      <c r="G17" s="274"/>
      <c r="H17" s="276"/>
      <c r="I17" s="275"/>
      <c r="J17" s="114"/>
      <c r="K17" s="8"/>
      <c r="L17" s="8"/>
    </row>
    <row r="18" spans="1:27" ht="16.5" customHeight="1">
      <c r="A18" s="8"/>
      <c r="C18" s="8"/>
      <c r="D18" s="108" t="s">
        <v>802</v>
      </c>
      <c r="E18" s="108" t="s">
        <v>796</v>
      </c>
      <c r="F18" s="113" t="s">
        <v>99</v>
      </c>
      <c r="G18" s="274"/>
      <c r="H18" s="276"/>
      <c r="I18" s="275"/>
      <c r="J18" s="114"/>
      <c r="K18" s="8"/>
      <c r="L18" s="8"/>
    </row>
    <row r="19" spans="1:27" ht="16.5" customHeight="1">
      <c r="A19" s="8"/>
      <c r="C19" s="8"/>
      <c r="D19" s="125" t="s">
        <v>803</v>
      </c>
      <c r="E19" s="125" t="s">
        <v>796</v>
      </c>
      <c r="F19" s="126" t="s">
        <v>99</v>
      </c>
      <c r="G19" s="323" t="str">
        <f>IF(OR(ISBLANK(G12),ISBLANK(G13),ISBLANK(G14),ISBLANK(G15),ISBLANK(G16),ISBLANK(G17),ISBLANK(G18)),"Calculated",G12+G13+G14+G15+G16+G17+G18)</f>
        <v>Calculated</v>
      </c>
      <c r="H19" s="315"/>
      <c r="I19" s="317"/>
      <c r="J19" s="317"/>
      <c r="K19" s="8"/>
      <c r="L19" s="8"/>
    </row>
    <row r="20" spans="1:27" ht="16.5" customHeight="1">
      <c r="A20" s="8"/>
      <c r="C20" s="8"/>
      <c r="D20" s="108" t="s">
        <v>804</v>
      </c>
      <c r="E20" s="108" t="s">
        <v>654</v>
      </c>
      <c r="F20" s="113" t="s">
        <v>99</v>
      </c>
      <c r="G20" s="216" t="str">
        <f>IFERROR(G18/G19,"Calculated")</f>
        <v>Calculated</v>
      </c>
      <c r="H20" s="216"/>
      <c r="I20" s="114"/>
      <c r="J20" s="114"/>
      <c r="K20" s="8"/>
      <c r="L20" s="8"/>
    </row>
    <row r="21" spans="1:27" ht="16.5" customHeight="1">
      <c r="A21" s="8"/>
      <c r="C21" s="8"/>
      <c r="D21" s="108" t="s">
        <v>805</v>
      </c>
      <c r="E21" s="108" t="s">
        <v>796</v>
      </c>
      <c r="F21" s="113" t="s">
        <v>99</v>
      </c>
      <c r="G21" s="114"/>
      <c r="H21" s="114"/>
      <c r="I21" s="114"/>
      <c r="J21" s="114"/>
      <c r="K21" s="8"/>
      <c r="L21" s="8"/>
    </row>
    <row r="22" spans="1:27" ht="15" customHeight="1">
      <c r="A22" s="8"/>
      <c r="D22" s="272" t="s">
        <v>688</v>
      </c>
      <c r="E22" s="255"/>
      <c r="F22" s="254"/>
      <c r="G22" s="8"/>
      <c r="H22" s="8"/>
      <c r="I22" s="8"/>
      <c r="J22" s="8"/>
      <c r="K22" s="13"/>
      <c r="L22" s="13"/>
      <c r="M22" s="10"/>
      <c r="N22" s="10"/>
      <c r="O22" s="10"/>
    </row>
    <row r="23" spans="1:27" ht="15" customHeight="1">
      <c r="A23" s="8"/>
      <c r="B23" s="255"/>
      <c r="D23" s="304" t="s">
        <v>157</v>
      </c>
      <c r="E23" s="305"/>
      <c r="F23" s="306"/>
      <c r="G23" s="8"/>
      <c r="H23" s="8"/>
      <c r="I23" s="8"/>
      <c r="J23" s="8"/>
      <c r="K23" s="13"/>
      <c r="L23" s="13"/>
      <c r="M23" s="10"/>
      <c r="N23" s="10"/>
      <c r="O23" s="10"/>
    </row>
    <row r="24" spans="1:27" ht="15.75" customHeight="1" thickBot="1">
      <c r="A24" s="8"/>
      <c r="B24" s="8"/>
      <c r="C24" s="8"/>
      <c r="D24" s="129"/>
      <c r="E24" s="8"/>
      <c r="F24" s="8"/>
      <c r="G24" s="8"/>
      <c r="H24" s="8"/>
      <c r="I24" s="8"/>
      <c r="J24" s="118"/>
      <c r="K24" s="8"/>
      <c r="L24" s="8"/>
      <c r="M24" s="8"/>
      <c r="N24" s="8"/>
      <c r="O24" s="8"/>
      <c r="P24" s="8"/>
      <c r="Q24" s="8"/>
      <c r="R24" s="8"/>
      <c r="S24" s="8"/>
      <c r="T24" s="8"/>
      <c r="U24" s="8"/>
      <c r="V24" s="8"/>
      <c r="W24" s="8"/>
      <c r="X24" s="8"/>
      <c r="Y24" s="8"/>
      <c r="Z24" s="8"/>
      <c r="AA24" s="8"/>
    </row>
    <row r="25" spans="1:27" ht="15" customHeight="1" thickTop="1">
      <c r="A25" s="8"/>
      <c r="C25" s="8"/>
      <c r="D25" s="106" t="s">
        <v>806</v>
      </c>
      <c r="E25" s="107"/>
      <c r="F25" s="107"/>
      <c r="G25" s="107"/>
      <c r="H25" s="8"/>
      <c r="I25" s="8"/>
    </row>
    <row r="26" spans="1:27" ht="30.75" customHeight="1">
      <c r="A26" s="8"/>
      <c r="C26" s="8"/>
      <c r="D26" s="385" t="s">
        <v>92</v>
      </c>
      <c r="E26" s="357" t="s">
        <v>94</v>
      </c>
      <c r="F26" s="110" t="s">
        <v>95</v>
      </c>
      <c r="G26" s="110" t="s">
        <v>96</v>
      </c>
      <c r="H26" s="8"/>
    </row>
    <row r="27" spans="1:27" ht="15" customHeight="1">
      <c r="A27" s="8"/>
      <c r="C27" s="8"/>
      <c r="D27" s="447"/>
      <c r="E27" s="446"/>
      <c r="F27" s="119">
        <v>2024</v>
      </c>
      <c r="G27" s="119">
        <v>2025</v>
      </c>
      <c r="H27" s="8"/>
    </row>
    <row r="28" spans="1:27" ht="15.75" customHeight="1">
      <c r="A28" s="8"/>
      <c r="C28" s="8"/>
      <c r="D28" s="108" t="s">
        <v>807</v>
      </c>
      <c r="E28" s="108" t="s">
        <v>808</v>
      </c>
      <c r="F28" s="113" t="s">
        <v>99</v>
      </c>
      <c r="G28" s="116" t="str">
        <f>IFERROR(Water_Withdr/(GAV*1000000),"Calculated")</f>
        <v>Calculated</v>
      </c>
      <c r="H28" s="8"/>
    </row>
    <row r="29" spans="1:27" ht="15.75" customHeight="1">
      <c r="A29" s="8"/>
      <c r="C29" s="8"/>
      <c r="D29" s="108" t="s">
        <v>809</v>
      </c>
      <c r="E29" s="108" t="s">
        <v>808</v>
      </c>
      <c r="F29" s="113" t="s">
        <v>99</v>
      </c>
      <c r="G29" s="116" t="str">
        <f>IFERROR(Water_Withdr/(Revenue*1000000),"Calculated")</f>
        <v>Calculated</v>
      </c>
      <c r="H29" s="8"/>
    </row>
    <row r="30" spans="1:27" ht="15.75" customHeight="1">
      <c r="A30" s="8"/>
      <c r="C30" s="8"/>
      <c r="D30" s="108" t="s">
        <v>810</v>
      </c>
      <c r="E30" s="108" t="s">
        <v>811</v>
      </c>
      <c r="F30" s="113" t="s">
        <v>99</v>
      </c>
      <c r="G30" s="116" t="str">
        <f>IFERROR(Water_Withdr/Output,"Calculated")</f>
        <v>Calculated</v>
      </c>
      <c r="H30" s="8"/>
    </row>
    <row r="31" spans="1:27" ht="15.75" customHeight="1">
      <c r="A31" s="8"/>
      <c r="C31" s="8"/>
      <c r="D31" s="8"/>
      <c r="E31" s="8"/>
      <c r="F31" s="8"/>
      <c r="G31" s="8"/>
      <c r="H31" s="8"/>
      <c r="I31" s="8"/>
      <c r="J31" s="8"/>
      <c r="K31" s="8"/>
      <c r="L31" s="8"/>
    </row>
    <row r="32" spans="1:27" ht="15.75" customHeight="1">
      <c r="A32" s="8"/>
      <c r="B32" s="131"/>
      <c r="C32" s="13" t="s">
        <v>685</v>
      </c>
      <c r="D32" s="13"/>
      <c r="E32" s="13"/>
      <c r="F32" s="13"/>
      <c r="G32" s="23"/>
      <c r="H32" s="23"/>
      <c r="I32" s="13"/>
      <c r="J32" s="23"/>
      <c r="K32" s="15"/>
      <c r="L32" s="15"/>
      <c r="M32" s="10"/>
      <c r="N32" s="10"/>
      <c r="O32" s="8"/>
      <c r="P32" s="8"/>
      <c r="Q32" s="8"/>
      <c r="R32" s="8"/>
      <c r="S32" s="8"/>
      <c r="T32" s="8"/>
      <c r="U32" s="8"/>
      <c r="V32" s="8"/>
      <c r="W32" s="8"/>
      <c r="X32" s="8"/>
      <c r="Y32" s="8"/>
      <c r="Z32" s="8"/>
      <c r="AA32" s="8"/>
    </row>
    <row r="33" spans="1:27" ht="15.75" customHeight="1">
      <c r="A33" s="8"/>
      <c r="B33" s="131"/>
      <c r="C33" s="13" t="s">
        <v>686</v>
      </c>
      <c r="D33" s="13"/>
      <c r="E33" s="13"/>
      <c r="F33" s="13"/>
      <c r="G33" s="23"/>
      <c r="H33" s="23"/>
      <c r="I33" s="13"/>
      <c r="J33" s="13"/>
      <c r="K33" s="15"/>
      <c r="L33" s="15"/>
      <c r="M33" s="10"/>
      <c r="N33" s="10"/>
      <c r="O33" s="8"/>
      <c r="P33" s="8"/>
      <c r="Q33" s="8"/>
      <c r="R33" s="8"/>
      <c r="S33" s="8"/>
      <c r="T33" s="8"/>
      <c r="U33" s="8"/>
      <c r="V33" s="8"/>
      <c r="W33" s="8"/>
      <c r="X33" s="8"/>
      <c r="Y33" s="8"/>
      <c r="Z33" s="8"/>
      <c r="AA33" s="8"/>
    </row>
    <row r="34" spans="1:27" ht="15.75" customHeight="1">
      <c r="A34" s="8"/>
      <c r="B34" s="131"/>
      <c r="C34" s="23" t="s">
        <v>104</v>
      </c>
      <c r="D34" s="238" t="s">
        <v>346</v>
      </c>
      <c r="E34" s="239"/>
      <c r="F34" s="239"/>
      <c r="G34" s="239"/>
      <c r="H34" s="239"/>
      <c r="I34" s="239"/>
      <c r="J34" s="239"/>
      <c r="K34" s="15"/>
      <c r="L34" s="15"/>
      <c r="M34" s="10"/>
      <c r="N34" s="10"/>
      <c r="O34" s="8"/>
      <c r="P34" s="8"/>
      <c r="Q34" s="8"/>
      <c r="R34" s="8"/>
      <c r="S34" s="8"/>
      <c r="T34" s="8"/>
      <c r="U34" s="8"/>
      <c r="V34" s="8"/>
      <c r="W34" s="8"/>
      <c r="X34" s="8"/>
      <c r="Y34" s="8"/>
      <c r="Z34" s="8"/>
      <c r="AA34" s="8"/>
    </row>
    <row r="35" spans="1:27" ht="15.75" customHeight="1">
      <c r="A35" s="8"/>
      <c r="B35" s="131"/>
      <c r="C35" s="23" t="s">
        <v>104</v>
      </c>
      <c r="D35" s="238" t="s">
        <v>347</v>
      </c>
      <c r="E35" s="239"/>
      <c r="F35" s="239"/>
      <c r="G35" s="239"/>
      <c r="H35" s="239"/>
      <c r="I35" s="239"/>
      <c r="J35" s="239"/>
      <c r="K35" s="15"/>
      <c r="L35" s="15"/>
      <c r="M35" s="10"/>
      <c r="N35" s="10"/>
      <c r="O35" s="8"/>
      <c r="P35" s="8"/>
      <c r="Q35" s="8"/>
      <c r="R35" s="8"/>
      <c r="S35" s="8"/>
      <c r="T35" s="8"/>
      <c r="U35" s="8"/>
      <c r="V35" s="8"/>
      <c r="W35" s="8"/>
      <c r="X35" s="8"/>
      <c r="Y35" s="8"/>
      <c r="Z35" s="8"/>
      <c r="AA35" s="8"/>
    </row>
    <row r="36" spans="1:27" ht="15.75" customHeight="1">
      <c r="A36" s="8"/>
      <c r="B36" s="131"/>
      <c r="C36" s="8"/>
      <c r="D36" s="238" t="s">
        <v>348</v>
      </c>
      <c r="E36" s="8"/>
      <c r="F36" s="8"/>
      <c r="G36" s="239"/>
      <c r="H36" s="239"/>
      <c r="I36" s="239"/>
      <c r="J36" s="239"/>
      <c r="K36" s="15"/>
      <c r="L36" s="15"/>
      <c r="M36" s="10"/>
      <c r="N36" s="10"/>
      <c r="O36" s="8"/>
      <c r="P36" s="8"/>
      <c r="Q36" s="8"/>
      <c r="R36" s="8"/>
      <c r="S36" s="8"/>
      <c r="T36" s="8"/>
      <c r="U36" s="8"/>
      <c r="V36" s="8"/>
      <c r="W36" s="8"/>
      <c r="X36" s="8"/>
      <c r="Y36" s="8"/>
      <c r="Z36" s="8"/>
      <c r="AA36" s="8"/>
    </row>
    <row r="37" spans="1:27" ht="15.75" customHeight="1">
      <c r="A37" s="8"/>
      <c r="B37" s="12"/>
      <c r="C37" s="23" t="s">
        <v>104</v>
      </c>
      <c r="D37" s="238" t="s">
        <v>349</v>
      </c>
      <c r="E37" s="239"/>
      <c r="F37" s="8"/>
      <c r="G37" s="239"/>
      <c r="H37" s="239"/>
      <c r="I37" s="239"/>
      <c r="J37" s="239"/>
      <c r="K37" s="15"/>
      <c r="L37" s="15"/>
      <c r="M37" s="10"/>
      <c r="N37" s="10"/>
      <c r="O37" s="8"/>
      <c r="P37" s="8"/>
      <c r="Q37" s="8"/>
      <c r="R37" s="8"/>
      <c r="S37" s="8"/>
      <c r="T37" s="8"/>
      <c r="U37" s="8"/>
      <c r="V37" s="8"/>
      <c r="W37" s="8"/>
      <c r="X37" s="8"/>
      <c r="Y37" s="8"/>
      <c r="Z37" s="8"/>
      <c r="AA37" s="8"/>
    </row>
    <row r="38" spans="1:27" ht="15.75" customHeight="1">
      <c r="A38" s="8"/>
      <c r="B38" s="12"/>
      <c r="C38" s="14"/>
      <c r="D38" s="238" t="s">
        <v>348</v>
      </c>
      <c r="E38" s="239"/>
      <c r="F38" s="8"/>
      <c r="G38" s="239"/>
      <c r="H38" s="239"/>
      <c r="I38" s="239"/>
      <c r="J38" s="239"/>
      <c r="K38" s="15"/>
      <c r="L38" s="15"/>
      <c r="M38" s="10"/>
      <c r="N38" s="10"/>
      <c r="O38" s="8"/>
      <c r="P38" s="8"/>
      <c r="Q38" s="8"/>
      <c r="R38" s="8"/>
      <c r="S38" s="8"/>
      <c r="T38" s="8"/>
      <c r="U38" s="8"/>
      <c r="V38" s="8"/>
      <c r="W38" s="8"/>
      <c r="X38" s="8"/>
      <c r="Y38" s="8"/>
      <c r="Z38" s="8"/>
      <c r="AA38" s="8"/>
    </row>
    <row r="39" spans="1:27" ht="15.75" customHeight="1">
      <c r="A39" s="8"/>
      <c r="B39" s="14"/>
      <c r="C39" s="10" t="s">
        <v>218</v>
      </c>
      <c r="D39" s="10"/>
      <c r="E39" s="10"/>
      <c r="F39" s="10"/>
      <c r="G39" s="13"/>
      <c r="H39" s="13"/>
      <c r="I39" s="10"/>
      <c r="J39" s="10"/>
      <c r="K39" s="15"/>
      <c r="L39" s="384"/>
      <c r="M39" s="427"/>
      <c r="N39" s="10"/>
      <c r="O39" s="8"/>
      <c r="P39" s="8"/>
      <c r="Q39" s="8"/>
      <c r="R39" s="8"/>
      <c r="S39" s="8"/>
      <c r="T39" s="8"/>
      <c r="U39" s="8"/>
      <c r="V39" s="8"/>
      <c r="W39" s="8"/>
      <c r="X39" s="8"/>
      <c r="Y39" s="8"/>
      <c r="Z39" s="8"/>
      <c r="AA39" s="8"/>
    </row>
    <row r="40" spans="1:27" ht="15.75" customHeight="1">
      <c r="A40" s="8"/>
      <c r="B40" s="8"/>
      <c r="C40" s="13"/>
      <c r="D40" s="13"/>
      <c r="E40" s="10"/>
      <c r="F40" s="13"/>
      <c r="G40" s="13"/>
      <c r="H40" s="13"/>
      <c r="I40" s="13"/>
      <c r="J40" s="13"/>
      <c r="K40" s="15"/>
      <c r="L40" s="15"/>
      <c r="M40" s="10"/>
      <c r="N40" s="10"/>
      <c r="O40" s="8"/>
      <c r="P40" s="8"/>
      <c r="Q40" s="8"/>
      <c r="R40" s="8"/>
      <c r="S40" s="8"/>
      <c r="T40" s="8"/>
      <c r="U40" s="8"/>
      <c r="V40" s="8"/>
      <c r="W40" s="8"/>
      <c r="X40" s="8"/>
      <c r="Y40" s="8"/>
      <c r="Z40" s="8"/>
      <c r="AA40" s="8"/>
    </row>
    <row r="41" spans="1:27" ht="15.75" customHeight="1">
      <c r="A41" s="8"/>
      <c r="B41" s="117"/>
      <c r="C41" s="13"/>
      <c r="D41" s="13"/>
      <c r="E41" s="13"/>
      <c r="F41" s="13"/>
      <c r="G41" s="13"/>
      <c r="H41" s="13"/>
      <c r="I41" s="13"/>
      <c r="J41" s="13"/>
      <c r="K41" s="15"/>
      <c r="L41" s="15"/>
      <c r="M41" s="10"/>
      <c r="N41" s="10"/>
      <c r="O41" s="8"/>
      <c r="P41" s="8"/>
      <c r="Q41" s="8"/>
      <c r="R41" s="8"/>
      <c r="S41" s="8"/>
      <c r="T41" s="8"/>
      <c r="U41" s="8"/>
      <c r="V41" s="8"/>
      <c r="W41" s="8"/>
      <c r="X41" s="8"/>
      <c r="Y41" s="8"/>
      <c r="Z41" s="8"/>
      <c r="AA41" s="8"/>
    </row>
    <row r="42" spans="1:27" ht="15.75" customHeight="1">
      <c r="A42" s="13"/>
      <c r="B42" s="10"/>
      <c r="C42" s="212" t="s">
        <v>229</v>
      </c>
      <c r="D42" s="13"/>
      <c r="E42" s="13"/>
      <c r="F42" s="13"/>
      <c r="G42" s="13"/>
      <c r="H42" s="13"/>
      <c r="I42" s="8"/>
      <c r="J42" s="10"/>
      <c r="K42" s="10"/>
      <c r="L42" s="10"/>
      <c r="M42" s="10"/>
      <c r="N42" s="8"/>
      <c r="O42" s="8"/>
      <c r="P42" s="8"/>
      <c r="Q42" s="8"/>
      <c r="R42" s="8"/>
      <c r="S42" s="8"/>
      <c r="T42" s="8"/>
      <c r="U42" s="8"/>
      <c r="V42" s="8"/>
      <c r="W42" s="8"/>
      <c r="X42" s="8"/>
      <c r="Y42" s="8"/>
      <c r="Z42" s="8"/>
      <c r="AA42" s="8"/>
    </row>
    <row r="43" spans="1:27" ht="15.75" customHeight="1">
      <c r="A43" s="13"/>
      <c r="B43" s="10"/>
      <c r="C43" s="365" t="s">
        <v>157</v>
      </c>
      <c r="D43" s="436"/>
      <c r="E43" s="436"/>
      <c r="F43" s="436"/>
      <c r="G43" s="436"/>
      <c r="H43" s="436"/>
      <c r="I43" s="436"/>
      <c r="J43" s="436"/>
      <c r="K43" s="436"/>
      <c r="L43" s="436"/>
      <c r="M43" s="437"/>
      <c r="N43" s="8"/>
      <c r="O43" s="8"/>
      <c r="P43" s="8"/>
      <c r="Q43" s="8"/>
      <c r="R43" s="8"/>
      <c r="S43" s="8"/>
      <c r="T43" s="8"/>
      <c r="U43" s="8"/>
      <c r="V43" s="8"/>
      <c r="W43" s="8"/>
      <c r="X43" s="8"/>
      <c r="Y43" s="8"/>
      <c r="Z43" s="8"/>
      <c r="AA43" s="8"/>
    </row>
    <row r="44" spans="1:27" ht="15.75" customHeight="1">
      <c r="A44" s="13"/>
      <c r="B44" s="10"/>
      <c r="C44" s="438"/>
      <c r="D44" s="439"/>
      <c r="E44" s="439"/>
      <c r="F44" s="439"/>
      <c r="G44" s="439"/>
      <c r="H44" s="439"/>
      <c r="I44" s="439"/>
      <c r="J44" s="439"/>
      <c r="K44" s="439"/>
      <c r="L44" s="439"/>
      <c r="M44" s="440"/>
      <c r="N44" s="8"/>
      <c r="O44" s="8"/>
      <c r="P44" s="8"/>
      <c r="Q44" s="8"/>
      <c r="R44" s="8"/>
      <c r="S44" s="8"/>
      <c r="T44" s="8"/>
      <c r="U44" s="8"/>
      <c r="V44" s="8"/>
      <c r="W44" s="8"/>
      <c r="X44" s="8"/>
      <c r="Y44" s="8"/>
      <c r="Z44" s="8"/>
      <c r="AA44" s="8"/>
    </row>
    <row r="45" spans="1:27" ht="15.75" customHeight="1">
      <c r="A45" s="10"/>
      <c r="B45" s="102"/>
      <c r="C45" s="102"/>
      <c r="D45" s="13"/>
      <c r="E45" s="10"/>
      <c r="F45" s="10"/>
      <c r="G45" s="10"/>
      <c r="H45" s="10"/>
      <c r="I45" s="10"/>
      <c r="J45" s="10"/>
      <c r="K45" s="10"/>
      <c r="L45" s="10"/>
      <c r="M45" s="10"/>
      <c r="N45" s="10"/>
      <c r="O45" s="10"/>
      <c r="P45" s="10"/>
      <c r="Q45" s="10"/>
      <c r="R45" s="10"/>
    </row>
    <row r="46" spans="1:27" ht="15.75" customHeight="1">
      <c r="A46" s="18" t="s">
        <v>812</v>
      </c>
      <c r="B46" s="19" t="s">
        <v>812</v>
      </c>
      <c r="C46" s="425" t="s">
        <v>813</v>
      </c>
      <c r="D46" s="21"/>
      <c r="E46" s="21"/>
      <c r="F46" s="21"/>
      <c r="G46" s="21"/>
      <c r="H46" s="21"/>
      <c r="I46" s="21"/>
      <c r="J46" s="22"/>
      <c r="K46" s="22"/>
      <c r="L46" s="22"/>
      <c r="M46" s="22"/>
      <c r="N46" s="10"/>
      <c r="O46" s="10"/>
      <c r="P46" s="10"/>
      <c r="Q46" s="10"/>
      <c r="R46" s="10"/>
    </row>
    <row r="47" spans="1:27" ht="15.75" customHeight="1">
      <c r="A47" s="8"/>
      <c r="B47" s="23" t="s">
        <v>104</v>
      </c>
      <c r="C47" s="13" t="s">
        <v>814</v>
      </c>
      <c r="E47" s="13"/>
      <c r="F47" s="13"/>
      <c r="G47" s="13"/>
      <c r="H47" s="13"/>
      <c r="I47" s="13"/>
      <c r="J47" s="8"/>
      <c r="K47" s="10"/>
      <c r="L47" s="31"/>
      <c r="M47" s="10"/>
      <c r="N47" s="10"/>
      <c r="O47" s="10"/>
      <c r="P47" s="10"/>
      <c r="Q47" s="10"/>
      <c r="R47" s="10"/>
    </row>
    <row r="48" spans="1:27" ht="15.75" customHeight="1">
      <c r="A48" s="8"/>
      <c r="B48" s="23"/>
      <c r="C48" s="13"/>
      <c r="D48" s="8"/>
      <c r="E48" s="13"/>
      <c r="F48" s="13"/>
      <c r="G48" s="13"/>
      <c r="H48" s="13"/>
      <c r="I48" s="13"/>
      <c r="J48" s="8"/>
      <c r="K48" s="10"/>
      <c r="L48" s="31"/>
      <c r="M48" s="10"/>
      <c r="N48" s="10"/>
      <c r="O48" s="10"/>
      <c r="P48" s="10"/>
      <c r="Q48" s="10"/>
      <c r="R48" s="10"/>
      <c r="S48" s="8"/>
      <c r="T48" s="8"/>
      <c r="U48" s="8"/>
      <c r="V48" s="8"/>
      <c r="W48" s="8"/>
      <c r="X48" s="8"/>
      <c r="Y48" s="8"/>
      <c r="Z48" s="8"/>
      <c r="AA48" s="8"/>
    </row>
    <row r="49" spans="1:27" ht="15.75" customHeight="1">
      <c r="A49" s="8"/>
      <c r="B49" s="23"/>
      <c r="C49" s="13"/>
      <c r="D49" s="106" t="s">
        <v>815</v>
      </c>
      <c r="E49" s="107"/>
      <c r="F49" s="107"/>
      <c r="G49" s="107"/>
      <c r="H49" s="107"/>
      <c r="I49" s="107"/>
      <c r="J49" s="107"/>
      <c r="K49" s="10"/>
      <c r="L49" s="31"/>
      <c r="M49" s="10"/>
      <c r="N49" s="10"/>
      <c r="O49" s="10"/>
      <c r="P49" s="10"/>
      <c r="Q49" s="10"/>
      <c r="R49" s="10"/>
      <c r="S49" s="8"/>
      <c r="T49" s="8"/>
      <c r="U49" s="8"/>
      <c r="V49" s="8"/>
      <c r="W49" s="8"/>
      <c r="X49" s="8"/>
      <c r="Y49" s="8"/>
      <c r="Z49" s="8"/>
      <c r="AA49" s="8"/>
    </row>
    <row r="50" spans="1:27" ht="56.45" customHeight="1">
      <c r="A50" s="8"/>
      <c r="B50" s="23"/>
      <c r="C50" s="13"/>
      <c r="D50" s="385" t="s">
        <v>92</v>
      </c>
      <c r="E50" s="357" t="s">
        <v>94</v>
      </c>
      <c r="F50" s="110" t="s">
        <v>95</v>
      </c>
      <c r="G50" s="110" t="s">
        <v>96</v>
      </c>
      <c r="H50" s="110" t="s">
        <v>633</v>
      </c>
      <c r="I50" s="111" t="s">
        <v>634</v>
      </c>
      <c r="J50" s="10"/>
      <c r="K50" s="10"/>
      <c r="L50" s="31"/>
      <c r="M50" s="10"/>
      <c r="N50" s="10"/>
      <c r="O50" s="10"/>
      <c r="P50" s="10"/>
      <c r="Q50" s="10"/>
      <c r="R50" s="10"/>
      <c r="S50" s="8"/>
      <c r="T50" s="8"/>
      <c r="U50" s="8"/>
      <c r="V50" s="8"/>
      <c r="W50" s="8"/>
      <c r="X50" s="8"/>
      <c r="Y50" s="8"/>
      <c r="Z50" s="8"/>
      <c r="AA50" s="8"/>
    </row>
    <row r="51" spans="1:27" ht="15.75" customHeight="1">
      <c r="A51" s="8"/>
      <c r="B51" s="23"/>
      <c r="C51" s="13"/>
      <c r="D51" s="447"/>
      <c r="E51" s="446"/>
      <c r="F51" s="119">
        <v>2024</v>
      </c>
      <c r="G51" s="119">
        <v>2025</v>
      </c>
      <c r="H51" s="119">
        <v>2025</v>
      </c>
      <c r="I51" s="112" t="s">
        <v>635</v>
      </c>
      <c r="J51" s="10"/>
      <c r="K51" s="10"/>
      <c r="L51" s="31"/>
      <c r="M51" s="10"/>
      <c r="N51" s="10"/>
      <c r="O51" s="10"/>
      <c r="P51" s="10"/>
      <c r="Q51" s="10"/>
      <c r="R51" s="10"/>
      <c r="S51" s="8"/>
      <c r="T51" s="8"/>
      <c r="U51" s="8"/>
      <c r="V51" s="8"/>
      <c r="W51" s="8"/>
      <c r="X51" s="8"/>
      <c r="Y51" s="8"/>
      <c r="Z51" s="8"/>
      <c r="AA51" s="8"/>
    </row>
    <row r="52" spans="1:27" ht="15.75" customHeight="1">
      <c r="A52" s="8"/>
      <c r="B52" s="23"/>
      <c r="C52" s="13"/>
      <c r="D52" s="108" t="s">
        <v>816</v>
      </c>
      <c r="E52" s="108" t="s">
        <v>796</v>
      </c>
      <c r="F52" s="113" t="s">
        <v>99</v>
      </c>
      <c r="G52" s="114"/>
      <c r="H52" s="114"/>
      <c r="I52" s="114"/>
      <c r="J52" s="10"/>
      <c r="K52" s="10"/>
      <c r="L52" s="31"/>
      <c r="M52" s="10"/>
      <c r="N52" s="10"/>
      <c r="O52" s="10"/>
      <c r="P52" s="10"/>
      <c r="Q52" s="10"/>
      <c r="R52" s="10"/>
      <c r="S52" s="8"/>
      <c r="T52" s="8"/>
      <c r="U52" s="8"/>
      <c r="V52" s="8"/>
      <c r="W52" s="8"/>
      <c r="X52" s="8"/>
      <c r="Y52" s="8"/>
      <c r="Z52" s="8"/>
      <c r="AA52" s="8"/>
    </row>
    <row r="53" spans="1:27" ht="15.75" customHeight="1">
      <c r="A53" s="8"/>
      <c r="B53" s="23"/>
      <c r="C53" s="13"/>
      <c r="D53" s="108" t="s">
        <v>817</v>
      </c>
      <c r="E53" s="108" t="s">
        <v>796</v>
      </c>
      <c r="F53" s="113" t="s">
        <v>99</v>
      </c>
      <c r="G53" s="114"/>
      <c r="H53" s="114"/>
      <c r="I53" s="114"/>
      <c r="J53" s="10"/>
      <c r="K53" s="10"/>
      <c r="L53" s="31"/>
      <c r="M53" s="10"/>
      <c r="N53" s="10"/>
      <c r="O53" s="10"/>
      <c r="P53" s="10"/>
      <c r="Q53" s="10"/>
      <c r="R53" s="10"/>
      <c r="S53" s="8"/>
      <c r="T53" s="8"/>
      <c r="U53" s="8"/>
      <c r="V53" s="8"/>
      <c r="W53" s="8"/>
      <c r="X53" s="8"/>
      <c r="Y53" s="8"/>
      <c r="Z53" s="8"/>
      <c r="AA53" s="8"/>
    </row>
    <row r="54" spans="1:27" ht="15" customHeight="1" thickBot="1">
      <c r="A54" s="10"/>
      <c r="C54" s="8"/>
      <c r="E54" s="8"/>
      <c r="F54" s="13"/>
      <c r="G54" s="13"/>
      <c r="H54" s="13"/>
      <c r="I54" s="13"/>
      <c r="J54" s="13"/>
      <c r="K54" s="13"/>
      <c r="L54" s="8"/>
      <c r="M54" s="10"/>
      <c r="N54" s="10"/>
      <c r="O54" s="10"/>
      <c r="P54" s="10"/>
      <c r="Q54" s="10"/>
      <c r="R54" s="10"/>
    </row>
    <row r="55" spans="1:27" ht="15" customHeight="1">
      <c r="A55" s="10"/>
      <c r="B55" s="8"/>
      <c r="C55" s="8"/>
      <c r="D55" s="106" t="s">
        <v>289</v>
      </c>
      <c r="E55" s="107"/>
      <c r="F55" s="107"/>
      <c r="G55" s="107"/>
      <c r="H55" s="107"/>
      <c r="I55" s="107"/>
      <c r="J55" s="107"/>
      <c r="K55" s="13"/>
      <c r="L55" s="8"/>
      <c r="M55" s="10"/>
      <c r="N55" s="10"/>
      <c r="O55" s="10"/>
      <c r="P55" s="10"/>
      <c r="Q55" s="10"/>
      <c r="R55" s="10"/>
      <c r="S55" s="8"/>
      <c r="T55" s="8"/>
      <c r="U55" s="8"/>
      <c r="V55" s="8"/>
      <c r="W55" s="8"/>
      <c r="X55" s="8"/>
      <c r="Y55" s="8"/>
      <c r="Z55" s="8"/>
      <c r="AA55" s="8"/>
    </row>
    <row r="56" spans="1:27" ht="54" customHeight="1">
      <c r="A56" s="10"/>
      <c r="C56" s="8"/>
      <c r="D56" s="385" t="s">
        <v>92</v>
      </c>
      <c r="E56" s="357" t="s">
        <v>94</v>
      </c>
      <c r="F56" s="110" t="s">
        <v>95</v>
      </c>
      <c r="G56" s="110" t="s">
        <v>96</v>
      </c>
      <c r="H56" s="110" t="s">
        <v>696</v>
      </c>
      <c r="I56" s="110" t="s">
        <v>633</v>
      </c>
      <c r="J56" s="111" t="s">
        <v>634</v>
      </c>
      <c r="K56" s="13"/>
      <c r="L56" s="8"/>
      <c r="M56" s="10"/>
      <c r="N56" s="10"/>
      <c r="O56" s="10"/>
      <c r="P56" s="10"/>
      <c r="Q56" s="10"/>
      <c r="R56" s="10"/>
    </row>
    <row r="57" spans="1:27" ht="35.450000000000003" customHeight="1">
      <c r="A57" s="10"/>
      <c r="C57" s="8"/>
      <c r="D57" s="447"/>
      <c r="E57" s="446"/>
      <c r="F57" s="119">
        <v>2024</v>
      </c>
      <c r="G57" s="119">
        <v>2025</v>
      </c>
      <c r="H57" s="119">
        <v>2025</v>
      </c>
      <c r="I57" s="119">
        <v>2025</v>
      </c>
      <c r="J57" s="112" t="s">
        <v>635</v>
      </c>
      <c r="K57" s="13"/>
      <c r="L57" s="8"/>
      <c r="M57" s="10"/>
      <c r="N57" s="10"/>
      <c r="O57" s="10"/>
      <c r="P57" s="10"/>
      <c r="Q57" s="10"/>
      <c r="R57" s="10"/>
    </row>
    <row r="58" spans="1:27" ht="16.5" customHeight="1">
      <c r="A58" s="10"/>
      <c r="C58" s="8"/>
      <c r="D58" s="108" t="s">
        <v>795</v>
      </c>
      <c r="E58" s="108" t="s">
        <v>796</v>
      </c>
      <c r="F58" s="113" t="s">
        <v>99</v>
      </c>
      <c r="G58" s="274"/>
      <c r="H58" s="276"/>
      <c r="I58" s="275"/>
      <c r="J58" s="114"/>
      <c r="K58" s="13"/>
      <c r="L58" s="8"/>
      <c r="M58" s="10"/>
      <c r="N58" s="10"/>
      <c r="O58" s="10"/>
      <c r="P58" s="10"/>
      <c r="Q58" s="10"/>
      <c r="R58" s="10"/>
    </row>
    <row r="59" spans="1:27" ht="16.5" customHeight="1" thickTop="1" thickBot="1">
      <c r="A59" s="10"/>
      <c r="C59" s="8"/>
      <c r="D59" s="108" t="s">
        <v>798</v>
      </c>
      <c r="E59" s="108" t="s">
        <v>796</v>
      </c>
      <c r="F59" s="113" t="s">
        <v>99</v>
      </c>
      <c r="G59" s="274"/>
      <c r="H59" s="276"/>
      <c r="I59" s="275"/>
      <c r="J59" s="114"/>
      <c r="K59" s="13"/>
      <c r="L59" s="8"/>
      <c r="M59" s="10"/>
      <c r="N59" s="10"/>
      <c r="O59" s="10"/>
      <c r="P59" s="10"/>
      <c r="Q59" s="10"/>
      <c r="R59" s="10"/>
    </row>
    <row r="60" spans="1:27" ht="16.5" customHeight="1">
      <c r="A60" s="10"/>
      <c r="C60" s="8"/>
      <c r="D60" s="108" t="s">
        <v>799</v>
      </c>
      <c r="E60" s="108" t="s">
        <v>796</v>
      </c>
      <c r="F60" s="113" t="s">
        <v>99</v>
      </c>
      <c r="G60" s="277"/>
      <c r="H60" s="280"/>
      <c r="I60" s="275"/>
      <c r="J60" s="114"/>
      <c r="K60" s="13"/>
      <c r="L60" s="8"/>
      <c r="M60" s="10"/>
      <c r="N60" s="10"/>
      <c r="O60" s="10"/>
      <c r="P60" s="10"/>
      <c r="Q60" s="10"/>
      <c r="R60" s="10"/>
    </row>
    <row r="61" spans="1:27" ht="16.5" customHeight="1">
      <c r="A61" s="10"/>
      <c r="B61" s="8"/>
      <c r="C61" s="8"/>
      <c r="D61" s="125" t="s">
        <v>818</v>
      </c>
      <c r="E61" s="125" t="s">
        <v>796</v>
      </c>
      <c r="F61" s="126" t="s">
        <v>99</v>
      </c>
      <c r="G61" s="325" t="str">
        <f>IF(OR(ISBLANK(G58),ISBLANK(G59),ISBLANK(G60)),"Calculated",G58+G59+G60)</f>
        <v>Calculated</v>
      </c>
      <c r="H61" s="315"/>
      <c r="I61" s="326"/>
      <c r="J61" s="317"/>
      <c r="K61" s="13"/>
      <c r="L61" s="8"/>
      <c r="M61" s="10"/>
      <c r="N61" s="10"/>
      <c r="O61" s="10"/>
      <c r="P61" s="10"/>
      <c r="Q61" s="10"/>
      <c r="R61" s="10"/>
      <c r="S61" s="8"/>
      <c r="T61" s="8"/>
      <c r="U61" s="8"/>
      <c r="V61" s="8"/>
      <c r="W61" s="8"/>
      <c r="X61" s="8"/>
      <c r="Y61" s="8"/>
      <c r="Z61" s="8"/>
      <c r="AA61" s="8"/>
    </row>
    <row r="62" spans="1:27" ht="16.5" customHeight="1">
      <c r="A62" s="10"/>
      <c r="C62" s="8"/>
      <c r="D62" s="108" t="s">
        <v>819</v>
      </c>
      <c r="E62" s="108" t="s">
        <v>796</v>
      </c>
      <c r="F62" s="113" t="s">
        <v>99</v>
      </c>
      <c r="G62" s="274"/>
      <c r="H62" s="276"/>
      <c r="I62" s="275"/>
      <c r="J62" s="114"/>
      <c r="K62" s="13"/>
      <c r="L62" s="8"/>
      <c r="M62" s="10"/>
      <c r="N62" s="10"/>
      <c r="O62" s="10"/>
      <c r="P62" s="10"/>
      <c r="Q62" s="10"/>
      <c r="R62" s="10"/>
    </row>
    <row r="63" spans="1:27" ht="16.5" customHeight="1" thickTop="1" thickBot="1">
      <c r="A63" s="10"/>
      <c r="C63" s="8"/>
      <c r="D63" s="108" t="s">
        <v>820</v>
      </c>
      <c r="E63" s="108" t="s">
        <v>796</v>
      </c>
      <c r="F63" s="113" t="s">
        <v>99</v>
      </c>
      <c r="G63" s="274"/>
      <c r="H63" s="276"/>
      <c r="I63" s="275"/>
      <c r="J63" s="114"/>
      <c r="K63" s="13"/>
      <c r="L63" s="8"/>
      <c r="M63" s="10"/>
      <c r="N63" s="10"/>
      <c r="O63" s="10"/>
      <c r="P63" s="10"/>
      <c r="Q63" s="10"/>
      <c r="R63" s="10"/>
    </row>
    <row r="64" spans="1:27" ht="16.5" customHeight="1" thickTop="1">
      <c r="A64" s="10"/>
      <c r="C64" s="8"/>
      <c r="D64" s="125" t="s">
        <v>821</v>
      </c>
      <c r="E64" s="125" t="s">
        <v>796</v>
      </c>
      <c r="F64" s="126" t="s">
        <v>99</v>
      </c>
      <c r="G64" s="278" t="str">
        <f>IF(OR(ISBLANK(G61),ISBLANK(G62),ISBLANK(G63)),"Calculated",G61+G62+G63)</f>
        <v>Calculated</v>
      </c>
      <c r="H64" s="281"/>
      <c r="I64" s="279"/>
      <c r="J64" s="127"/>
      <c r="K64" s="13"/>
      <c r="L64" s="8"/>
      <c r="M64" s="10"/>
      <c r="N64" s="10"/>
      <c r="O64" s="10"/>
      <c r="P64" s="10"/>
      <c r="Q64" s="10"/>
      <c r="R64" s="10"/>
    </row>
    <row r="65" spans="1:27" s="257" customFormat="1" ht="16.5" customHeight="1">
      <c r="A65" s="50"/>
      <c r="B65" s="72"/>
      <c r="C65" s="72"/>
      <c r="D65" s="125" t="s">
        <v>822</v>
      </c>
      <c r="E65" s="125" t="s">
        <v>654</v>
      </c>
      <c r="F65" s="126" t="s">
        <v>99</v>
      </c>
      <c r="G65" s="278" t="str">
        <f>IFERROR(Water_Dis/GAV,"Calculated")</f>
        <v>Calculated</v>
      </c>
      <c r="H65" s="281"/>
      <c r="I65" s="279"/>
      <c r="J65" s="127"/>
      <c r="K65" s="59"/>
      <c r="L65" s="72"/>
      <c r="M65" s="50"/>
      <c r="N65" s="50"/>
      <c r="O65" s="50"/>
      <c r="P65" s="50"/>
      <c r="Q65" s="50"/>
      <c r="R65" s="50"/>
      <c r="S65" s="72"/>
      <c r="T65" s="72"/>
      <c r="U65" s="72"/>
      <c r="V65" s="72"/>
      <c r="W65" s="72"/>
      <c r="X65" s="72"/>
      <c r="Y65" s="72"/>
      <c r="Z65" s="72"/>
      <c r="AA65" s="72"/>
    </row>
    <row r="66" spans="1:27" ht="16.5" customHeight="1" thickTop="1" thickBot="1">
      <c r="A66" s="10"/>
      <c r="B66" s="8"/>
      <c r="C66" s="8"/>
      <c r="D66" s="108" t="s">
        <v>787</v>
      </c>
      <c r="E66" s="108" t="s">
        <v>823</v>
      </c>
      <c r="F66" s="113" t="s">
        <v>99</v>
      </c>
      <c r="G66" s="274"/>
      <c r="H66" s="276"/>
      <c r="I66" s="275"/>
      <c r="J66" s="114"/>
      <c r="K66" s="13"/>
      <c r="L66" s="8"/>
      <c r="M66" s="10"/>
      <c r="N66" s="10"/>
      <c r="O66" s="10"/>
      <c r="P66" s="10"/>
      <c r="Q66" s="10"/>
      <c r="R66" s="10"/>
      <c r="S66" s="8"/>
      <c r="T66" s="8"/>
      <c r="U66" s="8"/>
      <c r="V66" s="8"/>
      <c r="W66" s="8"/>
      <c r="X66" s="8"/>
      <c r="Y66" s="8"/>
      <c r="Z66" s="8"/>
      <c r="AA66" s="8"/>
    </row>
    <row r="67" spans="1:27" ht="15" customHeight="1" thickTop="1">
      <c r="A67" s="8"/>
      <c r="D67" s="272" t="s">
        <v>688</v>
      </c>
      <c r="E67" s="255"/>
      <c r="F67" s="254"/>
      <c r="G67" s="8"/>
      <c r="H67" s="8"/>
      <c r="I67" s="8"/>
      <c r="J67" s="8"/>
      <c r="K67" s="13"/>
      <c r="L67" s="13"/>
      <c r="M67" s="10"/>
      <c r="N67" s="10"/>
      <c r="O67" s="10"/>
    </row>
    <row r="68" spans="1:27" ht="15" customHeight="1">
      <c r="A68" s="8"/>
      <c r="B68" s="255"/>
      <c r="D68" s="304" t="s">
        <v>157</v>
      </c>
      <c r="E68" s="305"/>
      <c r="F68" s="306"/>
      <c r="G68" s="8"/>
      <c r="H68" s="8"/>
      <c r="I68" s="8"/>
      <c r="J68" s="8"/>
      <c r="K68" s="13"/>
      <c r="L68" s="13"/>
      <c r="M68" s="10"/>
      <c r="N68" s="10"/>
      <c r="O68" s="10"/>
    </row>
    <row r="69" spans="1:27" ht="15" customHeight="1" thickBot="1">
      <c r="A69" s="10"/>
      <c r="C69" s="8"/>
      <c r="D69" s="13"/>
      <c r="E69" s="13"/>
      <c r="F69" s="13"/>
      <c r="G69" s="13"/>
      <c r="H69" s="13"/>
      <c r="I69" s="13"/>
      <c r="J69" s="13"/>
      <c r="K69" s="13"/>
      <c r="L69" s="8"/>
      <c r="M69" s="10"/>
      <c r="N69" s="10"/>
      <c r="O69" s="10"/>
      <c r="P69" s="10"/>
      <c r="Q69" s="10"/>
      <c r="R69" s="10"/>
    </row>
    <row r="70" spans="1:27" ht="15" customHeight="1" thickTop="1">
      <c r="A70" s="10"/>
      <c r="C70" s="8"/>
      <c r="D70" s="106" t="s">
        <v>824</v>
      </c>
      <c r="E70" s="107"/>
      <c r="F70" s="107"/>
      <c r="G70" s="107"/>
      <c r="H70" s="13"/>
      <c r="I70" s="8"/>
      <c r="J70" s="10"/>
      <c r="K70" s="10"/>
      <c r="L70" s="10"/>
      <c r="M70" s="10"/>
      <c r="N70" s="10"/>
      <c r="O70" s="10"/>
    </row>
    <row r="71" spans="1:27" ht="28.5" customHeight="1">
      <c r="A71" s="10"/>
      <c r="C71" s="8"/>
      <c r="D71" s="385" t="s">
        <v>92</v>
      </c>
      <c r="E71" s="357" t="s">
        <v>94</v>
      </c>
      <c r="F71" s="110" t="s">
        <v>95</v>
      </c>
      <c r="G71" s="110" t="s">
        <v>96</v>
      </c>
      <c r="H71" s="10"/>
      <c r="I71" s="8"/>
      <c r="J71" s="10"/>
      <c r="K71" s="10"/>
      <c r="L71" s="10"/>
      <c r="M71" s="10"/>
      <c r="N71" s="10"/>
      <c r="O71" s="10"/>
    </row>
    <row r="72" spans="1:27" ht="15.75" customHeight="1">
      <c r="A72" s="10"/>
      <c r="C72" s="8"/>
      <c r="D72" s="447"/>
      <c r="E72" s="446"/>
      <c r="F72" s="119">
        <v>2024</v>
      </c>
      <c r="G72" s="119">
        <v>2025</v>
      </c>
      <c r="H72" s="10"/>
      <c r="I72" s="8"/>
      <c r="J72" s="10"/>
      <c r="K72" s="10"/>
      <c r="L72" s="10"/>
      <c r="M72" s="10"/>
      <c r="N72" s="10"/>
      <c r="O72" s="10"/>
    </row>
    <row r="73" spans="1:27" ht="16.5" customHeight="1">
      <c r="A73" s="10"/>
      <c r="C73" s="8"/>
      <c r="D73" s="108" t="s">
        <v>825</v>
      </c>
      <c r="E73" s="108" t="s">
        <v>808</v>
      </c>
      <c r="F73" s="113" t="s">
        <v>99</v>
      </c>
      <c r="G73" s="258" t="str">
        <f>IFERROR(Water_Dis/GAV,"Calculated")</f>
        <v>Calculated</v>
      </c>
      <c r="H73" s="10"/>
      <c r="I73" s="8"/>
      <c r="J73" s="10"/>
      <c r="K73" s="10"/>
      <c r="L73" s="10"/>
      <c r="M73" s="10"/>
      <c r="N73" s="10"/>
      <c r="O73" s="10"/>
    </row>
    <row r="74" spans="1:27" ht="16.5" customHeight="1">
      <c r="A74" s="10"/>
      <c r="C74" s="8"/>
      <c r="D74" s="108" t="s">
        <v>826</v>
      </c>
      <c r="E74" s="108" t="s">
        <v>808</v>
      </c>
      <c r="F74" s="113" t="s">
        <v>99</v>
      </c>
      <c r="G74" s="258" t="str">
        <f>IFERROR(Water_Dis/Revenue,"Calculated")</f>
        <v>Calculated</v>
      </c>
      <c r="H74" s="10"/>
      <c r="I74" s="8"/>
      <c r="J74" s="10"/>
      <c r="K74" s="10"/>
      <c r="L74" s="10"/>
      <c r="M74" s="10"/>
      <c r="N74" s="10"/>
      <c r="O74" s="10"/>
    </row>
    <row r="75" spans="1:27" ht="16.5" customHeight="1">
      <c r="A75" s="10"/>
      <c r="C75" s="8"/>
      <c r="D75" s="108" t="s">
        <v>827</v>
      </c>
      <c r="E75" s="108" t="s">
        <v>811</v>
      </c>
      <c r="F75" s="113" t="s">
        <v>99</v>
      </c>
      <c r="G75" s="258" t="str">
        <f>IFERROR(Water_Dis/Output,"Calculated")</f>
        <v>Calculated</v>
      </c>
      <c r="H75" s="10"/>
      <c r="I75" s="8"/>
      <c r="J75" s="10"/>
      <c r="K75" s="10"/>
      <c r="L75" s="10"/>
      <c r="M75" s="10"/>
      <c r="N75" s="10"/>
      <c r="O75" s="10"/>
    </row>
    <row r="76" spans="1:27" ht="15" customHeight="1">
      <c r="A76" s="10"/>
      <c r="C76" s="8"/>
      <c r="D76" s="51"/>
      <c r="E76" s="13"/>
      <c r="F76" s="13"/>
      <c r="G76" s="13"/>
      <c r="H76" s="13"/>
      <c r="I76" s="13"/>
      <c r="J76" s="13"/>
      <c r="K76" s="13"/>
      <c r="L76" s="13"/>
      <c r="M76" s="10"/>
      <c r="N76" s="10"/>
      <c r="O76" s="10"/>
      <c r="P76" s="10"/>
      <c r="Q76" s="10"/>
      <c r="R76" s="10"/>
    </row>
    <row r="77" spans="1:27" ht="15.75" customHeight="1">
      <c r="A77" s="8"/>
      <c r="B77" s="131"/>
      <c r="C77" s="13" t="s">
        <v>685</v>
      </c>
      <c r="D77" s="13"/>
      <c r="E77" s="13"/>
      <c r="F77" s="13"/>
      <c r="G77" s="23"/>
      <c r="H77" s="23"/>
      <c r="I77" s="13"/>
      <c r="J77" s="23"/>
      <c r="K77" s="15"/>
      <c r="L77" s="15"/>
      <c r="M77" s="10"/>
      <c r="N77" s="10"/>
      <c r="O77" s="8"/>
      <c r="P77" s="8"/>
      <c r="Q77" s="8"/>
      <c r="R77" s="8"/>
      <c r="S77" s="8"/>
      <c r="T77" s="8"/>
      <c r="U77" s="8"/>
      <c r="V77" s="8"/>
      <c r="W77" s="8"/>
      <c r="X77" s="8"/>
      <c r="Y77" s="8"/>
      <c r="Z77" s="8"/>
      <c r="AA77" s="8"/>
    </row>
    <row r="78" spans="1:27" ht="15.75" customHeight="1">
      <c r="A78" s="8"/>
      <c r="B78" s="131"/>
      <c r="C78" s="13" t="s">
        <v>686</v>
      </c>
      <c r="D78" s="13"/>
      <c r="E78" s="13"/>
      <c r="F78" s="13"/>
      <c r="G78" s="23"/>
      <c r="H78" s="23"/>
      <c r="I78" s="13"/>
      <c r="J78" s="13"/>
      <c r="K78" s="15"/>
      <c r="L78" s="15"/>
      <c r="M78" s="10"/>
      <c r="N78" s="10"/>
      <c r="O78" s="8"/>
      <c r="P78" s="8"/>
      <c r="Q78" s="8"/>
      <c r="R78" s="8"/>
      <c r="S78" s="8"/>
      <c r="T78" s="8"/>
      <c r="U78" s="8"/>
      <c r="V78" s="8"/>
      <c r="W78" s="8"/>
      <c r="X78" s="8"/>
      <c r="Y78" s="8"/>
      <c r="Z78" s="8"/>
      <c r="AA78" s="8"/>
    </row>
    <row r="79" spans="1:27" ht="15.75" customHeight="1">
      <c r="A79" s="8"/>
      <c r="B79" s="131"/>
      <c r="C79" s="23" t="s">
        <v>104</v>
      </c>
      <c r="D79" s="238" t="s">
        <v>346</v>
      </c>
      <c r="E79" s="239"/>
      <c r="F79" s="239"/>
      <c r="G79" s="239"/>
      <c r="H79" s="239"/>
      <c r="I79" s="239"/>
      <c r="J79" s="239"/>
      <c r="K79" s="15"/>
      <c r="L79" s="15"/>
      <c r="M79" s="10"/>
      <c r="N79" s="10"/>
      <c r="O79" s="8"/>
      <c r="P79" s="8"/>
      <c r="Q79" s="8"/>
      <c r="R79" s="8"/>
      <c r="S79" s="8"/>
      <c r="T79" s="8"/>
      <c r="U79" s="8"/>
      <c r="V79" s="8"/>
      <c r="W79" s="8"/>
      <c r="X79" s="8"/>
      <c r="Y79" s="8"/>
      <c r="Z79" s="8"/>
      <c r="AA79" s="8"/>
    </row>
    <row r="80" spans="1:27" ht="15.75" customHeight="1">
      <c r="A80" s="8"/>
      <c r="B80" s="131"/>
      <c r="C80" s="23" t="s">
        <v>104</v>
      </c>
      <c r="D80" s="238" t="s">
        <v>347</v>
      </c>
      <c r="E80" s="239"/>
      <c r="F80" s="239"/>
      <c r="G80" s="239"/>
      <c r="H80" s="239"/>
      <c r="I80" s="239"/>
      <c r="J80" s="239"/>
      <c r="K80" s="15"/>
      <c r="L80" s="15"/>
      <c r="M80" s="10"/>
      <c r="N80" s="10"/>
      <c r="O80" s="8"/>
      <c r="P80" s="8"/>
      <c r="Q80" s="8"/>
      <c r="R80" s="8"/>
      <c r="S80" s="8"/>
      <c r="T80" s="8"/>
      <c r="U80" s="8"/>
      <c r="V80" s="8"/>
      <c r="W80" s="8"/>
      <c r="X80" s="8"/>
      <c r="Y80" s="8"/>
      <c r="Z80" s="8"/>
      <c r="AA80" s="8"/>
    </row>
    <row r="81" spans="1:27" ht="15.75" customHeight="1">
      <c r="A81" s="8"/>
      <c r="B81" s="131"/>
      <c r="C81" s="8"/>
      <c r="D81" s="238" t="s">
        <v>348</v>
      </c>
      <c r="E81" s="8"/>
      <c r="F81" s="8"/>
      <c r="G81" s="239"/>
      <c r="H81" s="239"/>
      <c r="I81" s="239"/>
      <c r="J81" s="239"/>
      <c r="K81" s="15"/>
      <c r="L81" s="15"/>
      <c r="M81" s="10"/>
      <c r="N81" s="10"/>
      <c r="O81" s="8"/>
      <c r="P81" s="8"/>
      <c r="Q81" s="8"/>
      <c r="R81" s="8"/>
      <c r="S81" s="8"/>
      <c r="T81" s="8"/>
      <c r="U81" s="8"/>
      <c r="V81" s="8"/>
      <c r="W81" s="8"/>
      <c r="X81" s="8"/>
      <c r="Y81" s="8"/>
      <c r="Z81" s="8"/>
      <c r="AA81" s="8"/>
    </row>
    <row r="82" spans="1:27" ht="15.75" customHeight="1">
      <c r="A82" s="8"/>
      <c r="B82" s="12"/>
      <c r="C82" s="23" t="s">
        <v>104</v>
      </c>
      <c r="D82" s="238" t="s">
        <v>349</v>
      </c>
      <c r="E82" s="239"/>
      <c r="F82" s="8"/>
      <c r="G82" s="239"/>
      <c r="H82" s="239"/>
      <c r="I82" s="239"/>
      <c r="J82" s="239"/>
      <c r="K82" s="15"/>
      <c r="L82" s="15"/>
      <c r="M82" s="10"/>
      <c r="N82" s="10"/>
      <c r="O82" s="8"/>
      <c r="P82" s="8"/>
      <c r="Q82" s="8"/>
      <c r="R82" s="8"/>
      <c r="S82" s="8"/>
      <c r="T82" s="8"/>
      <c r="U82" s="8"/>
      <c r="V82" s="8"/>
      <c r="W82" s="8"/>
      <c r="X82" s="8"/>
      <c r="Y82" s="8"/>
      <c r="Z82" s="8"/>
      <c r="AA82" s="8"/>
    </row>
    <row r="83" spans="1:27" ht="15.75" customHeight="1">
      <c r="A83" s="8"/>
      <c r="B83" s="12"/>
      <c r="C83" s="14"/>
      <c r="D83" s="238" t="s">
        <v>348</v>
      </c>
      <c r="E83" s="239"/>
      <c r="F83" s="8"/>
      <c r="G83" s="239"/>
      <c r="H83" s="239"/>
      <c r="I83" s="239"/>
      <c r="J83" s="239"/>
      <c r="K83" s="15"/>
      <c r="L83" s="15"/>
      <c r="M83" s="10"/>
      <c r="N83" s="10"/>
      <c r="O83" s="8"/>
      <c r="P83" s="8"/>
      <c r="Q83" s="8"/>
      <c r="R83" s="8"/>
      <c r="S83" s="8"/>
      <c r="T83" s="8"/>
      <c r="U83" s="8"/>
      <c r="V83" s="8"/>
      <c r="W83" s="8"/>
      <c r="X83" s="8"/>
      <c r="Y83" s="8"/>
      <c r="Z83" s="8"/>
      <c r="AA83" s="8"/>
    </row>
    <row r="84" spans="1:27" ht="15.75" customHeight="1">
      <c r="A84" s="8"/>
      <c r="B84" s="14"/>
      <c r="C84" s="10" t="s">
        <v>218</v>
      </c>
      <c r="D84" s="10"/>
      <c r="E84" s="10"/>
      <c r="F84" s="10"/>
      <c r="G84" s="13"/>
      <c r="H84" s="13"/>
      <c r="I84" s="10"/>
      <c r="J84" s="10"/>
      <c r="K84" s="15"/>
      <c r="L84" s="10"/>
      <c r="M84" s="10"/>
      <c r="N84" s="10"/>
      <c r="O84" s="8"/>
      <c r="P84" s="8"/>
      <c r="Q84" s="8"/>
      <c r="R84" s="8"/>
      <c r="S84" s="8"/>
      <c r="T84" s="8"/>
      <c r="U84" s="8"/>
      <c r="V84" s="8"/>
      <c r="W84" s="8"/>
      <c r="X84" s="8"/>
      <c r="Y84" s="8"/>
      <c r="Z84" s="8"/>
      <c r="AA84" s="8"/>
    </row>
    <row r="85" spans="1:27" ht="15.75" customHeight="1">
      <c r="A85" s="8"/>
      <c r="B85" s="8"/>
      <c r="C85" s="13"/>
      <c r="D85" s="13"/>
      <c r="E85" s="10"/>
      <c r="F85" s="13"/>
      <c r="G85" s="13"/>
      <c r="H85" s="13"/>
      <c r="I85" s="13"/>
      <c r="J85" s="13"/>
      <c r="K85" s="15"/>
      <c r="L85" s="15"/>
      <c r="M85" s="10"/>
      <c r="N85" s="10"/>
      <c r="O85" s="8"/>
      <c r="P85" s="8"/>
      <c r="Q85" s="8"/>
      <c r="R85" s="8"/>
      <c r="S85" s="8"/>
      <c r="T85" s="8"/>
      <c r="U85" s="8"/>
      <c r="V85" s="8"/>
      <c r="W85" s="8"/>
      <c r="X85" s="8"/>
      <c r="Y85" s="8"/>
      <c r="Z85" s="8"/>
      <c r="AA85" s="8"/>
    </row>
    <row r="86" spans="1:27" ht="15.75" customHeight="1">
      <c r="A86" s="8"/>
      <c r="B86" s="117"/>
      <c r="C86" s="13"/>
      <c r="D86" s="13"/>
      <c r="E86" s="13"/>
      <c r="F86" s="13"/>
      <c r="G86" s="13"/>
      <c r="H86" s="13"/>
      <c r="I86" s="13"/>
      <c r="J86" s="13"/>
      <c r="K86" s="15"/>
      <c r="L86" s="15"/>
      <c r="M86" s="10"/>
      <c r="N86" s="10"/>
      <c r="O86" s="8"/>
      <c r="P86" s="8"/>
      <c r="Q86" s="8"/>
      <c r="R86" s="8"/>
      <c r="S86" s="8"/>
      <c r="T86" s="8"/>
      <c r="U86" s="8"/>
      <c r="V86" s="8"/>
      <c r="W86" s="8"/>
      <c r="X86" s="8"/>
      <c r="Y86" s="8"/>
      <c r="Z86" s="8"/>
      <c r="AA86" s="8"/>
    </row>
    <row r="87" spans="1:27" ht="15.75" customHeight="1">
      <c r="A87" s="13"/>
      <c r="B87" s="10"/>
      <c r="C87" s="212" t="s">
        <v>229</v>
      </c>
      <c r="D87" s="13"/>
      <c r="E87" s="13"/>
      <c r="F87" s="13"/>
      <c r="G87" s="13"/>
      <c r="H87" s="13"/>
      <c r="I87" s="8"/>
      <c r="J87" s="10"/>
      <c r="K87" s="10"/>
      <c r="L87" s="10"/>
      <c r="M87" s="10"/>
      <c r="N87" s="8"/>
      <c r="O87" s="8"/>
      <c r="P87" s="8"/>
      <c r="Q87" s="8"/>
      <c r="R87" s="8"/>
      <c r="S87" s="8"/>
      <c r="T87" s="8"/>
      <c r="U87" s="8"/>
      <c r="V87" s="8"/>
      <c r="W87" s="8"/>
      <c r="X87" s="8"/>
      <c r="Y87" s="8"/>
      <c r="Z87" s="8"/>
      <c r="AA87" s="8"/>
    </row>
    <row r="88" spans="1:27" ht="15.75" customHeight="1">
      <c r="A88" s="13"/>
      <c r="B88" s="10"/>
      <c r="C88" s="365" t="s">
        <v>157</v>
      </c>
      <c r="D88" s="436"/>
      <c r="E88" s="436"/>
      <c r="F88" s="436"/>
      <c r="G88" s="436"/>
      <c r="H88" s="436"/>
      <c r="I88" s="436"/>
      <c r="J88" s="436"/>
      <c r="K88" s="436"/>
      <c r="L88" s="436"/>
      <c r="M88" s="437"/>
      <c r="N88" s="8"/>
      <c r="O88" s="8"/>
      <c r="P88" s="8"/>
      <c r="Q88" s="8"/>
      <c r="R88" s="8"/>
      <c r="S88" s="8"/>
      <c r="T88" s="8"/>
      <c r="U88" s="8"/>
      <c r="V88" s="8"/>
      <c r="W88" s="8"/>
      <c r="X88" s="8"/>
      <c r="Y88" s="8"/>
      <c r="Z88" s="8"/>
      <c r="AA88" s="8"/>
    </row>
    <row r="89" spans="1:27" ht="15.75" customHeight="1">
      <c r="A89" s="13"/>
      <c r="B89" s="10"/>
      <c r="C89" s="438"/>
      <c r="D89" s="439"/>
      <c r="E89" s="439"/>
      <c r="F89" s="439"/>
      <c r="G89" s="439"/>
      <c r="H89" s="439"/>
      <c r="I89" s="439"/>
      <c r="J89" s="439"/>
      <c r="K89" s="439"/>
      <c r="L89" s="439"/>
      <c r="M89" s="440"/>
      <c r="N89" s="8"/>
      <c r="O89" s="8"/>
      <c r="P89" s="8"/>
      <c r="Q89" s="8"/>
      <c r="R89" s="8"/>
      <c r="S89" s="8"/>
      <c r="T89" s="8"/>
      <c r="U89" s="8"/>
      <c r="V89" s="8"/>
      <c r="W89" s="8"/>
      <c r="X89" s="8"/>
      <c r="Y89" s="8"/>
      <c r="Z89" s="8"/>
      <c r="AA89" s="8"/>
    </row>
    <row r="90" spans="1:27" ht="15.75" customHeight="1">
      <c r="A90" s="10"/>
      <c r="B90" s="237"/>
      <c r="C90" s="237"/>
      <c r="D90" s="237"/>
      <c r="E90" s="237"/>
      <c r="F90" s="10"/>
      <c r="G90" s="10"/>
      <c r="H90" s="10"/>
      <c r="I90" s="10"/>
      <c r="J90" s="10"/>
      <c r="K90" s="10"/>
      <c r="L90" s="31"/>
      <c r="M90" s="10"/>
      <c r="N90" s="10"/>
      <c r="O90" s="10"/>
      <c r="P90" s="10"/>
      <c r="Q90" s="10"/>
      <c r="R90" s="10"/>
    </row>
    <row r="91" spans="1:27" ht="15.75" hidden="1" customHeight="1">
      <c r="A91" s="10"/>
      <c r="B91" s="142"/>
      <c r="C91" s="142"/>
      <c r="D91" s="10"/>
      <c r="E91" s="10"/>
      <c r="F91" s="10"/>
      <c r="G91" s="10"/>
      <c r="H91" s="10"/>
      <c r="I91" s="10"/>
      <c r="J91" s="28"/>
      <c r="K91" s="10"/>
      <c r="L91" s="31"/>
      <c r="M91" s="10"/>
      <c r="N91" s="10"/>
      <c r="O91" s="10"/>
      <c r="P91" s="10"/>
      <c r="Q91" s="10"/>
      <c r="R91" s="10"/>
    </row>
    <row r="92" spans="1:27" ht="15.75" hidden="1" customHeight="1">
      <c r="A92" s="10"/>
      <c r="B92" s="51"/>
      <c r="C92" s="51"/>
      <c r="D92" s="237"/>
      <c r="E92" s="13"/>
      <c r="F92" s="13"/>
      <c r="G92" s="13"/>
      <c r="H92" s="13"/>
      <c r="I92" s="13"/>
      <c r="J92" s="13"/>
      <c r="K92" s="13"/>
      <c r="L92" s="50"/>
      <c r="M92" s="10"/>
      <c r="N92" s="10"/>
      <c r="O92" s="10"/>
      <c r="P92" s="10"/>
      <c r="Q92" s="10"/>
      <c r="R92" s="10"/>
    </row>
    <row r="93" spans="1:27" ht="15.75" hidden="1" customHeight="1">
      <c r="A93" s="10"/>
      <c r="B93" s="51"/>
      <c r="C93" s="51"/>
      <c r="D93" s="212"/>
      <c r="E93" s="212"/>
      <c r="F93" s="13"/>
      <c r="G93" s="13"/>
      <c r="H93" s="13"/>
      <c r="I93" s="13"/>
      <c r="J93" s="13"/>
      <c r="K93" s="13"/>
      <c r="L93" s="31"/>
      <c r="M93" s="10"/>
      <c r="N93" s="10"/>
      <c r="O93" s="10"/>
      <c r="P93" s="10"/>
      <c r="Q93" s="10"/>
      <c r="R93" s="10"/>
    </row>
    <row r="94" spans="1:27" ht="15.75" hidden="1" customHeight="1">
      <c r="A94" s="10"/>
      <c r="B94" s="51"/>
      <c r="C94" s="51"/>
      <c r="D94" s="13"/>
      <c r="E94" s="13"/>
      <c r="F94" s="13"/>
      <c r="G94" s="13"/>
      <c r="H94" s="13"/>
      <c r="I94" s="13"/>
      <c r="J94" s="13"/>
      <c r="K94" s="13"/>
      <c r="L94" s="31"/>
      <c r="M94" s="10"/>
      <c r="N94" s="10"/>
      <c r="O94" s="10"/>
      <c r="P94" s="10"/>
      <c r="Q94" s="10"/>
      <c r="R94" s="10"/>
    </row>
    <row r="95" spans="1:27" ht="15.75" hidden="1" customHeight="1">
      <c r="A95" s="8"/>
      <c r="B95" s="98"/>
      <c r="C95" s="98"/>
      <c r="D95" s="99"/>
      <c r="E95" s="99"/>
      <c r="F95" s="99"/>
      <c r="G95" s="99"/>
      <c r="H95" s="99"/>
      <c r="I95" s="99"/>
      <c r="J95" s="99"/>
      <c r="K95" s="99"/>
      <c r="L95" s="143"/>
    </row>
    <row r="96" spans="1:27" ht="15.75" hidden="1" customHeight="1">
      <c r="A96" s="8"/>
      <c r="C96" s="8"/>
      <c r="L96" s="72"/>
    </row>
    <row r="97" spans="1:12" ht="15.75" hidden="1" customHeight="1">
      <c r="A97" s="8"/>
      <c r="C97" s="8"/>
      <c r="L97" s="72"/>
    </row>
    <row r="98" spans="1:12" ht="15.75" hidden="1" customHeight="1">
      <c r="A98" s="8"/>
      <c r="C98" s="8"/>
      <c r="L98" s="72"/>
    </row>
    <row r="99" spans="1:12" ht="15.75" hidden="1" customHeight="1">
      <c r="A99" s="8"/>
      <c r="C99" s="8"/>
      <c r="L99" s="72"/>
    </row>
    <row r="100" spans="1:12" ht="15.75" hidden="1" customHeight="1">
      <c r="A100" s="8"/>
      <c r="C100" s="8"/>
      <c r="L100" s="72"/>
    </row>
    <row r="101" spans="1:12" ht="15.75" hidden="1" customHeight="1">
      <c r="A101" s="8"/>
      <c r="C101" s="8"/>
      <c r="L101" s="72"/>
    </row>
    <row r="102" spans="1:12" ht="15.75" hidden="1" customHeight="1">
      <c r="A102" s="8"/>
      <c r="C102" s="8"/>
      <c r="L102" s="72"/>
    </row>
    <row r="103" spans="1:12" ht="15.75" hidden="1" customHeight="1">
      <c r="A103" s="8"/>
      <c r="C103" s="8"/>
      <c r="L103" s="72"/>
    </row>
    <row r="104" spans="1:12" ht="15" customHeight="1">
      <c r="A104" s="8"/>
      <c r="C104" s="8"/>
      <c r="L104" s="72"/>
    </row>
    <row r="105" spans="1:12" ht="15" customHeight="1">
      <c r="A105" s="8"/>
      <c r="C105" s="8"/>
      <c r="L105" s="72"/>
    </row>
    <row r="106" spans="1:12" ht="15" customHeight="1">
      <c r="A106" s="8"/>
      <c r="C106" s="8"/>
      <c r="L106" s="72"/>
    </row>
    <row r="107" spans="1:12" ht="15" customHeight="1">
      <c r="A107" s="8"/>
      <c r="C107" s="8"/>
      <c r="L107" s="72"/>
    </row>
    <row r="108" spans="1:12" ht="15" customHeight="1">
      <c r="A108" s="8"/>
      <c r="C108" s="8"/>
      <c r="L108" s="72"/>
    </row>
    <row r="109" spans="1:12" ht="15.75" customHeight="1">
      <c r="A109" s="8"/>
      <c r="C109" s="8"/>
      <c r="L109" s="72"/>
    </row>
    <row r="110" spans="1:12" ht="15.75" customHeight="1">
      <c r="A110" s="8"/>
      <c r="C110" s="8"/>
      <c r="L110" s="72"/>
    </row>
    <row r="111" spans="1:12" ht="15.75" customHeight="1">
      <c r="A111" s="8"/>
      <c r="C111" s="8"/>
      <c r="L111" s="72"/>
    </row>
    <row r="112" spans="1:12" ht="15.75" customHeight="1">
      <c r="A112" s="8"/>
      <c r="C112" s="8"/>
      <c r="L112" s="72"/>
    </row>
    <row r="113" spans="1:12" ht="15.75" customHeight="1">
      <c r="A113" s="8"/>
      <c r="C113" s="8"/>
      <c r="L113" s="72"/>
    </row>
    <row r="114" spans="1:12" ht="15.75" customHeight="1">
      <c r="A114" s="8"/>
      <c r="C114" s="8"/>
      <c r="L114" s="72"/>
    </row>
    <row r="115" spans="1:12" ht="15.75" customHeight="1">
      <c r="A115" s="8"/>
      <c r="C115" s="8"/>
      <c r="L115" s="72"/>
    </row>
    <row r="116" spans="1:12" ht="15.75" customHeight="1">
      <c r="A116" s="8"/>
      <c r="C116" s="8"/>
      <c r="L116" s="72"/>
    </row>
    <row r="117" spans="1:12" ht="15.75" customHeight="1">
      <c r="A117" s="8"/>
      <c r="C117" s="8"/>
      <c r="L117" s="72"/>
    </row>
    <row r="118" spans="1:12" ht="15.75" customHeight="1">
      <c r="A118" s="8"/>
      <c r="C118" s="8"/>
      <c r="L118" s="72"/>
    </row>
    <row r="119" spans="1:12" ht="15.75" customHeight="1">
      <c r="A119" s="8"/>
      <c r="C119" s="8"/>
      <c r="L119" s="72"/>
    </row>
    <row r="120" spans="1:12" ht="15.75" customHeight="1">
      <c r="A120" s="8"/>
      <c r="C120" s="8"/>
      <c r="L120" s="72"/>
    </row>
    <row r="121" spans="1:12" ht="15.75" customHeight="1">
      <c r="A121" s="8"/>
      <c r="C121" s="8"/>
      <c r="L121" s="72"/>
    </row>
    <row r="122" spans="1:12" ht="15.75" customHeight="1">
      <c r="A122" s="8"/>
      <c r="C122" s="8"/>
      <c r="L122" s="72"/>
    </row>
    <row r="123" spans="1:12" ht="15.75" customHeight="1">
      <c r="A123" s="8"/>
      <c r="C123" s="8"/>
      <c r="L123" s="72"/>
    </row>
    <row r="124" spans="1:12" ht="15.75" customHeight="1">
      <c r="A124" s="8"/>
      <c r="C124" s="8"/>
      <c r="L124" s="72"/>
    </row>
    <row r="125" spans="1:12" ht="15.75" customHeight="1">
      <c r="A125" s="8"/>
      <c r="C125" s="8"/>
      <c r="L125" s="72"/>
    </row>
    <row r="126" spans="1:12" ht="15.75" customHeight="1">
      <c r="A126" s="8"/>
      <c r="C126" s="8"/>
      <c r="L126" s="72"/>
    </row>
    <row r="127" spans="1:12" ht="15.75" customHeight="1">
      <c r="A127" s="8"/>
      <c r="C127" s="8"/>
      <c r="L127" s="72"/>
    </row>
    <row r="128" spans="1:12" ht="15.75" customHeight="1">
      <c r="A128" s="8"/>
      <c r="C128" s="8"/>
      <c r="L128" s="72"/>
    </row>
    <row r="129" spans="1:12" ht="15.75" customHeight="1">
      <c r="A129" s="8"/>
      <c r="C129" s="8"/>
      <c r="L129" s="72"/>
    </row>
    <row r="130" spans="1:12" ht="15.75" customHeight="1">
      <c r="A130" s="8"/>
      <c r="C130" s="8"/>
      <c r="L130" s="72"/>
    </row>
    <row r="131" spans="1:12" ht="15.75" customHeight="1">
      <c r="A131" s="8"/>
      <c r="C131" s="8"/>
      <c r="L131" s="72"/>
    </row>
    <row r="132" spans="1:12" ht="15.75" customHeight="1">
      <c r="A132" s="8"/>
      <c r="C132" s="8"/>
      <c r="L132" s="72"/>
    </row>
    <row r="133" spans="1:12" ht="15.75" customHeight="1">
      <c r="A133" s="8"/>
      <c r="C133" s="8"/>
      <c r="L133" s="72"/>
    </row>
    <row r="134" spans="1:12" ht="15.75" customHeight="1">
      <c r="A134" s="8"/>
      <c r="C134" s="8"/>
      <c r="L134" s="72"/>
    </row>
    <row r="135" spans="1:12" ht="15.75" customHeight="1">
      <c r="A135" s="8"/>
      <c r="C135" s="8"/>
      <c r="L135" s="72"/>
    </row>
    <row r="136" spans="1:12" ht="15.75" customHeight="1">
      <c r="A136" s="8"/>
      <c r="C136" s="8"/>
      <c r="L136" s="72"/>
    </row>
    <row r="137" spans="1:12" ht="15.75" customHeight="1">
      <c r="A137" s="8"/>
      <c r="C137" s="8"/>
      <c r="L137" s="72"/>
    </row>
    <row r="138" spans="1:12" ht="15.75" customHeight="1">
      <c r="A138" s="8"/>
      <c r="C138" s="8"/>
      <c r="L138" s="72"/>
    </row>
    <row r="139" spans="1:12" ht="15.75" customHeight="1">
      <c r="A139" s="8"/>
      <c r="C139" s="8"/>
      <c r="L139" s="72"/>
    </row>
    <row r="140" spans="1:12" ht="15.75" customHeight="1">
      <c r="A140" s="8"/>
      <c r="C140" s="8"/>
      <c r="L140" s="72"/>
    </row>
    <row r="141" spans="1:12" ht="15.75" customHeight="1">
      <c r="A141" s="8"/>
      <c r="C141" s="8"/>
      <c r="L141" s="72"/>
    </row>
    <row r="142" spans="1:12" ht="15.75" customHeight="1">
      <c r="A142" s="8"/>
      <c r="C142" s="8"/>
      <c r="L142" s="72"/>
    </row>
    <row r="143" spans="1:12" ht="15.75" customHeight="1">
      <c r="A143" s="8"/>
      <c r="C143" s="8"/>
      <c r="L143" s="72"/>
    </row>
    <row r="144" spans="1:12" ht="15.75" customHeight="1">
      <c r="A144" s="8"/>
      <c r="C144" s="8"/>
      <c r="L144" s="72"/>
    </row>
    <row r="145" spans="1:12" ht="15.75" customHeight="1">
      <c r="A145" s="8"/>
      <c r="C145" s="8"/>
      <c r="L145" s="72"/>
    </row>
    <row r="146" spans="1:12" ht="15.75" customHeight="1">
      <c r="A146" s="8"/>
      <c r="C146" s="8"/>
      <c r="L146" s="72"/>
    </row>
    <row r="147" spans="1:12" ht="15.75" customHeight="1">
      <c r="A147" s="8"/>
      <c r="C147" s="8"/>
      <c r="L147" s="72"/>
    </row>
    <row r="148" spans="1:12" ht="15.75" customHeight="1">
      <c r="A148" s="8"/>
      <c r="C148" s="8"/>
      <c r="L148" s="72"/>
    </row>
    <row r="149" spans="1:12" ht="15.75" customHeight="1">
      <c r="A149" s="8"/>
      <c r="C149" s="8"/>
      <c r="L149" s="72"/>
    </row>
    <row r="150" spans="1:12" ht="15.75" customHeight="1">
      <c r="A150" s="8"/>
      <c r="C150" s="8"/>
      <c r="L150" s="72"/>
    </row>
    <row r="151" spans="1:12" ht="15.75" customHeight="1">
      <c r="A151" s="8"/>
      <c r="C151" s="8"/>
      <c r="L151" s="72"/>
    </row>
    <row r="152" spans="1:12" ht="15.75" customHeight="1">
      <c r="A152" s="8"/>
      <c r="C152" s="8"/>
      <c r="L152" s="72"/>
    </row>
    <row r="153" spans="1:12" ht="15.75" customHeight="1">
      <c r="A153" s="8"/>
      <c r="C153" s="8"/>
      <c r="L153" s="72"/>
    </row>
    <row r="154" spans="1:12" ht="15.75" customHeight="1">
      <c r="A154" s="8"/>
      <c r="C154" s="8"/>
      <c r="L154" s="72"/>
    </row>
    <row r="155" spans="1:12" ht="15.75" customHeight="1">
      <c r="A155" s="8"/>
      <c r="C155" s="8"/>
      <c r="L155" s="72"/>
    </row>
    <row r="156" spans="1:12" ht="15.75" customHeight="1">
      <c r="A156" s="8"/>
      <c r="C156" s="8"/>
      <c r="L156" s="72"/>
    </row>
    <row r="157" spans="1:12" ht="15.75" customHeight="1">
      <c r="A157" s="8"/>
      <c r="C157" s="8"/>
      <c r="L157" s="72"/>
    </row>
    <row r="158" spans="1:12" ht="15.75" customHeight="1">
      <c r="A158" s="8"/>
      <c r="C158" s="8"/>
      <c r="L158" s="72"/>
    </row>
    <row r="159" spans="1:12" ht="15.75" customHeight="1">
      <c r="A159" s="8"/>
      <c r="C159" s="8"/>
      <c r="L159" s="72"/>
    </row>
    <row r="160" spans="1:12" ht="15.75" customHeight="1">
      <c r="A160" s="8"/>
      <c r="C160" s="8"/>
      <c r="L160" s="72"/>
    </row>
    <row r="161" spans="1:12" ht="15.75" customHeight="1">
      <c r="A161" s="8"/>
      <c r="C161" s="8"/>
      <c r="L161" s="72"/>
    </row>
    <row r="162" spans="1:12" ht="15.75" customHeight="1">
      <c r="A162" s="8"/>
      <c r="C162" s="8"/>
      <c r="L162" s="72"/>
    </row>
    <row r="163" spans="1:12" ht="15.75" customHeight="1">
      <c r="A163" s="8"/>
      <c r="C163" s="8"/>
      <c r="L163" s="72"/>
    </row>
    <row r="164" spans="1:12" ht="15.75" customHeight="1">
      <c r="A164" s="8"/>
      <c r="C164" s="8"/>
      <c r="L164" s="72"/>
    </row>
    <row r="165" spans="1:12" ht="15.75" customHeight="1">
      <c r="A165" s="8"/>
      <c r="C165" s="8"/>
      <c r="L165" s="72"/>
    </row>
    <row r="166" spans="1:12" ht="15.75" customHeight="1">
      <c r="A166" s="8"/>
      <c r="C166" s="8"/>
      <c r="L166" s="72"/>
    </row>
    <row r="167" spans="1:12" ht="15.75" customHeight="1">
      <c r="A167" s="8"/>
      <c r="C167" s="8"/>
      <c r="L167" s="72"/>
    </row>
    <row r="168" spans="1:12" ht="15.75" customHeight="1">
      <c r="A168" s="8"/>
      <c r="C168" s="8"/>
      <c r="L168" s="72"/>
    </row>
    <row r="169" spans="1:12" ht="15.75" customHeight="1">
      <c r="A169" s="8"/>
      <c r="C169" s="8"/>
      <c r="L169" s="72"/>
    </row>
    <row r="170" spans="1:12" ht="15.75" customHeight="1">
      <c r="A170" s="8"/>
      <c r="C170" s="8"/>
      <c r="L170" s="72"/>
    </row>
    <row r="171" spans="1:12" ht="15.75" customHeight="1">
      <c r="A171" s="8"/>
      <c r="C171" s="8"/>
      <c r="L171" s="72"/>
    </row>
    <row r="172" spans="1:12" ht="15.75" customHeight="1">
      <c r="A172" s="8"/>
      <c r="C172" s="8"/>
      <c r="L172" s="72"/>
    </row>
    <row r="173" spans="1:12" ht="15.75" customHeight="1">
      <c r="A173" s="8"/>
      <c r="C173" s="8"/>
      <c r="L173" s="72"/>
    </row>
    <row r="174" spans="1:12" ht="15.75" customHeight="1">
      <c r="A174" s="8"/>
      <c r="C174" s="8"/>
      <c r="L174" s="72"/>
    </row>
    <row r="175" spans="1:12" ht="15.75" customHeight="1">
      <c r="A175" s="8"/>
      <c r="C175" s="8"/>
      <c r="L175" s="72"/>
    </row>
    <row r="176" spans="1:12" ht="15.75" customHeight="1">
      <c r="A176" s="8"/>
      <c r="C176" s="8"/>
      <c r="L176" s="72"/>
    </row>
    <row r="177" spans="1:12" ht="15.75" customHeight="1">
      <c r="A177" s="8"/>
      <c r="C177" s="8"/>
      <c r="L177" s="72"/>
    </row>
    <row r="178" spans="1:12" ht="15.75" customHeight="1">
      <c r="A178" s="8"/>
      <c r="C178" s="8"/>
      <c r="L178" s="72"/>
    </row>
    <row r="179" spans="1:12" ht="15.75" customHeight="1">
      <c r="A179" s="8"/>
      <c r="C179" s="8"/>
      <c r="L179" s="72"/>
    </row>
    <row r="180" spans="1:12" ht="15.75" customHeight="1">
      <c r="A180" s="8"/>
      <c r="C180" s="8"/>
      <c r="L180" s="72"/>
    </row>
    <row r="181" spans="1:12" ht="15.75" customHeight="1">
      <c r="A181" s="8"/>
      <c r="C181" s="8"/>
      <c r="L181" s="72"/>
    </row>
    <row r="182" spans="1:12" ht="15.75" customHeight="1">
      <c r="A182" s="8"/>
      <c r="C182" s="8"/>
      <c r="L182" s="72"/>
    </row>
    <row r="183" spans="1:12" ht="15.75" customHeight="1">
      <c r="A183" s="8"/>
      <c r="C183" s="8"/>
      <c r="L183" s="72"/>
    </row>
    <row r="184" spans="1:12" ht="15.75" customHeight="1">
      <c r="A184" s="8"/>
      <c r="C184" s="8"/>
      <c r="L184" s="72"/>
    </row>
    <row r="185" spans="1:12" ht="15.75" customHeight="1">
      <c r="A185" s="8"/>
      <c r="C185" s="8"/>
      <c r="L185" s="72"/>
    </row>
    <row r="186" spans="1:12" ht="15.75" customHeight="1">
      <c r="A186" s="8"/>
      <c r="C186" s="8"/>
      <c r="L186" s="72"/>
    </row>
    <row r="187" spans="1:12" ht="15.75" customHeight="1">
      <c r="A187" s="8"/>
      <c r="C187" s="8"/>
      <c r="L187" s="72"/>
    </row>
    <row r="188" spans="1:12" ht="15.75" customHeight="1">
      <c r="A188" s="8"/>
      <c r="C188" s="8"/>
      <c r="L188" s="72"/>
    </row>
    <row r="189" spans="1:12" ht="15.75" customHeight="1">
      <c r="A189" s="8"/>
      <c r="C189" s="8"/>
      <c r="L189" s="72"/>
    </row>
    <row r="190" spans="1:12" ht="15.75" customHeight="1">
      <c r="A190" s="8"/>
      <c r="C190" s="8"/>
      <c r="L190" s="72"/>
    </row>
    <row r="191" spans="1:12" ht="15.75" customHeight="1">
      <c r="A191" s="8"/>
      <c r="C191" s="8"/>
      <c r="L191" s="72"/>
    </row>
    <row r="192" spans="1:12" ht="15.75" customHeight="1">
      <c r="A192" s="8"/>
      <c r="C192" s="8"/>
      <c r="L192" s="72"/>
    </row>
    <row r="193" spans="1:12" ht="15.75" customHeight="1">
      <c r="A193" s="8"/>
      <c r="C193" s="8"/>
      <c r="L193" s="72"/>
    </row>
    <row r="194" spans="1:12" ht="15.75" customHeight="1">
      <c r="A194" s="8"/>
      <c r="C194" s="8"/>
      <c r="L194" s="72"/>
    </row>
    <row r="195" spans="1:12" ht="15.75" customHeight="1">
      <c r="A195" s="8"/>
      <c r="C195" s="8"/>
      <c r="L195" s="72"/>
    </row>
    <row r="196" spans="1:12" ht="15.75" customHeight="1">
      <c r="A196" s="8"/>
      <c r="C196" s="8"/>
      <c r="L196" s="72"/>
    </row>
    <row r="197" spans="1:12" ht="15.75" customHeight="1">
      <c r="A197" s="8"/>
      <c r="C197" s="8"/>
      <c r="L197" s="72"/>
    </row>
    <row r="198" spans="1:12" ht="15.75" customHeight="1">
      <c r="A198" s="8"/>
      <c r="C198" s="8"/>
      <c r="L198" s="72"/>
    </row>
    <row r="199" spans="1:12" ht="15.75" customHeight="1">
      <c r="A199" s="8"/>
      <c r="C199" s="8"/>
      <c r="L199" s="72"/>
    </row>
    <row r="200" spans="1:12" ht="15.75" customHeight="1">
      <c r="A200" s="8"/>
      <c r="C200" s="8"/>
      <c r="L200" s="72"/>
    </row>
    <row r="201" spans="1:12" ht="15.75" customHeight="1">
      <c r="A201" s="8"/>
      <c r="C201" s="8"/>
      <c r="L201" s="72"/>
    </row>
    <row r="202" spans="1:12" ht="15.75" customHeight="1">
      <c r="A202" s="8"/>
      <c r="C202" s="8"/>
      <c r="L202" s="72"/>
    </row>
    <row r="203" spans="1:12" ht="15.75" customHeight="1">
      <c r="A203" s="8"/>
      <c r="C203" s="8"/>
      <c r="L203" s="72"/>
    </row>
    <row r="204" spans="1:12" ht="15.75" customHeight="1">
      <c r="A204" s="8"/>
      <c r="C204" s="8"/>
      <c r="L204" s="72"/>
    </row>
    <row r="205" spans="1:12" ht="15.75" customHeight="1">
      <c r="A205" s="8"/>
      <c r="C205" s="8"/>
      <c r="L205" s="72"/>
    </row>
    <row r="206" spans="1:12" ht="15.75" customHeight="1">
      <c r="A206" s="8"/>
      <c r="C206" s="8"/>
      <c r="L206" s="72"/>
    </row>
    <row r="207" spans="1:12" ht="15.75" customHeight="1">
      <c r="A207" s="8"/>
      <c r="C207" s="8"/>
      <c r="L207" s="72"/>
    </row>
    <row r="208" spans="1:12" ht="15.75" customHeight="1">
      <c r="A208" s="8"/>
      <c r="C208" s="8"/>
      <c r="L208" s="72"/>
    </row>
    <row r="209" spans="1:12" ht="15.75" customHeight="1">
      <c r="A209" s="8"/>
      <c r="C209" s="8"/>
      <c r="L209" s="72"/>
    </row>
    <row r="210" spans="1:12" ht="15.75" customHeight="1">
      <c r="A210" s="8"/>
      <c r="C210" s="8"/>
      <c r="L210" s="72"/>
    </row>
    <row r="211" spans="1:12" ht="15.75" customHeight="1">
      <c r="A211" s="8"/>
      <c r="C211" s="8"/>
      <c r="L211" s="72"/>
    </row>
    <row r="212" spans="1:12" ht="15.75" customHeight="1">
      <c r="A212" s="8"/>
      <c r="C212" s="8"/>
      <c r="L212" s="72"/>
    </row>
    <row r="213" spans="1:12" ht="15.75" customHeight="1">
      <c r="A213" s="8"/>
      <c r="C213" s="8"/>
      <c r="L213" s="72"/>
    </row>
    <row r="214" spans="1:12" ht="15.75" customHeight="1">
      <c r="A214" s="8"/>
      <c r="C214" s="8"/>
      <c r="L214" s="72"/>
    </row>
    <row r="215" spans="1:12" ht="15.75" customHeight="1">
      <c r="A215" s="8"/>
      <c r="C215" s="8"/>
      <c r="L215" s="72"/>
    </row>
    <row r="216" spans="1:12" ht="15.75" customHeight="1">
      <c r="A216" s="8"/>
      <c r="C216" s="8"/>
      <c r="L216" s="72"/>
    </row>
    <row r="217" spans="1:12" ht="15.75" customHeight="1">
      <c r="A217" s="8"/>
      <c r="C217" s="8"/>
      <c r="L217" s="72"/>
    </row>
    <row r="218" spans="1:12" ht="15.75" customHeight="1">
      <c r="A218" s="8"/>
      <c r="C218" s="8"/>
      <c r="L218" s="72"/>
    </row>
    <row r="219" spans="1:12" ht="15.75" customHeight="1">
      <c r="A219" s="8"/>
      <c r="C219" s="8"/>
      <c r="L219" s="72"/>
    </row>
    <row r="220" spans="1:12" ht="15.75" customHeight="1">
      <c r="A220" s="8"/>
      <c r="C220" s="8"/>
      <c r="L220" s="72"/>
    </row>
    <row r="221" spans="1:12" ht="15.75" customHeight="1">
      <c r="A221" s="8"/>
      <c r="C221" s="8"/>
      <c r="L221" s="72"/>
    </row>
    <row r="222" spans="1:12" ht="15.75" customHeight="1">
      <c r="A222" s="8"/>
      <c r="C222" s="8"/>
      <c r="L222" s="72"/>
    </row>
    <row r="223" spans="1:12" ht="15.75" customHeight="1">
      <c r="A223" s="8"/>
      <c r="C223" s="8"/>
      <c r="L223" s="72"/>
    </row>
    <row r="224" spans="1:12" ht="15.75" customHeight="1">
      <c r="A224" s="8"/>
      <c r="C224" s="8"/>
      <c r="L224" s="72"/>
    </row>
    <row r="225" spans="1:12" ht="15.75" customHeight="1">
      <c r="A225" s="8"/>
      <c r="C225" s="8"/>
      <c r="L225" s="72"/>
    </row>
    <row r="226" spans="1:12" ht="15.75" customHeight="1">
      <c r="A226" s="8"/>
      <c r="C226" s="8"/>
      <c r="L226" s="72"/>
    </row>
    <row r="227" spans="1:12" ht="15.75" customHeight="1">
      <c r="A227" s="8"/>
      <c r="C227" s="8"/>
      <c r="L227" s="72"/>
    </row>
    <row r="228" spans="1:12" ht="15.75" customHeight="1">
      <c r="A228" s="8"/>
      <c r="C228" s="8"/>
      <c r="L228" s="72"/>
    </row>
    <row r="229" spans="1:12" ht="15.75" customHeight="1">
      <c r="A229" s="8"/>
      <c r="C229" s="8"/>
      <c r="L229" s="72"/>
    </row>
    <row r="230" spans="1:12" ht="15.75" customHeight="1">
      <c r="A230" s="8"/>
      <c r="C230" s="8"/>
      <c r="L230" s="72"/>
    </row>
    <row r="231" spans="1:12" ht="15.75" customHeight="1">
      <c r="A231" s="8"/>
      <c r="C231" s="8"/>
      <c r="L231" s="72"/>
    </row>
    <row r="232" spans="1:12" ht="15.75" customHeight="1">
      <c r="A232" s="8"/>
      <c r="C232" s="8"/>
      <c r="L232" s="72"/>
    </row>
    <row r="233" spans="1:12" ht="15.75" customHeight="1">
      <c r="A233" s="8"/>
      <c r="C233" s="8"/>
      <c r="L233" s="72"/>
    </row>
    <row r="234" spans="1:12" ht="15.75" customHeight="1">
      <c r="A234" s="8"/>
      <c r="C234" s="8"/>
      <c r="L234" s="72"/>
    </row>
    <row r="235" spans="1:12" ht="15.75" customHeight="1">
      <c r="A235" s="8"/>
      <c r="C235" s="8"/>
      <c r="L235" s="72"/>
    </row>
    <row r="236" spans="1:12" ht="15.75" customHeight="1">
      <c r="A236" s="8"/>
      <c r="C236" s="8"/>
      <c r="L236" s="72"/>
    </row>
    <row r="237" spans="1:12" ht="15.75" customHeight="1">
      <c r="A237" s="8"/>
      <c r="C237" s="8"/>
      <c r="L237" s="72"/>
    </row>
    <row r="238" spans="1:12" ht="15.75" customHeight="1">
      <c r="A238" s="8"/>
      <c r="C238" s="8"/>
      <c r="L238" s="72"/>
    </row>
    <row r="239" spans="1:12" ht="15.75" customHeight="1">
      <c r="A239" s="8"/>
      <c r="C239" s="8"/>
      <c r="L239" s="72"/>
    </row>
    <row r="240" spans="1:12" ht="15.75" customHeight="1">
      <c r="A240" s="8"/>
      <c r="C240" s="8"/>
      <c r="L240" s="72"/>
    </row>
    <row r="241" spans="1:12" ht="15.75" customHeight="1">
      <c r="A241" s="8"/>
      <c r="C241" s="8"/>
      <c r="L241" s="72"/>
    </row>
    <row r="242" spans="1:12" ht="15.75" customHeight="1">
      <c r="A242" s="8"/>
      <c r="C242" s="8"/>
      <c r="L242" s="72"/>
    </row>
    <row r="243" spans="1:12" ht="15.75" customHeight="1">
      <c r="A243" s="8"/>
      <c r="C243" s="8"/>
      <c r="L243" s="72"/>
    </row>
    <row r="244" spans="1:12" ht="15.75" customHeight="1">
      <c r="A244" s="8"/>
      <c r="C244" s="8"/>
      <c r="L244" s="72"/>
    </row>
    <row r="245" spans="1:12" ht="15.75" customHeight="1">
      <c r="A245" s="8"/>
      <c r="C245" s="8"/>
      <c r="L245" s="72"/>
    </row>
    <row r="246" spans="1:12" ht="15.75" customHeight="1">
      <c r="A246" s="8"/>
      <c r="C246" s="8"/>
      <c r="L246" s="72"/>
    </row>
    <row r="247" spans="1:12" ht="15.75" customHeight="1">
      <c r="A247" s="8"/>
      <c r="C247" s="8"/>
      <c r="L247" s="72"/>
    </row>
    <row r="248" spans="1:12" ht="15.75" customHeight="1">
      <c r="A248" s="8"/>
      <c r="C248" s="8"/>
      <c r="L248" s="72"/>
    </row>
    <row r="249" spans="1:12" ht="15.75" customHeight="1">
      <c r="A249" s="8"/>
      <c r="C249" s="8"/>
      <c r="L249" s="72"/>
    </row>
    <row r="250" spans="1:12" ht="15.75" customHeight="1">
      <c r="A250" s="8"/>
      <c r="C250" s="8"/>
      <c r="L250" s="72"/>
    </row>
    <row r="251" spans="1:12" ht="15.75" customHeight="1">
      <c r="A251" s="8"/>
      <c r="C251" s="8"/>
      <c r="L251" s="72"/>
    </row>
    <row r="252" spans="1:12" ht="15.75" customHeight="1">
      <c r="A252" s="8"/>
      <c r="C252" s="8"/>
      <c r="L252" s="72"/>
    </row>
    <row r="253" spans="1:12" ht="15.75" customHeight="1">
      <c r="A253" s="8"/>
      <c r="C253" s="8"/>
      <c r="L253" s="72"/>
    </row>
    <row r="254" spans="1:12" ht="15.75" customHeight="1">
      <c r="A254" s="8"/>
      <c r="C254" s="8"/>
      <c r="L254" s="72"/>
    </row>
    <row r="255" spans="1:12" ht="15.75" customHeight="1">
      <c r="A255" s="8"/>
      <c r="C255" s="8"/>
      <c r="L255" s="72"/>
    </row>
    <row r="256" spans="1:12" ht="15.75" customHeight="1">
      <c r="A256" s="8"/>
      <c r="C256" s="8"/>
      <c r="L256" s="72"/>
    </row>
    <row r="257" spans="1:12" ht="15.75" customHeight="1">
      <c r="A257" s="8"/>
      <c r="C257" s="8"/>
      <c r="L257" s="72"/>
    </row>
    <row r="258" spans="1:12" ht="15.75" customHeight="1">
      <c r="A258" s="8"/>
      <c r="C258" s="8"/>
      <c r="L258" s="72"/>
    </row>
    <row r="259" spans="1:12" ht="15.75" customHeight="1">
      <c r="A259" s="8"/>
      <c r="C259" s="8"/>
      <c r="L259" s="72"/>
    </row>
    <row r="260" spans="1:12" ht="15.75" customHeight="1">
      <c r="A260" s="8"/>
      <c r="C260" s="8"/>
      <c r="L260" s="72"/>
    </row>
    <row r="261" spans="1:12" ht="15.75" customHeight="1">
      <c r="A261" s="8"/>
      <c r="C261" s="8"/>
      <c r="L261" s="72"/>
    </row>
    <row r="262" spans="1:12" ht="15.75" customHeight="1">
      <c r="A262" s="8"/>
      <c r="C262" s="8"/>
      <c r="L262" s="72"/>
    </row>
    <row r="263" spans="1:12" ht="15.75" customHeight="1">
      <c r="A263" s="8"/>
      <c r="C263" s="8"/>
      <c r="L263" s="72"/>
    </row>
    <row r="264" spans="1:12" ht="15.75" customHeight="1">
      <c r="A264" s="8"/>
      <c r="C264" s="8"/>
      <c r="L264" s="72"/>
    </row>
    <row r="265" spans="1:12" ht="15.75" customHeight="1">
      <c r="A265" s="8"/>
      <c r="C265" s="8"/>
      <c r="L265" s="72"/>
    </row>
    <row r="266" spans="1:12" ht="15.75" customHeight="1">
      <c r="A266" s="8"/>
      <c r="C266" s="8"/>
      <c r="L266" s="72"/>
    </row>
    <row r="267" spans="1:12" ht="15.75" customHeight="1">
      <c r="A267" s="8"/>
      <c r="C267" s="8"/>
      <c r="L267" s="72"/>
    </row>
    <row r="268" spans="1:12" ht="15.75" customHeight="1">
      <c r="A268" s="8"/>
      <c r="C268" s="8"/>
      <c r="L268" s="72"/>
    </row>
    <row r="269" spans="1:12" ht="15.75" customHeight="1">
      <c r="A269" s="8"/>
      <c r="C269" s="8"/>
      <c r="L269" s="72"/>
    </row>
    <row r="270" spans="1:12" ht="15.75" customHeight="1">
      <c r="A270" s="8"/>
      <c r="C270" s="8"/>
      <c r="L270" s="72"/>
    </row>
    <row r="271" spans="1:12" ht="15.75" customHeight="1">
      <c r="A271" s="8"/>
      <c r="C271" s="8"/>
      <c r="L271" s="72"/>
    </row>
    <row r="272" spans="1:12" ht="15.75" customHeight="1">
      <c r="A272" s="8"/>
      <c r="C272" s="8"/>
      <c r="L272" s="72"/>
    </row>
    <row r="273" spans="1:12" ht="15.75" customHeight="1">
      <c r="A273" s="8"/>
      <c r="C273" s="8"/>
      <c r="L273" s="72"/>
    </row>
    <row r="274" spans="1:12" ht="15.75" customHeight="1">
      <c r="A274" s="8"/>
      <c r="C274" s="8"/>
      <c r="L274" s="72"/>
    </row>
    <row r="275" spans="1:12" ht="15.75" customHeight="1">
      <c r="A275" s="8"/>
      <c r="C275" s="8"/>
      <c r="L275" s="72"/>
    </row>
    <row r="276" spans="1:12" ht="15.75" customHeight="1">
      <c r="A276" s="8"/>
      <c r="C276" s="8"/>
      <c r="L276" s="72"/>
    </row>
    <row r="277" spans="1:12" ht="15.75" customHeight="1">
      <c r="A277" s="8"/>
      <c r="C277" s="8"/>
      <c r="L277" s="72"/>
    </row>
    <row r="278" spans="1:12" ht="15.75" customHeight="1">
      <c r="A278" s="8"/>
      <c r="C278" s="8"/>
      <c r="L278" s="72"/>
    </row>
    <row r="279" spans="1:12" ht="15.75" customHeight="1">
      <c r="A279" s="8"/>
      <c r="C279" s="8"/>
      <c r="L279" s="72"/>
    </row>
    <row r="280" spans="1:12" ht="15.75" customHeight="1">
      <c r="A280" s="8"/>
      <c r="C280" s="8"/>
      <c r="L280" s="72"/>
    </row>
    <row r="281" spans="1:12" ht="15.75" customHeight="1">
      <c r="A281" s="8"/>
      <c r="C281" s="8"/>
      <c r="L281" s="72"/>
    </row>
    <row r="282" spans="1:12" ht="15.75" customHeight="1">
      <c r="A282" s="8"/>
      <c r="C282" s="8"/>
      <c r="L282" s="72"/>
    </row>
    <row r="283" spans="1:12" ht="15.75" customHeight="1">
      <c r="A283" s="8"/>
      <c r="C283" s="8"/>
      <c r="L283" s="72"/>
    </row>
    <row r="284" spans="1:12" ht="15.75" customHeight="1">
      <c r="A284" s="8"/>
      <c r="C284" s="8"/>
      <c r="L284" s="72"/>
    </row>
    <row r="285" spans="1:12" ht="15.75" customHeight="1">
      <c r="A285" s="8"/>
      <c r="C285" s="8"/>
      <c r="L285" s="72"/>
    </row>
    <row r="286" spans="1:12" ht="15.75" customHeight="1">
      <c r="A286" s="8"/>
      <c r="C286" s="8"/>
      <c r="L286" s="72"/>
    </row>
    <row r="287" spans="1:12" ht="15.75" customHeight="1">
      <c r="A287" s="8"/>
      <c r="C287" s="8"/>
      <c r="L287" s="72"/>
    </row>
    <row r="288" spans="1:12" ht="15.75" customHeight="1">
      <c r="A288" s="8"/>
      <c r="C288" s="8"/>
      <c r="L288" s="72"/>
    </row>
    <row r="289" spans="1:12" ht="15.75" customHeight="1">
      <c r="A289" s="8"/>
      <c r="C289" s="8"/>
      <c r="L289" s="72"/>
    </row>
    <row r="290" spans="1:12" ht="15.75" customHeight="1">
      <c r="A290" s="8"/>
      <c r="C290" s="8"/>
      <c r="L290" s="72"/>
    </row>
    <row r="291" spans="1:12" ht="15.75" customHeight="1">
      <c r="A291" s="8"/>
      <c r="C291" s="8"/>
      <c r="L291" s="72"/>
    </row>
    <row r="292" spans="1:12" ht="15.75" customHeight="1">
      <c r="A292" s="8"/>
      <c r="C292" s="8"/>
      <c r="L292" s="72"/>
    </row>
    <row r="293" spans="1:12" ht="15.75" customHeight="1">
      <c r="A293" s="8"/>
      <c r="C293" s="8"/>
      <c r="L293" s="72"/>
    </row>
    <row r="294" spans="1:12" ht="15.75" customHeight="1">
      <c r="A294" s="8"/>
      <c r="C294" s="8"/>
      <c r="L294" s="72"/>
    </row>
    <row r="295" spans="1:12" ht="15.75" customHeight="1">
      <c r="A295" s="8"/>
      <c r="C295" s="8"/>
      <c r="L295" s="72"/>
    </row>
    <row r="296" spans="1:12" ht="15.75" customHeight="1">
      <c r="A296" s="8"/>
      <c r="C296" s="8"/>
      <c r="L296" s="72"/>
    </row>
    <row r="297" spans="1:12" ht="15.75" customHeight="1">
      <c r="A297" s="8"/>
      <c r="C297" s="8"/>
      <c r="L297" s="72"/>
    </row>
    <row r="298" spans="1:12" ht="15.75" customHeight="1">
      <c r="A298" s="8"/>
      <c r="C298" s="8"/>
      <c r="L298" s="72"/>
    </row>
    <row r="299" spans="1:12" ht="15.75" customHeight="1">
      <c r="A299" s="8"/>
      <c r="C299" s="8"/>
      <c r="L299" s="72"/>
    </row>
    <row r="300" spans="1:12" ht="15.75" customHeight="1">
      <c r="A300" s="8"/>
      <c r="C300" s="8"/>
      <c r="L300" s="72"/>
    </row>
    <row r="301" spans="1:12" ht="15.75" customHeight="1">
      <c r="A301" s="8"/>
      <c r="C301" s="8"/>
      <c r="L301" s="72"/>
    </row>
    <row r="302" spans="1:12" ht="15.75" customHeight="1">
      <c r="A302" s="8"/>
      <c r="C302" s="8"/>
      <c r="L302" s="72"/>
    </row>
    <row r="303" spans="1:12" ht="15.75" customHeight="1">
      <c r="A303" s="8"/>
      <c r="C303" s="8"/>
      <c r="L303" s="72"/>
    </row>
    <row r="304" spans="1:12" ht="15.75" customHeight="1">
      <c r="A304" s="8"/>
      <c r="C304" s="8"/>
      <c r="L304" s="72"/>
    </row>
    <row r="305" spans="1:12" ht="15.75" customHeight="1">
      <c r="A305" s="8"/>
      <c r="C305" s="8"/>
      <c r="L305" s="72"/>
    </row>
    <row r="306" spans="1:12" ht="15.75" customHeight="1">
      <c r="A306" s="8"/>
      <c r="C306" s="8"/>
      <c r="L306" s="72"/>
    </row>
    <row r="307" spans="1:12" ht="15.75" customHeight="1">
      <c r="A307" s="8"/>
      <c r="C307" s="8"/>
      <c r="L307" s="72"/>
    </row>
    <row r="308" spans="1:12" ht="15.75" customHeight="1">
      <c r="A308" s="8"/>
      <c r="C308" s="8"/>
      <c r="L308" s="72"/>
    </row>
    <row r="309" spans="1:12" ht="15.75" customHeight="1">
      <c r="A309" s="8"/>
      <c r="C309" s="8"/>
      <c r="L309" s="72"/>
    </row>
    <row r="310" spans="1:12" ht="15.75" customHeight="1">
      <c r="A310" s="8"/>
      <c r="C310" s="8"/>
      <c r="L310" s="72"/>
    </row>
    <row r="311" spans="1:12" ht="15.75" customHeight="1">
      <c r="A311" s="8"/>
      <c r="C311" s="8"/>
      <c r="L311" s="72"/>
    </row>
    <row r="312" spans="1:12" ht="15.75" customHeight="1">
      <c r="A312" s="8"/>
      <c r="C312" s="8"/>
      <c r="L312" s="72"/>
    </row>
    <row r="313" spans="1:12" ht="15.75" customHeight="1">
      <c r="A313" s="8"/>
      <c r="C313" s="8"/>
      <c r="L313" s="72"/>
    </row>
    <row r="314" spans="1:12" ht="15.75" customHeight="1">
      <c r="A314" s="8"/>
      <c r="C314" s="8"/>
      <c r="L314" s="72"/>
    </row>
    <row r="315" spans="1:12" ht="15.75" customHeight="1">
      <c r="A315" s="8"/>
      <c r="C315" s="8"/>
      <c r="L315" s="72"/>
    </row>
    <row r="316" spans="1:12" ht="15.75" customHeight="1">
      <c r="A316" s="8"/>
      <c r="C316" s="8"/>
      <c r="L316" s="72"/>
    </row>
    <row r="317" spans="1:12" ht="15.75" customHeight="1">
      <c r="A317" s="8"/>
      <c r="C317" s="8"/>
      <c r="L317" s="72"/>
    </row>
    <row r="318" spans="1:12" ht="15.75" customHeight="1">
      <c r="A318" s="8"/>
      <c r="C318" s="8"/>
      <c r="L318" s="72"/>
    </row>
    <row r="319" spans="1:12" ht="15.75" customHeight="1">
      <c r="A319" s="8"/>
      <c r="C319" s="8"/>
      <c r="L319" s="72"/>
    </row>
    <row r="320" spans="1:12" ht="15.75" customHeight="1">
      <c r="A320" s="8"/>
      <c r="C320" s="8"/>
      <c r="L320" s="72"/>
    </row>
    <row r="321" spans="1:12" ht="15.75" customHeight="1">
      <c r="A321" s="8"/>
      <c r="C321" s="8"/>
      <c r="L321" s="72"/>
    </row>
    <row r="322" spans="1:12" ht="15.75" customHeight="1">
      <c r="A322" s="8"/>
      <c r="C322" s="8"/>
      <c r="L322" s="72"/>
    </row>
    <row r="323" spans="1:12" ht="15.75" customHeight="1">
      <c r="A323" s="8"/>
      <c r="C323" s="8"/>
      <c r="L323" s="72"/>
    </row>
    <row r="324" spans="1:12" ht="15.75" customHeight="1">
      <c r="A324" s="8"/>
      <c r="C324" s="8"/>
      <c r="L324" s="72"/>
    </row>
    <row r="325" spans="1:12" ht="15.75" customHeight="1">
      <c r="A325" s="8"/>
      <c r="C325" s="8"/>
      <c r="L325" s="72"/>
    </row>
    <row r="326" spans="1:12" ht="15.75" customHeight="1">
      <c r="A326" s="8"/>
      <c r="C326" s="8"/>
      <c r="L326" s="72"/>
    </row>
    <row r="327" spans="1:12" ht="15.75" customHeight="1">
      <c r="A327" s="8"/>
      <c r="C327" s="8"/>
      <c r="L327" s="72"/>
    </row>
    <row r="328" spans="1:12" ht="15.75" customHeight="1">
      <c r="A328" s="8"/>
      <c r="C328" s="8"/>
      <c r="L328" s="72"/>
    </row>
    <row r="329" spans="1:12" ht="15.75" customHeight="1">
      <c r="A329" s="8"/>
      <c r="C329" s="8"/>
      <c r="L329" s="72"/>
    </row>
    <row r="330" spans="1:12" ht="15.75" customHeight="1">
      <c r="A330" s="8"/>
      <c r="C330" s="8"/>
      <c r="L330" s="72"/>
    </row>
    <row r="331" spans="1:12" ht="15.75" customHeight="1">
      <c r="A331" s="8"/>
      <c r="C331" s="8"/>
      <c r="L331" s="72"/>
    </row>
    <row r="332" spans="1:12" ht="15.75" customHeight="1">
      <c r="A332" s="8"/>
      <c r="C332" s="8"/>
      <c r="L332" s="72"/>
    </row>
    <row r="333" spans="1:12" ht="15.75" customHeight="1">
      <c r="A333" s="8"/>
      <c r="C333" s="8"/>
      <c r="L333" s="72"/>
    </row>
    <row r="334" spans="1:12" ht="15.75" customHeight="1">
      <c r="A334" s="8"/>
      <c r="C334" s="8"/>
      <c r="L334" s="72"/>
    </row>
    <row r="335" spans="1:12" ht="15.75" customHeight="1">
      <c r="A335" s="8"/>
      <c r="C335" s="8"/>
      <c r="L335" s="72"/>
    </row>
    <row r="336" spans="1:12" ht="15.75" customHeight="1">
      <c r="A336" s="8"/>
      <c r="C336" s="8"/>
      <c r="L336" s="72"/>
    </row>
    <row r="337" spans="1:12" ht="15.75" customHeight="1">
      <c r="A337" s="8"/>
      <c r="C337" s="8"/>
      <c r="L337" s="72"/>
    </row>
    <row r="338" spans="1:12" ht="15.75" customHeight="1">
      <c r="A338" s="8"/>
      <c r="C338" s="8"/>
      <c r="L338" s="72"/>
    </row>
    <row r="339" spans="1:12" ht="15.75" customHeight="1">
      <c r="A339" s="8"/>
      <c r="C339" s="8"/>
      <c r="L339" s="72"/>
    </row>
    <row r="340" spans="1:12" ht="15.75" customHeight="1">
      <c r="A340" s="8"/>
      <c r="C340" s="8"/>
      <c r="L340" s="72"/>
    </row>
    <row r="341" spans="1:12" ht="15.75" customHeight="1">
      <c r="A341" s="8"/>
      <c r="C341" s="8"/>
      <c r="L341" s="72"/>
    </row>
    <row r="342" spans="1:12" ht="15.75" customHeight="1">
      <c r="A342" s="8"/>
      <c r="C342" s="8"/>
      <c r="L342" s="72"/>
    </row>
    <row r="343" spans="1:12" ht="15.75" customHeight="1">
      <c r="A343" s="8"/>
      <c r="C343" s="8"/>
      <c r="L343" s="72"/>
    </row>
    <row r="344" spans="1:12" ht="15.75" customHeight="1">
      <c r="A344" s="8"/>
      <c r="C344" s="8"/>
      <c r="L344" s="72"/>
    </row>
    <row r="345" spans="1:12" ht="15.75" customHeight="1">
      <c r="A345" s="8"/>
      <c r="C345" s="8"/>
      <c r="L345" s="72"/>
    </row>
    <row r="346" spans="1:12" ht="15.75" customHeight="1">
      <c r="A346" s="8"/>
      <c r="C346" s="8"/>
      <c r="L346" s="72"/>
    </row>
    <row r="347" spans="1:12" ht="15.75" customHeight="1">
      <c r="A347" s="8"/>
      <c r="C347" s="8"/>
      <c r="L347" s="72"/>
    </row>
    <row r="348" spans="1:12" ht="15.75" customHeight="1">
      <c r="A348" s="8"/>
      <c r="C348" s="8"/>
      <c r="L348" s="72"/>
    </row>
    <row r="349" spans="1:12" ht="15.75" customHeight="1">
      <c r="A349" s="8"/>
      <c r="C349" s="8"/>
      <c r="L349" s="72"/>
    </row>
    <row r="350" spans="1:12" ht="15.75" customHeight="1">
      <c r="A350" s="8"/>
      <c r="C350" s="8"/>
      <c r="L350" s="72"/>
    </row>
    <row r="351" spans="1:12" ht="15.75" customHeight="1">
      <c r="A351" s="8"/>
      <c r="C351" s="8"/>
      <c r="L351" s="72"/>
    </row>
    <row r="352" spans="1:12" ht="15.75" customHeight="1">
      <c r="A352" s="8"/>
      <c r="C352" s="8"/>
      <c r="L352" s="72"/>
    </row>
    <row r="353" spans="1:12" ht="15.75" customHeight="1">
      <c r="A353" s="8"/>
      <c r="C353" s="8"/>
      <c r="L353" s="72"/>
    </row>
    <row r="354" spans="1:12" ht="15.75" customHeight="1">
      <c r="A354" s="8"/>
      <c r="C354" s="8"/>
      <c r="L354" s="72"/>
    </row>
    <row r="355" spans="1:12" ht="15.75" customHeight="1">
      <c r="A355" s="8"/>
      <c r="C355" s="8"/>
      <c r="L355" s="72"/>
    </row>
    <row r="356" spans="1:12" ht="15.75" customHeight="1">
      <c r="A356" s="8"/>
      <c r="C356" s="8"/>
      <c r="L356" s="72"/>
    </row>
    <row r="357" spans="1:12" ht="15.75" customHeight="1">
      <c r="A357" s="8"/>
      <c r="C357" s="8"/>
      <c r="L357" s="72"/>
    </row>
    <row r="358" spans="1:12" ht="15.75" customHeight="1">
      <c r="A358" s="8"/>
      <c r="C358" s="8"/>
      <c r="L358" s="72"/>
    </row>
    <row r="359" spans="1:12" ht="15.75" customHeight="1">
      <c r="A359" s="8"/>
      <c r="C359" s="8"/>
      <c r="L359" s="72"/>
    </row>
    <row r="360" spans="1:12" ht="15.75" customHeight="1">
      <c r="A360" s="8"/>
      <c r="C360" s="8"/>
      <c r="L360" s="72"/>
    </row>
    <row r="361" spans="1:12" ht="15.75" customHeight="1">
      <c r="A361" s="8"/>
      <c r="C361" s="8"/>
      <c r="L361" s="72"/>
    </row>
    <row r="362" spans="1:12" ht="15.75" customHeight="1">
      <c r="A362" s="8"/>
      <c r="C362" s="8"/>
      <c r="L362" s="72"/>
    </row>
    <row r="363" spans="1:12" ht="15.75" customHeight="1">
      <c r="A363" s="8"/>
      <c r="C363" s="8"/>
      <c r="L363" s="72"/>
    </row>
    <row r="364" spans="1:12" ht="15.75" customHeight="1">
      <c r="A364" s="8"/>
      <c r="C364" s="8"/>
      <c r="L364" s="72"/>
    </row>
    <row r="365" spans="1:12" ht="15.75" customHeight="1">
      <c r="A365" s="8"/>
      <c r="C365" s="8"/>
      <c r="L365" s="72"/>
    </row>
    <row r="366" spans="1:12" ht="15.75" customHeight="1">
      <c r="A366" s="8"/>
      <c r="C366" s="8"/>
      <c r="L366" s="72"/>
    </row>
    <row r="367" spans="1:12" ht="15.75" customHeight="1">
      <c r="A367" s="8"/>
      <c r="C367" s="8"/>
      <c r="L367" s="72"/>
    </row>
    <row r="368" spans="1:12" ht="15.75" customHeight="1">
      <c r="A368" s="8"/>
      <c r="C368" s="8"/>
      <c r="L368" s="72"/>
    </row>
    <row r="369" spans="1:12" ht="15.75" customHeight="1">
      <c r="A369" s="8"/>
      <c r="C369" s="8"/>
      <c r="L369" s="72"/>
    </row>
    <row r="370" spans="1:12" ht="15.75" customHeight="1">
      <c r="A370" s="8"/>
      <c r="C370" s="8"/>
      <c r="L370" s="72"/>
    </row>
    <row r="371" spans="1:12" ht="15.75" customHeight="1">
      <c r="A371" s="8"/>
      <c r="C371" s="8"/>
      <c r="L371" s="72"/>
    </row>
    <row r="372" spans="1:12" ht="15.75" customHeight="1">
      <c r="A372" s="8"/>
      <c r="C372" s="8"/>
      <c r="L372" s="72"/>
    </row>
    <row r="373" spans="1:12" ht="15.75" customHeight="1">
      <c r="A373" s="8"/>
      <c r="C373" s="8"/>
      <c r="L373" s="72"/>
    </row>
    <row r="374" spans="1:12" ht="15.75" customHeight="1">
      <c r="A374" s="8"/>
      <c r="C374" s="8"/>
      <c r="L374" s="72"/>
    </row>
    <row r="375" spans="1:12" ht="15.75" customHeight="1">
      <c r="A375" s="8"/>
      <c r="C375" s="8"/>
      <c r="L375" s="72"/>
    </row>
    <row r="376" spans="1:12" ht="15.75" customHeight="1">
      <c r="A376" s="8"/>
      <c r="C376" s="8"/>
      <c r="L376" s="72"/>
    </row>
    <row r="377" spans="1:12" ht="15.75" customHeight="1">
      <c r="A377" s="8"/>
      <c r="C377" s="8"/>
      <c r="L377" s="72"/>
    </row>
    <row r="378" spans="1:12" ht="15.75" customHeight="1">
      <c r="A378" s="8"/>
      <c r="C378" s="8"/>
      <c r="L378" s="72"/>
    </row>
    <row r="379" spans="1:12" ht="15.75" customHeight="1">
      <c r="A379" s="8"/>
      <c r="C379" s="8"/>
      <c r="L379" s="72"/>
    </row>
    <row r="380" spans="1:12" ht="15.75" customHeight="1">
      <c r="A380" s="8"/>
      <c r="C380" s="8"/>
      <c r="L380" s="72"/>
    </row>
    <row r="381" spans="1:12" ht="15.75" customHeight="1">
      <c r="A381" s="8"/>
      <c r="C381" s="8"/>
      <c r="L381" s="72"/>
    </row>
    <row r="382" spans="1:12" ht="15.75" customHeight="1">
      <c r="A382" s="8"/>
      <c r="C382" s="8"/>
      <c r="L382" s="72"/>
    </row>
    <row r="383" spans="1:12" ht="15.75" customHeight="1">
      <c r="A383" s="8"/>
      <c r="C383" s="8"/>
      <c r="L383" s="72"/>
    </row>
    <row r="384" spans="1:12" ht="15.75" customHeight="1">
      <c r="A384" s="8"/>
      <c r="C384" s="8"/>
      <c r="L384" s="72"/>
    </row>
    <row r="385" spans="1:12" ht="15.75" customHeight="1">
      <c r="A385" s="8"/>
      <c r="C385" s="8"/>
      <c r="L385" s="72"/>
    </row>
    <row r="386" spans="1:12" ht="15.75" customHeight="1">
      <c r="A386" s="8"/>
      <c r="C386" s="8"/>
      <c r="L386" s="72"/>
    </row>
    <row r="387" spans="1:12" ht="15.75" customHeight="1">
      <c r="A387" s="8"/>
      <c r="C387" s="8"/>
      <c r="L387" s="72"/>
    </row>
    <row r="388" spans="1:12" ht="15.75" customHeight="1">
      <c r="A388" s="8"/>
      <c r="C388" s="8"/>
      <c r="L388" s="72"/>
    </row>
    <row r="389" spans="1:12" ht="15.75" customHeight="1">
      <c r="A389" s="8"/>
      <c r="C389" s="8"/>
      <c r="L389" s="72"/>
    </row>
    <row r="390" spans="1:12" ht="15.75" customHeight="1">
      <c r="A390" s="8"/>
      <c r="C390" s="8"/>
      <c r="L390" s="72"/>
    </row>
    <row r="391" spans="1:12" ht="15.75" customHeight="1">
      <c r="A391" s="8"/>
      <c r="C391" s="8"/>
      <c r="L391" s="72"/>
    </row>
    <row r="392" spans="1:12" ht="15.75" customHeight="1">
      <c r="A392" s="8"/>
      <c r="C392" s="8"/>
      <c r="L392" s="72"/>
    </row>
    <row r="393" spans="1:12" ht="15.75" customHeight="1">
      <c r="A393" s="8"/>
      <c r="C393" s="8"/>
      <c r="L393" s="72"/>
    </row>
    <row r="394" spans="1:12" ht="15.75" customHeight="1">
      <c r="A394" s="8"/>
      <c r="C394" s="8"/>
      <c r="L394" s="72"/>
    </row>
    <row r="395" spans="1:12" ht="15.75" customHeight="1">
      <c r="A395" s="8"/>
      <c r="C395" s="8"/>
      <c r="L395" s="72"/>
    </row>
    <row r="396" spans="1:12" ht="15.75" customHeight="1">
      <c r="A396" s="8"/>
      <c r="C396" s="8"/>
      <c r="L396" s="72"/>
    </row>
    <row r="397" spans="1:12" ht="15.75" customHeight="1">
      <c r="A397" s="8"/>
      <c r="C397" s="8"/>
      <c r="L397" s="72"/>
    </row>
    <row r="398" spans="1:12" ht="15.75" customHeight="1">
      <c r="A398" s="8"/>
      <c r="C398" s="8"/>
      <c r="L398" s="72"/>
    </row>
    <row r="399" spans="1:12" ht="15.75" customHeight="1">
      <c r="A399" s="8"/>
      <c r="C399" s="8"/>
      <c r="L399" s="72"/>
    </row>
    <row r="400" spans="1:12" ht="15.75" customHeight="1">
      <c r="A400" s="8"/>
      <c r="C400" s="8"/>
      <c r="L400" s="72"/>
    </row>
    <row r="401" spans="1:12" ht="15.75" customHeight="1">
      <c r="A401" s="8"/>
      <c r="C401" s="8"/>
      <c r="L401" s="72"/>
    </row>
    <row r="402" spans="1:12" ht="15.75" customHeight="1">
      <c r="A402" s="8"/>
      <c r="C402" s="8"/>
      <c r="L402" s="72"/>
    </row>
    <row r="403" spans="1:12" ht="15.75" customHeight="1">
      <c r="A403" s="8"/>
      <c r="C403" s="8"/>
      <c r="L403" s="72"/>
    </row>
    <row r="404" spans="1:12" ht="15.75" customHeight="1">
      <c r="A404" s="8"/>
      <c r="C404" s="8"/>
      <c r="L404" s="72"/>
    </row>
    <row r="405" spans="1:12" ht="15.75" customHeight="1">
      <c r="A405" s="8"/>
      <c r="C405" s="8"/>
      <c r="L405" s="72"/>
    </row>
    <row r="406" spans="1:12" ht="15.75" customHeight="1">
      <c r="A406" s="8"/>
      <c r="C406" s="8"/>
      <c r="L406" s="72"/>
    </row>
    <row r="407" spans="1:12" ht="15.75" customHeight="1">
      <c r="A407" s="8"/>
      <c r="C407" s="8"/>
      <c r="L407" s="72"/>
    </row>
    <row r="408" spans="1:12" ht="15.75" customHeight="1">
      <c r="A408" s="8"/>
      <c r="C408" s="8"/>
      <c r="L408" s="72"/>
    </row>
    <row r="409" spans="1:12" ht="15.75" customHeight="1">
      <c r="A409" s="8"/>
      <c r="C409" s="8"/>
      <c r="L409" s="72"/>
    </row>
    <row r="410" spans="1:12" ht="15.75" customHeight="1">
      <c r="A410" s="8"/>
      <c r="C410" s="8"/>
      <c r="L410" s="72"/>
    </row>
    <row r="411" spans="1:12" ht="15.75" customHeight="1">
      <c r="A411" s="8"/>
      <c r="C411" s="8"/>
      <c r="L411" s="72"/>
    </row>
    <row r="412" spans="1:12" ht="15.75" customHeight="1">
      <c r="A412" s="8"/>
      <c r="C412" s="8"/>
      <c r="L412" s="72"/>
    </row>
    <row r="413" spans="1:12" ht="15.75" customHeight="1">
      <c r="A413" s="8"/>
      <c r="C413" s="8"/>
      <c r="L413" s="72"/>
    </row>
    <row r="414" spans="1:12" ht="15.75" customHeight="1">
      <c r="A414" s="8"/>
      <c r="C414" s="8"/>
      <c r="L414" s="72"/>
    </row>
    <row r="415" spans="1:12" ht="15.75" customHeight="1">
      <c r="A415" s="8"/>
      <c r="C415" s="8"/>
      <c r="L415" s="72"/>
    </row>
    <row r="416" spans="1:12" ht="15.75" customHeight="1">
      <c r="A416" s="8"/>
      <c r="C416" s="8"/>
      <c r="L416" s="72"/>
    </row>
    <row r="417" spans="1:12" ht="15.75" customHeight="1">
      <c r="A417" s="8"/>
      <c r="C417" s="8"/>
      <c r="L417" s="72"/>
    </row>
    <row r="418" spans="1:12" ht="15.75" customHeight="1">
      <c r="A418" s="8"/>
      <c r="C418" s="8"/>
      <c r="L418" s="72"/>
    </row>
    <row r="419" spans="1:12" ht="15.75" customHeight="1">
      <c r="A419" s="8"/>
      <c r="C419" s="8"/>
      <c r="L419" s="72"/>
    </row>
    <row r="420" spans="1:12" ht="15.75" customHeight="1">
      <c r="A420" s="8"/>
      <c r="C420" s="8"/>
      <c r="L420" s="72"/>
    </row>
    <row r="421" spans="1:12" ht="15.75" customHeight="1">
      <c r="A421" s="8"/>
      <c r="C421" s="8"/>
      <c r="L421" s="72"/>
    </row>
    <row r="422" spans="1:12" ht="15.75" customHeight="1">
      <c r="A422" s="8"/>
      <c r="C422" s="8"/>
      <c r="L422" s="72"/>
    </row>
    <row r="423" spans="1:12" ht="15.75" customHeight="1">
      <c r="A423" s="8"/>
      <c r="C423" s="8"/>
      <c r="L423" s="72"/>
    </row>
    <row r="424" spans="1:12" ht="15.75" customHeight="1">
      <c r="A424" s="8"/>
      <c r="C424" s="8"/>
      <c r="L424" s="72"/>
    </row>
    <row r="425" spans="1:12" ht="15.75" customHeight="1">
      <c r="A425" s="8"/>
      <c r="C425" s="8"/>
      <c r="L425" s="72"/>
    </row>
    <row r="426" spans="1:12" ht="15.75" customHeight="1">
      <c r="A426" s="8"/>
      <c r="C426" s="8"/>
      <c r="L426" s="72"/>
    </row>
    <row r="427" spans="1:12" ht="15.75" customHeight="1">
      <c r="A427" s="8"/>
      <c r="C427" s="8"/>
      <c r="L427" s="72"/>
    </row>
    <row r="428" spans="1:12" ht="15.75" customHeight="1">
      <c r="A428" s="8"/>
      <c r="C428" s="8"/>
      <c r="L428" s="72"/>
    </row>
    <row r="429" spans="1:12" ht="15.75" customHeight="1">
      <c r="A429" s="8"/>
      <c r="C429" s="8"/>
      <c r="L429" s="72"/>
    </row>
    <row r="430" spans="1:12" ht="15.75" customHeight="1">
      <c r="A430" s="8"/>
      <c r="C430" s="8"/>
      <c r="L430" s="72"/>
    </row>
    <row r="431" spans="1:12" ht="15.75" customHeight="1">
      <c r="A431" s="8"/>
      <c r="C431" s="8"/>
      <c r="L431" s="72"/>
    </row>
    <row r="432" spans="1:12" ht="15.75" customHeight="1">
      <c r="A432" s="8"/>
      <c r="C432" s="8"/>
      <c r="L432" s="72"/>
    </row>
    <row r="433" spans="1:12" ht="15.75" customHeight="1">
      <c r="A433" s="8"/>
      <c r="C433" s="8"/>
      <c r="L433" s="72"/>
    </row>
    <row r="434" spans="1:12" ht="15.75" customHeight="1">
      <c r="A434" s="8"/>
      <c r="C434" s="8"/>
      <c r="L434" s="72"/>
    </row>
    <row r="435" spans="1:12" ht="15.75" customHeight="1">
      <c r="A435" s="8"/>
      <c r="C435" s="8"/>
      <c r="L435" s="72"/>
    </row>
    <row r="436" spans="1:12" ht="15.75" customHeight="1">
      <c r="A436" s="8"/>
      <c r="C436" s="8"/>
      <c r="L436" s="72"/>
    </row>
    <row r="437" spans="1:12" ht="15.75" customHeight="1">
      <c r="A437" s="8"/>
      <c r="C437" s="8"/>
      <c r="L437" s="72"/>
    </row>
    <row r="438" spans="1:12" ht="15.75" customHeight="1">
      <c r="A438" s="8"/>
      <c r="C438" s="8"/>
      <c r="L438" s="72"/>
    </row>
    <row r="439" spans="1:12" ht="15.75" customHeight="1">
      <c r="A439" s="8"/>
      <c r="C439" s="8"/>
      <c r="L439" s="72"/>
    </row>
    <row r="440" spans="1:12" ht="15.75" customHeight="1">
      <c r="A440" s="8"/>
      <c r="C440" s="8"/>
      <c r="L440" s="72"/>
    </row>
    <row r="441" spans="1:12" ht="15.75" customHeight="1">
      <c r="A441" s="8"/>
      <c r="C441" s="8"/>
      <c r="L441" s="72"/>
    </row>
    <row r="442" spans="1:12" ht="15.75" customHeight="1">
      <c r="A442" s="8"/>
      <c r="C442" s="8"/>
      <c r="L442" s="72"/>
    </row>
    <row r="443" spans="1:12" ht="15.75" customHeight="1">
      <c r="A443" s="8"/>
      <c r="C443" s="8"/>
      <c r="L443" s="72"/>
    </row>
    <row r="444" spans="1:12" ht="15.75" customHeight="1">
      <c r="A444" s="8"/>
      <c r="C444" s="8"/>
      <c r="L444" s="72"/>
    </row>
    <row r="445" spans="1:12" ht="15.75" customHeight="1">
      <c r="A445" s="8"/>
      <c r="C445" s="8"/>
      <c r="L445" s="72"/>
    </row>
    <row r="446" spans="1:12" ht="15.75" customHeight="1">
      <c r="A446" s="8"/>
      <c r="C446" s="8"/>
      <c r="L446" s="72"/>
    </row>
    <row r="447" spans="1:12" ht="15.75" customHeight="1">
      <c r="A447" s="8"/>
      <c r="C447" s="8"/>
      <c r="L447" s="72"/>
    </row>
    <row r="448" spans="1:12" ht="15.75" customHeight="1">
      <c r="A448" s="8"/>
      <c r="C448" s="8"/>
      <c r="L448" s="72"/>
    </row>
    <row r="449" spans="1:12" ht="15.75" customHeight="1">
      <c r="A449" s="8"/>
      <c r="C449" s="8"/>
      <c r="L449" s="72"/>
    </row>
    <row r="450" spans="1:12" ht="15.75" customHeight="1">
      <c r="A450" s="8"/>
      <c r="C450" s="8"/>
      <c r="L450" s="72"/>
    </row>
    <row r="451" spans="1:12" ht="15.75" customHeight="1">
      <c r="A451" s="8"/>
      <c r="C451" s="8"/>
      <c r="L451" s="72"/>
    </row>
    <row r="452" spans="1:12" ht="15.75" customHeight="1">
      <c r="A452" s="8"/>
      <c r="C452" s="8"/>
      <c r="L452" s="72"/>
    </row>
    <row r="453" spans="1:12" ht="15.75" customHeight="1">
      <c r="A453" s="8"/>
      <c r="C453" s="8"/>
      <c r="L453" s="72"/>
    </row>
    <row r="454" spans="1:12" ht="15.75" customHeight="1">
      <c r="A454" s="8"/>
      <c r="C454" s="8"/>
      <c r="L454" s="72"/>
    </row>
    <row r="455" spans="1:12" ht="15.75" customHeight="1">
      <c r="A455" s="8"/>
      <c r="C455" s="8"/>
      <c r="L455" s="72"/>
    </row>
    <row r="456" spans="1:12" ht="15.75" customHeight="1">
      <c r="A456" s="8"/>
      <c r="C456" s="8"/>
      <c r="L456" s="72"/>
    </row>
    <row r="457" spans="1:12" ht="15.75" customHeight="1">
      <c r="A457" s="8"/>
      <c r="C457" s="8"/>
      <c r="L457" s="72"/>
    </row>
    <row r="458" spans="1:12" ht="15.75" customHeight="1">
      <c r="A458" s="8"/>
      <c r="C458" s="8"/>
      <c r="L458" s="72"/>
    </row>
    <row r="459" spans="1:12" ht="15.75" customHeight="1">
      <c r="A459" s="8"/>
      <c r="C459" s="8"/>
      <c r="L459" s="72"/>
    </row>
    <row r="460" spans="1:12" ht="15.75" customHeight="1">
      <c r="A460" s="8"/>
      <c r="C460" s="8"/>
      <c r="L460" s="72"/>
    </row>
    <row r="461" spans="1:12" ht="15.75" customHeight="1">
      <c r="A461" s="8"/>
      <c r="C461" s="8"/>
      <c r="L461" s="72"/>
    </row>
    <row r="462" spans="1:12" ht="15.75" customHeight="1">
      <c r="A462" s="8"/>
      <c r="C462" s="8"/>
      <c r="L462" s="72"/>
    </row>
    <row r="463" spans="1:12" ht="15.75" customHeight="1">
      <c r="A463" s="8"/>
      <c r="C463" s="8"/>
      <c r="L463" s="72"/>
    </row>
    <row r="464" spans="1:12" ht="15.75" customHeight="1">
      <c r="A464" s="8"/>
      <c r="C464" s="8"/>
      <c r="L464" s="72"/>
    </row>
    <row r="465" spans="1:12" ht="15.75" customHeight="1">
      <c r="A465" s="8"/>
      <c r="C465" s="8"/>
      <c r="L465" s="72"/>
    </row>
    <row r="466" spans="1:12" ht="15.75" customHeight="1">
      <c r="A466" s="8"/>
      <c r="C466" s="8"/>
      <c r="L466" s="72"/>
    </row>
    <row r="467" spans="1:12" ht="15.75" customHeight="1">
      <c r="A467" s="8"/>
      <c r="C467" s="8"/>
      <c r="L467" s="72"/>
    </row>
    <row r="468" spans="1:12" ht="15.75" customHeight="1">
      <c r="A468" s="8"/>
      <c r="C468" s="8"/>
      <c r="L468" s="72"/>
    </row>
    <row r="469" spans="1:12" ht="15.75" customHeight="1">
      <c r="A469" s="8"/>
      <c r="C469" s="8"/>
      <c r="L469" s="72"/>
    </row>
    <row r="470" spans="1:12" ht="15.75" customHeight="1">
      <c r="A470" s="8"/>
      <c r="C470" s="8"/>
      <c r="L470" s="72"/>
    </row>
    <row r="471" spans="1:12" ht="15.75" customHeight="1">
      <c r="A471" s="8"/>
      <c r="C471" s="8"/>
      <c r="L471" s="72"/>
    </row>
    <row r="472" spans="1:12" ht="15.75" customHeight="1">
      <c r="A472" s="8"/>
      <c r="C472" s="8"/>
      <c r="L472" s="72"/>
    </row>
    <row r="473" spans="1:12" ht="15.75" customHeight="1">
      <c r="A473" s="8"/>
      <c r="C473" s="8"/>
      <c r="L473" s="72"/>
    </row>
    <row r="474" spans="1:12" ht="15.75" customHeight="1">
      <c r="A474" s="8"/>
      <c r="C474" s="8"/>
      <c r="L474" s="72"/>
    </row>
    <row r="475" spans="1:12" ht="15.75" customHeight="1">
      <c r="A475" s="8"/>
      <c r="C475" s="8"/>
      <c r="L475" s="72"/>
    </row>
    <row r="476" spans="1:12" ht="15.75" customHeight="1">
      <c r="A476" s="8"/>
      <c r="C476" s="8"/>
      <c r="L476" s="72"/>
    </row>
    <row r="477" spans="1:12" ht="15.75" customHeight="1">
      <c r="A477" s="8"/>
      <c r="C477" s="8"/>
      <c r="L477" s="72"/>
    </row>
    <row r="478" spans="1:12" ht="15.75" customHeight="1">
      <c r="A478" s="8"/>
      <c r="C478" s="8"/>
      <c r="L478" s="72"/>
    </row>
    <row r="479" spans="1:12" ht="15.75" customHeight="1">
      <c r="A479" s="8"/>
      <c r="C479" s="8"/>
      <c r="L479" s="72"/>
    </row>
    <row r="480" spans="1:12" ht="15.75" customHeight="1">
      <c r="A480" s="8"/>
      <c r="C480" s="8"/>
      <c r="L480" s="72"/>
    </row>
    <row r="481" spans="1:12" ht="15.75" customHeight="1">
      <c r="A481" s="8"/>
      <c r="C481" s="8"/>
      <c r="L481" s="72"/>
    </row>
    <row r="482" spans="1:12" ht="15.75" customHeight="1">
      <c r="A482" s="8"/>
      <c r="C482" s="8"/>
      <c r="L482" s="72"/>
    </row>
    <row r="483" spans="1:12" ht="15.75" customHeight="1">
      <c r="A483" s="8"/>
      <c r="C483" s="8"/>
      <c r="L483" s="72"/>
    </row>
    <row r="484" spans="1:12" ht="15.75" customHeight="1">
      <c r="A484" s="8"/>
      <c r="C484" s="8"/>
      <c r="L484" s="72"/>
    </row>
    <row r="485" spans="1:12" ht="15.75" customHeight="1">
      <c r="A485" s="8"/>
      <c r="C485" s="8"/>
      <c r="L485" s="72"/>
    </row>
    <row r="486" spans="1:12" ht="15.75" customHeight="1">
      <c r="A486" s="8"/>
      <c r="C486" s="8"/>
      <c r="L486" s="72"/>
    </row>
    <row r="487" spans="1:12" ht="15.75" customHeight="1">
      <c r="A487" s="8"/>
      <c r="C487" s="8"/>
      <c r="L487" s="72"/>
    </row>
    <row r="488" spans="1:12" ht="15.75" customHeight="1">
      <c r="A488" s="8"/>
      <c r="C488" s="8"/>
      <c r="L488" s="72"/>
    </row>
    <row r="489" spans="1:12" ht="15.75" customHeight="1">
      <c r="A489" s="8"/>
      <c r="C489" s="8"/>
      <c r="L489" s="72"/>
    </row>
    <row r="490" spans="1:12" ht="15.75" customHeight="1">
      <c r="A490" s="8"/>
      <c r="C490" s="8"/>
      <c r="L490" s="72"/>
    </row>
    <row r="491" spans="1:12" ht="15.75" customHeight="1">
      <c r="A491" s="8"/>
      <c r="C491" s="8"/>
      <c r="L491" s="72"/>
    </row>
    <row r="492" spans="1:12" ht="15.75" customHeight="1">
      <c r="A492" s="8"/>
      <c r="C492" s="8"/>
      <c r="L492" s="72"/>
    </row>
    <row r="493" spans="1:12" ht="15.75" customHeight="1">
      <c r="A493" s="8"/>
      <c r="C493" s="8"/>
      <c r="L493" s="72"/>
    </row>
    <row r="494" spans="1:12" ht="15.75" customHeight="1">
      <c r="A494" s="8"/>
      <c r="C494" s="8"/>
      <c r="L494" s="72"/>
    </row>
    <row r="495" spans="1:12" ht="15.75" customHeight="1">
      <c r="A495" s="8"/>
      <c r="C495" s="8"/>
      <c r="L495" s="72"/>
    </row>
    <row r="496" spans="1:12" ht="15.75" customHeight="1">
      <c r="A496" s="8"/>
      <c r="C496" s="8"/>
      <c r="L496" s="72"/>
    </row>
    <row r="497" spans="1:12" ht="15.75" customHeight="1">
      <c r="A497" s="8"/>
      <c r="C497" s="8"/>
      <c r="L497" s="72"/>
    </row>
    <row r="498" spans="1:12" ht="15.75" customHeight="1">
      <c r="A498" s="8"/>
      <c r="C498" s="8"/>
      <c r="L498" s="72"/>
    </row>
    <row r="499" spans="1:12" ht="15.75" customHeight="1">
      <c r="A499" s="8"/>
      <c r="C499" s="8"/>
      <c r="L499" s="72"/>
    </row>
    <row r="500" spans="1:12" ht="15.75" customHeight="1">
      <c r="A500" s="8"/>
      <c r="C500" s="8"/>
      <c r="L500" s="72"/>
    </row>
    <row r="501" spans="1:12" ht="15.75" customHeight="1">
      <c r="A501" s="8"/>
      <c r="C501" s="8"/>
      <c r="L501" s="72"/>
    </row>
    <row r="502" spans="1:12" ht="15.75" customHeight="1">
      <c r="A502" s="8"/>
      <c r="C502" s="8"/>
      <c r="L502" s="72"/>
    </row>
    <row r="503" spans="1:12" ht="15.75" customHeight="1">
      <c r="A503" s="8"/>
      <c r="C503" s="8"/>
      <c r="L503" s="72"/>
    </row>
    <row r="504" spans="1:12" ht="15.75" customHeight="1">
      <c r="A504" s="8"/>
      <c r="C504" s="8"/>
      <c r="L504" s="72"/>
    </row>
    <row r="505" spans="1:12" ht="15.75" customHeight="1">
      <c r="A505" s="8"/>
      <c r="C505" s="8"/>
      <c r="L505" s="72"/>
    </row>
    <row r="506" spans="1:12" ht="15.75" customHeight="1">
      <c r="A506" s="8"/>
      <c r="C506" s="8"/>
      <c r="L506" s="72"/>
    </row>
    <row r="507" spans="1:12" ht="15.75" customHeight="1">
      <c r="A507" s="8"/>
      <c r="C507" s="8"/>
      <c r="L507" s="72"/>
    </row>
    <row r="508" spans="1:12" ht="15.75" customHeight="1">
      <c r="A508" s="8"/>
      <c r="C508" s="8"/>
      <c r="L508" s="72"/>
    </row>
    <row r="509" spans="1:12" ht="15.75" customHeight="1">
      <c r="A509" s="8"/>
      <c r="C509" s="8"/>
      <c r="L509" s="72"/>
    </row>
    <row r="510" spans="1:12" ht="15.75" customHeight="1">
      <c r="A510" s="8"/>
      <c r="C510" s="8"/>
      <c r="L510" s="72"/>
    </row>
    <row r="511" spans="1:12" ht="15.75" customHeight="1">
      <c r="A511" s="8"/>
      <c r="C511" s="8"/>
      <c r="L511" s="72"/>
    </row>
    <row r="512" spans="1:12" ht="15.75" customHeight="1">
      <c r="A512" s="8"/>
      <c r="C512" s="8"/>
      <c r="L512" s="72"/>
    </row>
    <row r="513" spans="1:12" ht="15.75" customHeight="1">
      <c r="A513" s="8"/>
      <c r="C513" s="8"/>
      <c r="L513" s="72"/>
    </row>
    <row r="514" spans="1:12" ht="15.75" customHeight="1">
      <c r="A514" s="8"/>
      <c r="C514" s="8"/>
      <c r="L514" s="72"/>
    </row>
    <row r="515" spans="1:12" ht="15.75" customHeight="1">
      <c r="A515" s="8"/>
      <c r="C515" s="8"/>
      <c r="L515" s="72"/>
    </row>
    <row r="516" spans="1:12" ht="15.75" customHeight="1">
      <c r="A516" s="8"/>
      <c r="C516" s="8"/>
      <c r="L516" s="72"/>
    </row>
    <row r="517" spans="1:12" ht="15.75" customHeight="1">
      <c r="A517" s="8"/>
      <c r="C517" s="8"/>
      <c r="L517" s="72"/>
    </row>
    <row r="518" spans="1:12" ht="15.75" customHeight="1">
      <c r="A518" s="8"/>
      <c r="C518" s="8"/>
      <c r="L518" s="72"/>
    </row>
    <row r="519" spans="1:12" ht="15.75" customHeight="1">
      <c r="A519" s="8"/>
      <c r="C519" s="8"/>
      <c r="L519" s="72"/>
    </row>
    <row r="520" spans="1:12" ht="15.75" customHeight="1">
      <c r="A520" s="8"/>
      <c r="C520" s="8"/>
      <c r="L520" s="72"/>
    </row>
    <row r="521" spans="1:12" ht="15.75" customHeight="1">
      <c r="A521" s="8"/>
      <c r="C521" s="8"/>
      <c r="L521" s="72"/>
    </row>
    <row r="522" spans="1:12" ht="15.75" customHeight="1">
      <c r="A522" s="8"/>
      <c r="C522" s="8"/>
      <c r="L522" s="72"/>
    </row>
    <row r="523" spans="1:12" ht="15.75" customHeight="1">
      <c r="A523" s="8"/>
      <c r="C523" s="8"/>
      <c r="L523" s="72"/>
    </row>
    <row r="524" spans="1:12" ht="15.75" customHeight="1">
      <c r="A524" s="8"/>
      <c r="C524" s="8"/>
      <c r="L524" s="72"/>
    </row>
    <row r="525" spans="1:12" ht="15.75" customHeight="1">
      <c r="A525" s="8"/>
      <c r="C525" s="8"/>
      <c r="L525" s="72"/>
    </row>
    <row r="526" spans="1:12" ht="15.75" customHeight="1">
      <c r="A526" s="8"/>
      <c r="C526" s="8"/>
      <c r="L526" s="72"/>
    </row>
    <row r="527" spans="1:12" ht="15.75" customHeight="1">
      <c r="A527" s="8"/>
      <c r="C527" s="8"/>
      <c r="L527" s="72"/>
    </row>
    <row r="528" spans="1:12" ht="15.75" customHeight="1">
      <c r="A528" s="8"/>
      <c r="C528" s="8"/>
      <c r="L528" s="72"/>
    </row>
    <row r="529" spans="1:12" ht="15.75" customHeight="1">
      <c r="A529" s="8"/>
      <c r="C529" s="8"/>
      <c r="L529" s="72"/>
    </row>
    <row r="530" spans="1:12" ht="15.75" customHeight="1">
      <c r="A530" s="8"/>
      <c r="C530" s="8"/>
      <c r="L530" s="72"/>
    </row>
    <row r="531" spans="1:12" ht="15.75" customHeight="1">
      <c r="A531" s="8"/>
      <c r="C531" s="8"/>
      <c r="L531" s="72"/>
    </row>
    <row r="532" spans="1:12" ht="15.75" customHeight="1">
      <c r="A532" s="8"/>
      <c r="C532" s="8"/>
      <c r="L532" s="72"/>
    </row>
    <row r="533" spans="1:12" ht="15.75" customHeight="1">
      <c r="A533" s="8"/>
      <c r="C533" s="8"/>
      <c r="L533" s="72"/>
    </row>
    <row r="534" spans="1:12" ht="15.75" customHeight="1">
      <c r="A534" s="8"/>
      <c r="C534" s="8"/>
      <c r="L534" s="72"/>
    </row>
    <row r="535" spans="1:12" ht="15.75" customHeight="1">
      <c r="A535" s="8"/>
      <c r="C535" s="8"/>
      <c r="L535" s="72"/>
    </row>
    <row r="536" spans="1:12" ht="15.75" customHeight="1">
      <c r="A536" s="8"/>
      <c r="C536" s="8"/>
      <c r="L536" s="72"/>
    </row>
    <row r="537" spans="1:12" ht="15.75" customHeight="1">
      <c r="A537" s="8"/>
      <c r="C537" s="8"/>
      <c r="L537" s="72"/>
    </row>
    <row r="538" spans="1:12" ht="15.75" customHeight="1">
      <c r="A538" s="8"/>
      <c r="C538" s="8"/>
      <c r="L538" s="72"/>
    </row>
    <row r="539" spans="1:12" ht="15.75" customHeight="1">
      <c r="A539" s="8"/>
      <c r="C539" s="8"/>
      <c r="L539" s="72"/>
    </row>
    <row r="540" spans="1:12" ht="15.75" customHeight="1">
      <c r="A540" s="8"/>
      <c r="C540" s="8"/>
      <c r="L540" s="72"/>
    </row>
    <row r="541" spans="1:12" ht="15.75" customHeight="1">
      <c r="A541" s="8"/>
      <c r="C541" s="8"/>
      <c r="L541" s="72"/>
    </row>
    <row r="542" spans="1:12" ht="15.75" customHeight="1">
      <c r="A542" s="8"/>
      <c r="C542" s="8"/>
      <c r="L542" s="72"/>
    </row>
    <row r="543" spans="1:12" ht="15.75" customHeight="1">
      <c r="A543" s="8"/>
      <c r="C543" s="8"/>
      <c r="L543" s="72"/>
    </row>
    <row r="544" spans="1:12" ht="15.75" customHeight="1">
      <c r="A544" s="8"/>
      <c r="C544" s="8"/>
      <c r="L544" s="72"/>
    </row>
    <row r="545" spans="1:12" ht="15.75" customHeight="1">
      <c r="A545" s="8"/>
      <c r="C545" s="8"/>
      <c r="L545" s="72"/>
    </row>
    <row r="546" spans="1:12" ht="15.75" customHeight="1">
      <c r="A546" s="8"/>
      <c r="C546" s="8"/>
      <c r="L546" s="72"/>
    </row>
    <row r="547" spans="1:12" ht="15.75" customHeight="1">
      <c r="A547" s="8"/>
      <c r="C547" s="8"/>
      <c r="L547" s="72"/>
    </row>
    <row r="548" spans="1:12" ht="15.75" customHeight="1">
      <c r="A548" s="8"/>
      <c r="C548" s="8"/>
      <c r="L548" s="72"/>
    </row>
    <row r="549" spans="1:12" ht="15.75" customHeight="1">
      <c r="A549" s="8"/>
      <c r="C549" s="8"/>
      <c r="L549" s="72"/>
    </row>
    <row r="550" spans="1:12" ht="15.75" customHeight="1">
      <c r="A550" s="8"/>
      <c r="C550" s="8"/>
      <c r="L550" s="72"/>
    </row>
    <row r="551" spans="1:12" ht="15.75" customHeight="1">
      <c r="A551" s="8"/>
      <c r="C551" s="8"/>
      <c r="L551" s="72"/>
    </row>
    <row r="552" spans="1:12" ht="15.75" customHeight="1">
      <c r="A552" s="8"/>
      <c r="C552" s="8"/>
      <c r="L552" s="72"/>
    </row>
    <row r="553" spans="1:12" ht="15.75" customHeight="1">
      <c r="A553" s="8"/>
      <c r="C553" s="8"/>
      <c r="L553" s="72"/>
    </row>
    <row r="554" spans="1:12" ht="15.75" customHeight="1">
      <c r="A554" s="8"/>
      <c r="C554" s="8"/>
      <c r="L554" s="72"/>
    </row>
    <row r="555" spans="1:12" ht="15.75" customHeight="1">
      <c r="A555" s="8"/>
      <c r="C555" s="8"/>
      <c r="L555" s="72"/>
    </row>
    <row r="556" spans="1:12" ht="15.75" customHeight="1">
      <c r="A556" s="8"/>
      <c r="C556" s="8"/>
      <c r="L556" s="72"/>
    </row>
    <row r="557" spans="1:12" ht="15.75" customHeight="1">
      <c r="A557" s="8"/>
      <c r="C557" s="8"/>
      <c r="L557" s="72"/>
    </row>
    <row r="558" spans="1:12" ht="15.75" customHeight="1">
      <c r="A558" s="8"/>
      <c r="C558" s="8"/>
      <c r="L558" s="72"/>
    </row>
    <row r="559" spans="1:12" ht="15.75" customHeight="1">
      <c r="A559" s="8"/>
      <c r="C559" s="8"/>
      <c r="L559" s="72"/>
    </row>
    <row r="560" spans="1:12" ht="15.75" customHeight="1">
      <c r="A560" s="8"/>
      <c r="C560" s="8"/>
      <c r="L560" s="72"/>
    </row>
    <row r="561" spans="1:12" ht="15.75" customHeight="1">
      <c r="A561" s="8"/>
      <c r="C561" s="8"/>
      <c r="L561" s="72"/>
    </row>
    <row r="562" spans="1:12" ht="15.75" customHeight="1">
      <c r="A562" s="8"/>
      <c r="C562" s="8"/>
      <c r="L562" s="72"/>
    </row>
    <row r="563" spans="1:12" ht="15.75" customHeight="1">
      <c r="A563" s="8"/>
      <c r="C563" s="8"/>
      <c r="L563" s="72"/>
    </row>
    <row r="564" spans="1:12" ht="15.75" customHeight="1">
      <c r="A564" s="8"/>
      <c r="C564" s="8"/>
      <c r="L564" s="72"/>
    </row>
    <row r="565" spans="1:12" ht="15.75" customHeight="1">
      <c r="A565" s="8"/>
      <c r="C565" s="8"/>
      <c r="L565" s="72"/>
    </row>
    <row r="566" spans="1:12" ht="15.75" customHeight="1">
      <c r="A566" s="8"/>
      <c r="C566" s="8"/>
      <c r="L566" s="72"/>
    </row>
    <row r="567" spans="1:12" ht="15.75" customHeight="1">
      <c r="A567" s="8"/>
      <c r="C567" s="8"/>
      <c r="L567" s="72"/>
    </row>
    <row r="568" spans="1:12" ht="15.75" customHeight="1">
      <c r="A568" s="8"/>
      <c r="C568" s="8"/>
      <c r="L568" s="72"/>
    </row>
    <row r="569" spans="1:12" ht="15.75" customHeight="1">
      <c r="A569" s="8"/>
      <c r="C569" s="8"/>
      <c r="L569" s="72"/>
    </row>
    <row r="570" spans="1:12" ht="15.75" customHeight="1">
      <c r="A570" s="8"/>
      <c r="C570" s="8"/>
      <c r="L570" s="72"/>
    </row>
    <row r="571" spans="1:12" ht="15.75" customHeight="1">
      <c r="A571" s="8"/>
      <c r="C571" s="8"/>
      <c r="L571" s="72"/>
    </row>
    <row r="572" spans="1:12" ht="15.75" customHeight="1">
      <c r="A572" s="8"/>
      <c r="C572" s="8"/>
      <c r="L572" s="72"/>
    </row>
    <row r="573" spans="1:12" ht="15.75" customHeight="1">
      <c r="A573" s="8"/>
      <c r="C573" s="8"/>
      <c r="L573" s="72"/>
    </row>
    <row r="574" spans="1:12" ht="15.75" customHeight="1">
      <c r="A574" s="8"/>
      <c r="C574" s="8"/>
      <c r="L574" s="72"/>
    </row>
    <row r="575" spans="1:12" ht="15.75" customHeight="1">
      <c r="A575" s="8"/>
      <c r="C575" s="8"/>
      <c r="L575" s="72"/>
    </row>
    <row r="576" spans="1:12" ht="15.75" customHeight="1">
      <c r="A576" s="8"/>
      <c r="C576" s="8"/>
      <c r="L576" s="72"/>
    </row>
    <row r="577" spans="1:12" ht="15.75" customHeight="1">
      <c r="A577" s="8"/>
      <c r="C577" s="8"/>
      <c r="L577" s="72"/>
    </row>
    <row r="578" spans="1:12" ht="15.75" customHeight="1">
      <c r="A578" s="8"/>
      <c r="C578" s="8"/>
      <c r="L578" s="72"/>
    </row>
    <row r="579" spans="1:12" ht="15.75" customHeight="1">
      <c r="A579" s="8"/>
      <c r="C579" s="8"/>
      <c r="L579" s="72"/>
    </row>
    <row r="580" spans="1:12" ht="15.75" customHeight="1">
      <c r="A580" s="8"/>
      <c r="C580" s="8"/>
      <c r="L580" s="72"/>
    </row>
    <row r="581" spans="1:12" ht="15.75" customHeight="1">
      <c r="A581" s="8"/>
      <c r="C581" s="8"/>
      <c r="L581" s="72"/>
    </row>
    <row r="582" spans="1:12" ht="15.75" customHeight="1">
      <c r="A582" s="8"/>
      <c r="C582" s="8"/>
      <c r="L582" s="72"/>
    </row>
    <row r="583" spans="1:12" ht="15.75" customHeight="1">
      <c r="A583" s="8"/>
      <c r="C583" s="8"/>
      <c r="L583" s="72"/>
    </row>
    <row r="584" spans="1:12" ht="15.75" customHeight="1">
      <c r="A584" s="8"/>
      <c r="C584" s="8"/>
      <c r="L584" s="72"/>
    </row>
    <row r="585" spans="1:12" ht="15.75" customHeight="1">
      <c r="A585" s="8"/>
      <c r="C585" s="8"/>
      <c r="L585" s="72"/>
    </row>
    <row r="586" spans="1:12" ht="15.75" customHeight="1">
      <c r="A586" s="8"/>
      <c r="C586" s="8"/>
      <c r="L586" s="72"/>
    </row>
    <row r="587" spans="1:12" ht="15.75" customHeight="1">
      <c r="A587" s="8"/>
      <c r="C587" s="8"/>
      <c r="L587" s="72"/>
    </row>
    <row r="588" spans="1:12" ht="15.75" customHeight="1">
      <c r="A588" s="8"/>
      <c r="C588" s="8"/>
      <c r="L588" s="72"/>
    </row>
    <row r="589" spans="1:12" ht="15.75" customHeight="1">
      <c r="A589" s="8"/>
      <c r="C589" s="8"/>
      <c r="L589" s="72"/>
    </row>
    <row r="590" spans="1:12" ht="15.75" customHeight="1">
      <c r="A590" s="8"/>
      <c r="C590" s="8"/>
      <c r="L590" s="72"/>
    </row>
    <row r="591" spans="1:12" ht="15.75" customHeight="1">
      <c r="A591" s="8"/>
      <c r="C591" s="8"/>
      <c r="L591" s="72"/>
    </row>
    <row r="592" spans="1:12" ht="15.75" customHeight="1">
      <c r="A592" s="8"/>
      <c r="C592" s="8"/>
      <c r="L592" s="72"/>
    </row>
    <row r="593" spans="1:12" ht="15.75" customHeight="1">
      <c r="A593" s="8"/>
      <c r="C593" s="8"/>
      <c r="L593" s="72"/>
    </row>
    <row r="594" spans="1:12" ht="15.75" customHeight="1">
      <c r="A594" s="8"/>
      <c r="C594" s="8"/>
      <c r="L594" s="72"/>
    </row>
    <row r="595" spans="1:12" ht="15.75" customHeight="1">
      <c r="A595" s="8"/>
      <c r="C595" s="8"/>
      <c r="L595" s="72"/>
    </row>
    <row r="596" spans="1:12" ht="15.75" customHeight="1">
      <c r="A596" s="8"/>
      <c r="C596" s="8"/>
      <c r="L596" s="72"/>
    </row>
    <row r="597" spans="1:12" ht="15.75" customHeight="1">
      <c r="A597" s="8"/>
      <c r="C597" s="8"/>
      <c r="L597" s="72"/>
    </row>
    <row r="598" spans="1:12" ht="15.75" customHeight="1">
      <c r="A598" s="8"/>
      <c r="C598" s="8"/>
      <c r="L598" s="72"/>
    </row>
    <row r="599" spans="1:12" ht="15.75" customHeight="1">
      <c r="A599" s="8"/>
      <c r="C599" s="8"/>
      <c r="L599" s="72"/>
    </row>
    <row r="600" spans="1:12" ht="15.75" customHeight="1">
      <c r="A600" s="8"/>
      <c r="C600" s="8"/>
      <c r="L600" s="72"/>
    </row>
    <row r="601" spans="1:12" ht="15.75" customHeight="1">
      <c r="A601" s="8"/>
      <c r="C601" s="8"/>
      <c r="L601" s="72"/>
    </row>
    <row r="602" spans="1:12" ht="15.75" customHeight="1">
      <c r="A602" s="8"/>
      <c r="C602" s="8"/>
      <c r="L602" s="72"/>
    </row>
    <row r="603" spans="1:12" ht="15.75" customHeight="1">
      <c r="A603" s="8"/>
      <c r="C603" s="8"/>
      <c r="L603" s="72"/>
    </row>
    <row r="604" spans="1:12" ht="15.75" customHeight="1">
      <c r="A604" s="8"/>
      <c r="C604" s="8"/>
      <c r="L604" s="72"/>
    </row>
    <row r="605" spans="1:12" ht="15.75" customHeight="1">
      <c r="A605" s="8"/>
      <c r="C605" s="8"/>
      <c r="L605" s="72"/>
    </row>
    <row r="606" spans="1:12" ht="15.75" customHeight="1">
      <c r="A606" s="8"/>
      <c r="C606" s="8"/>
      <c r="L606" s="72"/>
    </row>
    <row r="607" spans="1:12" ht="15.75" customHeight="1">
      <c r="A607" s="8"/>
      <c r="C607" s="8"/>
      <c r="L607" s="72"/>
    </row>
    <row r="608" spans="1:12" ht="15.75" customHeight="1">
      <c r="A608" s="8"/>
      <c r="C608" s="8"/>
      <c r="L608" s="72"/>
    </row>
    <row r="609" spans="1:12" ht="15.75" customHeight="1">
      <c r="A609" s="8"/>
      <c r="C609" s="8"/>
      <c r="L609" s="72"/>
    </row>
    <row r="610" spans="1:12" ht="15.75" customHeight="1">
      <c r="A610" s="8"/>
      <c r="C610" s="8"/>
      <c r="L610" s="72"/>
    </row>
    <row r="611" spans="1:12" ht="15.75" customHeight="1">
      <c r="A611" s="8"/>
      <c r="C611" s="8"/>
      <c r="L611" s="72"/>
    </row>
    <row r="612" spans="1:12" ht="15.75" customHeight="1">
      <c r="A612" s="8"/>
      <c r="C612" s="8"/>
      <c r="L612" s="72"/>
    </row>
    <row r="613" spans="1:12" ht="15.75" customHeight="1">
      <c r="A613" s="8"/>
      <c r="C613" s="8"/>
      <c r="L613" s="72"/>
    </row>
    <row r="614" spans="1:12" ht="15.75" customHeight="1">
      <c r="A614" s="8"/>
      <c r="C614" s="8"/>
      <c r="L614" s="72"/>
    </row>
    <row r="615" spans="1:12" ht="15.75" customHeight="1">
      <c r="A615" s="8"/>
      <c r="C615" s="8"/>
      <c r="L615" s="72"/>
    </row>
    <row r="616" spans="1:12" ht="15.75" customHeight="1">
      <c r="A616" s="8"/>
      <c r="C616" s="8"/>
      <c r="L616" s="72"/>
    </row>
    <row r="617" spans="1:12" ht="15.75" customHeight="1">
      <c r="A617" s="8"/>
      <c r="C617" s="8"/>
      <c r="L617" s="72"/>
    </row>
    <row r="618" spans="1:12" ht="15.75" customHeight="1">
      <c r="A618" s="8"/>
      <c r="C618" s="8"/>
      <c r="L618" s="72"/>
    </row>
    <row r="619" spans="1:12" ht="15.75" customHeight="1">
      <c r="A619" s="8"/>
      <c r="C619" s="8"/>
      <c r="L619" s="72"/>
    </row>
    <row r="620" spans="1:12" ht="15.75" customHeight="1">
      <c r="A620" s="8"/>
      <c r="C620" s="8"/>
      <c r="L620" s="72"/>
    </row>
    <row r="621" spans="1:12" ht="15.75" customHeight="1">
      <c r="A621" s="8"/>
      <c r="C621" s="8"/>
      <c r="L621" s="72"/>
    </row>
    <row r="622" spans="1:12" ht="15.75" customHeight="1">
      <c r="A622" s="8"/>
      <c r="C622" s="8"/>
      <c r="L622" s="72"/>
    </row>
    <row r="623" spans="1:12" ht="15.75" customHeight="1">
      <c r="A623" s="8"/>
      <c r="C623" s="8"/>
      <c r="L623" s="72"/>
    </row>
    <row r="624" spans="1:12" ht="15.75" customHeight="1">
      <c r="A624" s="8"/>
      <c r="C624" s="8"/>
      <c r="L624" s="72"/>
    </row>
    <row r="625" spans="1:12" ht="15.75" customHeight="1">
      <c r="A625" s="8"/>
      <c r="C625" s="8"/>
      <c r="L625" s="72"/>
    </row>
    <row r="626" spans="1:12" ht="15.75" customHeight="1">
      <c r="A626" s="8"/>
      <c r="C626" s="8"/>
      <c r="L626" s="72"/>
    </row>
    <row r="627" spans="1:12" ht="15.75" customHeight="1">
      <c r="A627" s="8"/>
      <c r="C627" s="8"/>
      <c r="L627" s="72"/>
    </row>
    <row r="628" spans="1:12" ht="15.75" customHeight="1">
      <c r="A628" s="8"/>
      <c r="C628" s="8"/>
      <c r="L628" s="72"/>
    </row>
    <row r="629" spans="1:12" ht="15.75" customHeight="1">
      <c r="A629" s="8"/>
      <c r="C629" s="8"/>
      <c r="L629" s="72"/>
    </row>
    <row r="630" spans="1:12" ht="15.75" customHeight="1">
      <c r="A630" s="8"/>
      <c r="C630" s="8"/>
      <c r="L630" s="72"/>
    </row>
    <row r="631" spans="1:12" ht="15.75" customHeight="1">
      <c r="A631" s="8"/>
      <c r="C631" s="8"/>
      <c r="L631" s="72"/>
    </row>
    <row r="632" spans="1:12" ht="15.75" customHeight="1">
      <c r="A632" s="8"/>
      <c r="C632" s="8"/>
      <c r="L632" s="72"/>
    </row>
    <row r="633" spans="1:12" ht="15.75" customHeight="1">
      <c r="A633" s="8"/>
      <c r="C633" s="8"/>
      <c r="L633" s="72"/>
    </row>
    <row r="634" spans="1:12" ht="15.75" customHeight="1">
      <c r="A634" s="8"/>
      <c r="C634" s="8"/>
      <c r="L634" s="72"/>
    </row>
    <row r="635" spans="1:12" ht="15.75" customHeight="1">
      <c r="A635" s="8"/>
      <c r="C635" s="8"/>
      <c r="L635" s="72"/>
    </row>
    <row r="636" spans="1:12" ht="15.75" customHeight="1">
      <c r="A636" s="8"/>
      <c r="C636" s="8"/>
      <c r="L636" s="72"/>
    </row>
    <row r="637" spans="1:12" ht="15.75" customHeight="1">
      <c r="A637" s="8"/>
      <c r="C637" s="8"/>
      <c r="L637" s="72"/>
    </row>
    <row r="638" spans="1:12" ht="15.75" customHeight="1">
      <c r="A638" s="8"/>
      <c r="C638" s="8"/>
      <c r="L638" s="72"/>
    </row>
    <row r="639" spans="1:12" ht="15.75" customHeight="1">
      <c r="A639" s="8"/>
      <c r="C639" s="8"/>
      <c r="L639" s="72"/>
    </row>
    <row r="640" spans="1:12" ht="15.75" customHeight="1">
      <c r="A640" s="8"/>
      <c r="C640" s="8"/>
      <c r="L640" s="72"/>
    </row>
    <row r="641" spans="1:12" ht="15.75" customHeight="1">
      <c r="A641" s="8"/>
      <c r="C641" s="8"/>
      <c r="L641" s="72"/>
    </row>
    <row r="642" spans="1:12" ht="15.75" customHeight="1">
      <c r="A642" s="8"/>
      <c r="C642" s="8"/>
      <c r="L642" s="72"/>
    </row>
    <row r="643" spans="1:12" ht="15.75" customHeight="1">
      <c r="A643" s="8"/>
      <c r="C643" s="8"/>
      <c r="L643" s="72"/>
    </row>
    <row r="644" spans="1:12" ht="15.75" customHeight="1">
      <c r="A644" s="8"/>
      <c r="C644" s="8"/>
      <c r="L644" s="72"/>
    </row>
    <row r="645" spans="1:12" ht="15.75" customHeight="1">
      <c r="A645" s="8"/>
      <c r="C645" s="8"/>
      <c r="L645" s="72"/>
    </row>
    <row r="646" spans="1:12" ht="15.75" customHeight="1">
      <c r="A646" s="8"/>
      <c r="C646" s="8"/>
      <c r="L646" s="72"/>
    </row>
    <row r="647" spans="1:12" ht="15.75" customHeight="1">
      <c r="A647" s="8"/>
      <c r="C647" s="8"/>
      <c r="L647" s="72"/>
    </row>
    <row r="648" spans="1:12" ht="15.75" customHeight="1">
      <c r="A648" s="8"/>
      <c r="C648" s="8"/>
      <c r="L648" s="72"/>
    </row>
    <row r="649" spans="1:12" ht="15.75" customHeight="1">
      <c r="A649" s="8"/>
      <c r="C649" s="8"/>
      <c r="L649" s="72"/>
    </row>
    <row r="650" spans="1:12" ht="15.75" customHeight="1">
      <c r="A650" s="8"/>
      <c r="C650" s="8"/>
      <c r="L650" s="72"/>
    </row>
    <row r="651" spans="1:12" ht="15.75" customHeight="1">
      <c r="A651" s="8"/>
      <c r="C651" s="8"/>
      <c r="L651" s="72"/>
    </row>
    <row r="652" spans="1:12" ht="15.75" customHeight="1">
      <c r="A652" s="8"/>
      <c r="C652" s="8"/>
      <c r="L652" s="72"/>
    </row>
    <row r="653" spans="1:12" ht="15.75" customHeight="1">
      <c r="A653" s="8"/>
      <c r="C653" s="8"/>
      <c r="L653" s="72"/>
    </row>
    <row r="654" spans="1:12" ht="15.75" customHeight="1">
      <c r="A654" s="8"/>
      <c r="C654" s="8"/>
      <c r="L654" s="72"/>
    </row>
    <row r="655" spans="1:12" ht="15.75" customHeight="1">
      <c r="A655" s="8"/>
      <c r="C655" s="8"/>
      <c r="L655" s="72"/>
    </row>
    <row r="656" spans="1:12" ht="15.75" customHeight="1">
      <c r="A656" s="8"/>
      <c r="C656" s="8"/>
      <c r="L656" s="72"/>
    </row>
    <row r="657" spans="1:12" ht="15.75" customHeight="1">
      <c r="A657" s="8"/>
      <c r="C657" s="8"/>
      <c r="L657" s="72"/>
    </row>
    <row r="658" spans="1:12" ht="15.75" customHeight="1">
      <c r="A658" s="8"/>
      <c r="C658" s="8"/>
      <c r="L658" s="72"/>
    </row>
    <row r="659" spans="1:12" ht="15.75" customHeight="1">
      <c r="A659" s="8"/>
      <c r="C659" s="8"/>
      <c r="L659" s="72"/>
    </row>
    <row r="660" spans="1:12" ht="15.75" customHeight="1">
      <c r="A660" s="8"/>
      <c r="C660" s="8"/>
      <c r="L660" s="72"/>
    </row>
    <row r="661" spans="1:12" ht="15.75" customHeight="1">
      <c r="A661" s="8"/>
      <c r="C661" s="8"/>
      <c r="L661" s="72"/>
    </row>
    <row r="662" spans="1:12" ht="15.75" customHeight="1">
      <c r="A662" s="8"/>
      <c r="C662" s="8"/>
      <c r="L662" s="72"/>
    </row>
    <row r="663" spans="1:12" ht="15.75" customHeight="1">
      <c r="A663" s="8"/>
      <c r="C663" s="8"/>
      <c r="L663" s="72"/>
    </row>
    <row r="664" spans="1:12" ht="15.75" customHeight="1">
      <c r="A664" s="8"/>
      <c r="C664" s="8"/>
      <c r="L664" s="72"/>
    </row>
    <row r="665" spans="1:12" ht="15.75" customHeight="1">
      <c r="A665" s="8"/>
      <c r="C665" s="8"/>
      <c r="L665" s="72"/>
    </row>
    <row r="666" spans="1:12" ht="15.75" customHeight="1">
      <c r="A666" s="8"/>
      <c r="C666" s="8"/>
      <c r="L666" s="72"/>
    </row>
    <row r="667" spans="1:12" ht="15.75" customHeight="1">
      <c r="A667" s="8"/>
      <c r="C667" s="8"/>
      <c r="L667" s="72"/>
    </row>
    <row r="668" spans="1:12" ht="15.75" customHeight="1">
      <c r="A668" s="8"/>
      <c r="C668" s="8"/>
      <c r="L668" s="72"/>
    </row>
    <row r="669" spans="1:12" ht="15.75" customHeight="1">
      <c r="A669" s="8"/>
      <c r="C669" s="8"/>
      <c r="L669" s="72"/>
    </row>
    <row r="670" spans="1:12" ht="15.75" customHeight="1">
      <c r="A670" s="8"/>
      <c r="C670" s="8"/>
      <c r="L670" s="72"/>
    </row>
    <row r="671" spans="1:12" ht="15.75" customHeight="1">
      <c r="A671" s="8"/>
      <c r="C671" s="8"/>
      <c r="L671" s="72"/>
    </row>
    <row r="672" spans="1:12" ht="15.75" customHeight="1">
      <c r="A672" s="8"/>
      <c r="C672" s="8"/>
      <c r="L672" s="72"/>
    </row>
    <row r="673" spans="1:12" ht="15.75" customHeight="1">
      <c r="A673" s="8"/>
      <c r="C673" s="8"/>
      <c r="L673" s="72"/>
    </row>
    <row r="674" spans="1:12" ht="15.75" customHeight="1">
      <c r="A674" s="8"/>
      <c r="C674" s="8"/>
      <c r="L674" s="72"/>
    </row>
    <row r="675" spans="1:12" ht="15.75" customHeight="1">
      <c r="A675" s="8"/>
      <c r="C675" s="8"/>
      <c r="L675" s="72"/>
    </row>
    <row r="676" spans="1:12" ht="15.75" customHeight="1">
      <c r="A676" s="8"/>
      <c r="C676" s="8"/>
      <c r="L676" s="72"/>
    </row>
    <row r="677" spans="1:12" ht="15.75" customHeight="1">
      <c r="A677" s="8"/>
      <c r="C677" s="8"/>
      <c r="L677" s="72"/>
    </row>
    <row r="678" spans="1:12" ht="15.75" customHeight="1">
      <c r="A678" s="8"/>
      <c r="C678" s="8"/>
      <c r="L678" s="72"/>
    </row>
    <row r="679" spans="1:12" ht="15.75" customHeight="1">
      <c r="A679" s="8"/>
      <c r="C679" s="8"/>
      <c r="L679" s="72"/>
    </row>
    <row r="680" spans="1:12" ht="15.75" customHeight="1">
      <c r="A680" s="8"/>
      <c r="C680" s="8"/>
      <c r="L680" s="72"/>
    </row>
    <row r="681" spans="1:12" ht="15.75" customHeight="1">
      <c r="A681" s="8"/>
      <c r="C681" s="8"/>
      <c r="L681" s="72"/>
    </row>
    <row r="682" spans="1:12" ht="15.75" customHeight="1">
      <c r="A682" s="8"/>
      <c r="C682" s="8"/>
      <c r="L682" s="72"/>
    </row>
    <row r="683" spans="1:12" ht="15.75" customHeight="1">
      <c r="A683" s="8"/>
      <c r="C683" s="8"/>
      <c r="L683" s="72"/>
    </row>
    <row r="684" spans="1:12" ht="15.75" customHeight="1">
      <c r="A684" s="8"/>
      <c r="C684" s="8"/>
      <c r="L684" s="72"/>
    </row>
    <row r="685" spans="1:12" ht="15.75" customHeight="1">
      <c r="A685" s="8"/>
      <c r="C685" s="8"/>
      <c r="L685" s="72"/>
    </row>
    <row r="686" spans="1:12" ht="15.75" customHeight="1">
      <c r="A686" s="8"/>
      <c r="C686" s="8"/>
      <c r="L686" s="72"/>
    </row>
    <row r="687" spans="1:12" ht="15.75" customHeight="1">
      <c r="A687" s="8"/>
      <c r="C687" s="8"/>
      <c r="L687" s="72"/>
    </row>
    <row r="688" spans="1:12" ht="15.75" customHeight="1">
      <c r="A688" s="8"/>
      <c r="C688" s="8"/>
      <c r="L688" s="72"/>
    </row>
    <row r="689" spans="1:12" ht="15.75" customHeight="1">
      <c r="A689" s="8"/>
      <c r="C689" s="8"/>
      <c r="L689" s="72"/>
    </row>
    <row r="690" spans="1:12" ht="15.75" customHeight="1">
      <c r="A690" s="8"/>
      <c r="C690" s="8"/>
      <c r="L690" s="72"/>
    </row>
    <row r="691" spans="1:12" ht="15.75" customHeight="1">
      <c r="A691" s="8"/>
      <c r="C691" s="8"/>
      <c r="L691" s="72"/>
    </row>
    <row r="692" spans="1:12" ht="15.75" customHeight="1">
      <c r="A692" s="8"/>
      <c r="C692" s="8"/>
      <c r="L692" s="72"/>
    </row>
    <row r="693" spans="1:12" ht="15.75" customHeight="1">
      <c r="A693" s="8"/>
      <c r="C693" s="8"/>
      <c r="L693" s="72"/>
    </row>
    <row r="694" spans="1:12" ht="15.75" customHeight="1">
      <c r="A694" s="8"/>
      <c r="C694" s="8"/>
      <c r="L694" s="72"/>
    </row>
    <row r="695" spans="1:12" ht="15.75" customHeight="1">
      <c r="A695" s="8"/>
      <c r="C695" s="8"/>
      <c r="L695" s="72"/>
    </row>
    <row r="696" spans="1:12" ht="15.75" customHeight="1">
      <c r="A696" s="8"/>
      <c r="C696" s="8"/>
      <c r="L696" s="72"/>
    </row>
    <row r="697" spans="1:12" ht="15.75" customHeight="1">
      <c r="A697" s="8"/>
      <c r="C697" s="8"/>
      <c r="L697" s="72"/>
    </row>
    <row r="698" spans="1:12" ht="15.75" customHeight="1">
      <c r="A698" s="8"/>
      <c r="C698" s="8"/>
      <c r="L698" s="72"/>
    </row>
    <row r="699" spans="1:12" ht="15.75" customHeight="1">
      <c r="A699" s="8"/>
      <c r="C699" s="8"/>
      <c r="L699" s="72"/>
    </row>
    <row r="700" spans="1:12" ht="15.75" customHeight="1">
      <c r="A700" s="8"/>
      <c r="C700" s="8"/>
      <c r="L700" s="72"/>
    </row>
    <row r="701" spans="1:12" ht="15.75" customHeight="1">
      <c r="A701" s="8"/>
      <c r="C701" s="8"/>
      <c r="L701" s="72"/>
    </row>
    <row r="702" spans="1:12" ht="15.75" customHeight="1">
      <c r="A702" s="8"/>
      <c r="C702" s="8"/>
      <c r="L702" s="72"/>
    </row>
    <row r="703" spans="1:12" ht="15.75" customHeight="1">
      <c r="A703" s="8"/>
      <c r="C703" s="8"/>
      <c r="L703" s="72"/>
    </row>
    <row r="704" spans="1:12" ht="15.75" customHeight="1">
      <c r="A704" s="8"/>
      <c r="C704" s="8"/>
      <c r="L704" s="72"/>
    </row>
    <row r="705" spans="1:12" ht="15.75" customHeight="1">
      <c r="A705" s="8"/>
      <c r="C705" s="8"/>
      <c r="L705" s="72"/>
    </row>
    <row r="706" spans="1:12" ht="15.75" customHeight="1">
      <c r="A706" s="8"/>
      <c r="C706" s="8"/>
      <c r="L706" s="72"/>
    </row>
    <row r="707" spans="1:12" ht="15.75" customHeight="1">
      <c r="A707" s="8"/>
      <c r="C707" s="8"/>
      <c r="L707" s="72"/>
    </row>
    <row r="708" spans="1:12" ht="15.75" customHeight="1">
      <c r="A708" s="8"/>
      <c r="C708" s="8"/>
      <c r="L708" s="72"/>
    </row>
    <row r="709" spans="1:12" ht="15.75" customHeight="1">
      <c r="A709" s="8"/>
      <c r="C709" s="8"/>
      <c r="L709" s="72"/>
    </row>
    <row r="710" spans="1:12" ht="15.75" customHeight="1">
      <c r="A710" s="8"/>
      <c r="C710" s="8"/>
      <c r="L710" s="72"/>
    </row>
    <row r="711" spans="1:12" ht="15.75" customHeight="1">
      <c r="A711" s="8"/>
      <c r="C711" s="8"/>
      <c r="L711" s="72"/>
    </row>
    <row r="712" spans="1:12" ht="15.75" customHeight="1">
      <c r="A712" s="8"/>
      <c r="C712" s="8"/>
      <c r="L712" s="72"/>
    </row>
    <row r="713" spans="1:12" ht="15.75" customHeight="1">
      <c r="A713" s="8"/>
      <c r="C713" s="8"/>
      <c r="L713" s="72"/>
    </row>
    <row r="714" spans="1:12" ht="15.75" customHeight="1">
      <c r="A714" s="8"/>
      <c r="C714" s="8"/>
      <c r="L714" s="72"/>
    </row>
    <row r="715" spans="1:12" ht="15.75" customHeight="1">
      <c r="A715" s="8"/>
      <c r="C715" s="8"/>
      <c r="L715" s="72"/>
    </row>
    <row r="716" spans="1:12" ht="15.75" customHeight="1">
      <c r="A716" s="8"/>
      <c r="C716" s="8"/>
      <c r="L716" s="72"/>
    </row>
    <row r="717" spans="1:12" ht="15.75" customHeight="1">
      <c r="A717" s="8"/>
      <c r="C717" s="8"/>
      <c r="L717" s="72"/>
    </row>
    <row r="718" spans="1:12" ht="15.75" customHeight="1">
      <c r="A718" s="8"/>
      <c r="C718" s="8"/>
      <c r="L718" s="72"/>
    </row>
    <row r="719" spans="1:12" ht="15.75" customHeight="1">
      <c r="A719" s="8"/>
      <c r="C719" s="8"/>
      <c r="L719" s="72"/>
    </row>
    <row r="720" spans="1:12" ht="15.75" customHeight="1">
      <c r="A720" s="8"/>
      <c r="C720" s="8"/>
      <c r="L720" s="72"/>
    </row>
    <row r="721" spans="1:12" ht="15.75" customHeight="1">
      <c r="A721" s="8"/>
      <c r="C721" s="8"/>
      <c r="L721" s="72"/>
    </row>
    <row r="722" spans="1:12" ht="15.75" customHeight="1">
      <c r="A722" s="8"/>
      <c r="C722" s="8"/>
      <c r="L722" s="72"/>
    </row>
    <row r="723" spans="1:12" ht="15.75" customHeight="1">
      <c r="A723" s="8"/>
      <c r="C723" s="8"/>
      <c r="L723" s="72"/>
    </row>
    <row r="724" spans="1:12" ht="15.75" customHeight="1">
      <c r="A724" s="8"/>
      <c r="C724" s="8"/>
      <c r="L724" s="72"/>
    </row>
    <row r="725" spans="1:12" ht="15.75" customHeight="1">
      <c r="A725" s="8"/>
      <c r="C725" s="8"/>
      <c r="L725" s="72"/>
    </row>
    <row r="726" spans="1:12" ht="15.75" customHeight="1">
      <c r="A726" s="8"/>
      <c r="C726" s="8"/>
      <c r="L726" s="72"/>
    </row>
    <row r="727" spans="1:12" ht="15.75" customHeight="1">
      <c r="A727" s="8"/>
      <c r="C727" s="8"/>
      <c r="L727" s="72"/>
    </row>
    <row r="728" spans="1:12" ht="15.75" customHeight="1">
      <c r="A728" s="8"/>
      <c r="C728" s="8"/>
      <c r="L728" s="72"/>
    </row>
    <row r="729" spans="1:12" ht="15.75" customHeight="1">
      <c r="A729" s="8"/>
      <c r="C729" s="8"/>
      <c r="L729" s="72"/>
    </row>
    <row r="730" spans="1:12" ht="15.75" customHeight="1">
      <c r="A730" s="8"/>
      <c r="C730" s="8"/>
      <c r="L730" s="72"/>
    </row>
    <row r="731" spans="1:12" ht="15.75" customHeight="1">
      <c r="A731" s="8"/>
      <c r="C731" s="8"/>
      <c r="L731" s="72"/>
    </row>
    <row r="732" spans="1:12" ht="15.75" customHeight="1">
      <c r="A732" s="8"/>
      <c r="C732" s="8"/>
      <c r="L732" s="72"/>
    </row>
    <row r="733" spans="1:12" ht="15.75" customHeight="1">
      <c r="A733" s="8"/>
      <c r="C733" s="8"/>
      <c r="L733" s="72"/>
    </row>
    <row r="734" spans="1:12" ht="15.75" customHeight="1">
      <c r="A734" s="8"/>
      <c r="C734" s="8"/>
      <c r="L734" s="72"/>
    </row>
    <row r="735" spans="1:12" ht="15.75" customHeight="1">
      <c r="A735" s="8"/>
      <c r="C735" s="8"/>
      <c r="L735" s="72"/>
    </row>
    <row r="736" spans="1:12" ht="15.75" customHeight="1">
      <c r="A736" s="8"/>
      <c r="C736" s="8"/>
      <c r="L736" s="72"/>
    </row>
    <row r="737" spans="1:12" ht="15.75" customHeight="1">
      <c r="A737" s="8"/>
      <c r="C737" s="8"/>
      <c r="L737" s="72"/>
    </row>
    <row r="738" spans="1:12" ht="15.75" customHeight="1">
      <c r="A738" s="8"/>
      <c r="C738" s="8"/>
      <c r="L738" s="72"/>
    </row>
    <row r="739" spans="1:12" ht="15.75" customHeight="1">
      <c r="A739" s="8"/>
      <c r="C739" s="8"/>
      <c r="L739" s="72"/>
    </row>
    <row r="740" spans="1:12" ht="15.75" customHeight="1">
      <c r="A740" s="8"/>
      <c r="C740" s="8"/>
      <c r="L740" s="72"/>
    </row>
    <row r="741" spans="1:12" ht="15.75" customHeight="1">
      <c r="A741" s="8"/>
      <c r="C741" s="8"/>
      <c r="L741" s="72"/>
    </row>
    <row r="742" spans="1:12" ht="15.75" customHeight="1">
      <c r="A742" s="8"/>
      <c r="C742" s="8"/>
      <c r="L742" s="72"/>
    </row>
    <row r="743" spans="1:12" ht="15.75" customHeight="1">
      <c r="A743" s="8"/>
      <c r="C743" s="8"/>
      <c r="L743" s="72"/>
    </row>
    <row r="744" spans="1:12" ht="15.75" customHeight="1">
      <c r="A744" s="8"/>
      <c r="C744" s="8"/>
      <c r="L744" s="72"/>
    </row>
    <row r="745" spans="1:12" ht="15.75" customHeight="1">
      <c r="A745" s="8"/>
      <c r="C745" s="8"/>
      <c r="L745" s="72"/>
    </row>
    <row r="746" spans="1:12" ht="15.75" customHeight="1">
      <c r="A746" s="8"/>
      <c r="C746" s="8"/>
      <c r="L746" s="72"/>
    </row>
    <row r="747" spans="1:12" ht="15.75" customHeight="1">
      <c r="A747" s="8"/>
      <c r="C747" s="8"/>
      <c r="L747" s="72"/>
    </row>
    <row r="748" spans="1:12" ht="15.75" customHeight="1">
      <c r="A748" s="8"/>
      <c r="C748" s="8"/>
      <c r="L748" s="72"/>
    </row>
    <row r="749" spans="1:12" ht="15.75" customHeight="1">
      <c r="A749" s="8"/>
      <c r="C749" s="8"/>
      <c r="L749" s="72"/>
    </row>
    <row r="750" spans="1:12" ht="15.75" customHeight="1">
      <c r="A750" s="8"/>
      <c r="C750" s="8"/>
      <c r="L750" s="72"/>
    </row>
    <row r="751" spans="1:12" ht="15.75" customHeight="1">
      <c r="A751" s="8"/>
      <c r="C751" s="8"/>
      <c r="L751" s="72"/>
    </row>
    <row r="752" spans="1:12" ht="15.75" customHeight="1">
      <c r="A752" s="8"/>
      <c r="C752" s="8"/>
      <c r="L752" s="72"/>
    </row>
    <row r="753" spans="1:12" ht="15.75" customHeight="1">
      <c r="A753" s="8"/>
      <c r="C753" s="8"/>
      <c r="L753" s="72"/>
    </row>
    <row r="754" spans="1:12" ht="15.75" customHeight="1">
      <c r="A754" s="8"/>
      <c r="C754" s="8"/>
      <c r="L754" s="72"/>
    </row>
    <row r="755" spans="1:12" ht="15.75" customHeight="1">
      <c r="A755" s="8"/>
      <c r="C755" s="8"/>
      <c r="L755" s="72"/>
    </row>
    <row r="756" spans="1:12" ht="15.75" customHeight="1">
      <c r="A756" s="8"/>
      <c r="C756" s="8"/>
      <c r="L756" s="72"/>
    </row>
    <row r="757" spans="1:12" ht="15.75" customHeight="1">
      <c r="A757" s="8"/>
      <c r="C757" s="8"/>
      <c r="L757" s="72"/>
    </row>
    <row r="758" spans="1:12" ht="15.75" customHeight="1">
      <c r="A758" s="8"/>
      <c r="C758" s="8"/>
      <c r="L758" s="72"/>
    </row>
    <row r="759" spans="1:12" ht="15.75" customHeight="1">
      <c r="A759" s="8"/>
      <c r="C759" s="8"/>
      <c r="L759" s="72"/>
    </row>
    <row r="760" spans="1:12" ht="15.75" customHeight="1">
      <c r="A760" s="8"/>
      <c r="C760" s="8"/>
      <c r="L760" s="72"/>
    </row>
    <row r="761" spans="1:12" ht="15.75" customHeight="1">
      <c r="A761" s="8"/>
      <c r="C761" s="8"/>
      <c r="L761" s="72"/>
    </row>
    <row r="762" spans="1:12" ht="15.75" customHeight="1">
      <c r="A762" s="8"/>
      <c r="C762" s="8"/>
      <c r="L762" s="72"/>
    </row>
    <row r="763" spans="1:12" ht="15.75" customHeight="1">
      <c r="A763" s="8"/>
      <c r="C763" s="8"/>
      <c r="L763" s="72"/>
    </row>
    <row r="764" spans="1:12" ht="15.75" customHeight="1">
      <c r="A764" s="8"/>
      <c r="C764" s="8"/>
      <c r="L764" s="72"/>
    </row>
    <row r="765" spans="1:12" ht="15.75" customHeight="1">
      <c r="A765" s="8"/>
      <c r="C765" s="8"/>
      <c r="L765" s="72"/>
    </row>
    <row r="766" spans="1:12" ht="15.75" customHeight="1">
      <c r="A766" s="8"/>
      <c r="C766" s="8"/>
      <c r="L766" s="72"/>
    </row>
    <row r="767" spans="1:12" ht="15.75" customHeight="1">
      <c r="A767" s="8"/>
      <c r="C767" s="8"/>
      <c r="L767" s="72"/>
    </row>
    <row r="768" spans="1:12" ht="15.75" customHeight="1">
      <c r="A768" s="8"/>
      <c r="C768" s="8"/>
      <c r="L768" s="72"/>
    </row>
    <row r="769" spans="1:12" ht="15.75" customHeight="1">
      <c r="A769" s="8"/>
      <c r="C769" s="8"/>
      <c r="L769" s="72"/>
    </row>
    <row r="770" spans="1:12" ht="15.75" customHeight="1">
      <c r="A770" s="8"/>
      <c r="C770" s="8"/>
      <c r="L770" s="72"/>
    </row>
    <row r="771" spans="1:12" ht="15.75" customHeight="1">
      <c r="A771" s="8"/>
      <c r="C771" s="8"/>
      <c r="L771" s="72"/>
    </row>
    <row r="772" spans="1:12" ht="15.75" customHeight="1">
      <c r="A772" s="8"/>
      <c r="C772" s="8"/>
      <c r="L772" s="72"/>
    </row>
    <row r="773" spans="1:12" ht="15.75" customHeight="1">
      <c r="A773" s="8"/>
      <c r="C773" s="8"/>
      <c r="L773" s="72"/>
    </row>
    <row r="774" spans="1:12" ht="15.75" customHeight="1">
      <c r="A774" s="8"/>
      <c r="C774" s="8"/>
      <c r="L774" s="72"/>
    </row>
    <row r="775" spans="1:12" ht="15.75" customHeight="1">
      <c r="A775" s="8"/>
      <c r="C775" s="8"/>
      <c r="L775" s="72"/>
    </row>
    <row r="776" spans="1:12" ht="15.75" customHeight="1">
      <c r="A776" s="8"/>
      <c r="C776" s="8"/>
      <c r="L776" s="72"/>
    </row>
    <row r="777" spans="1:12" ht="15.75" customHeight="1">
      <c r="A777" s="8"/>
      <c r="C777" s="8"/>
      <c r="L777" s="72"/>
    </row>
    <row r="778" spans="1:12" ht="15.75" customHeight="1">
      <c r="A778" s="8"/>
      <c r="C778" s="8"/>
      <c r="L778" s="72"/>
    </row>
    <row r="779" spans="1:12" ht="15.75" customHeight="1">
      <c r="A779" s="8"/>
      <c r="C779" s="8"/>
      <c r="L779" s="72"/>
    </row>
    <row r="780" spans="1:12" ht="15.75" customHeight="1">
      <c r="A780" s="8"/>
      <c r="C780" s="8"/>
      <c r="L780" s="72"/>
    </row>
    <row r="781" spans="1:12" ht="15.75" customHeight="1">
      <c r="A781" s="8"/>
      <c r="C781" s="8"/>
      <c r="L781" s="72"/>
    </row>
    <row r="782" spans="1:12" ht="15.75" customHeight="1">
      <c r="A782" s="8"/>
      <c r="C782" s="8"/>
      <c r="L782" s="72"/>
    </row>
    <row r="783" spans="1:12" ht="15.75" customHeight="1">
      <c r="A783" s="8"/>
      <c r="C783" s="8"/>
      <c r="L783" s="72"/>
    </row>
    <row r="784" spans="1:12" ht="15.75" customHeight="1">
      <c r="A784" s="8"/>
      <c r="C784" s="8"/>
      <c r="L784" s="72"/>
    </row>
    <row r="785" spans="1:12" ht="15.75" customHeight="1">
      <c r="A785" s="8"/>
      <c r="C785" s="8"/>
      <c r="L785" s="72"/>
    </row>
    <row r="786" spans="1:12" ht="15.75" customHeight="1">
      <c r="A786" s="8"/>
      <c r="C786" s="8"/>
      <c r="L786" s="72"/>
    </row>
    <row r="787" spans="1:12" ht="15.75" customHeight="1">
      <c r="A787" s="8"/>
      <c r="C787" s="8"/>
      <c r="L787" s="72"/>
    </row>
    <row r="788" spans="1:12" ht="15.75" customHeight="1">
      <c r="A788" s="8"/>
      <c r="C788" s="8"/>
      <c r="L788" s="72"/>
    </row>
    <row r="789" spans="1:12" ht="15.75" customHeight="1">
      <c r="A789" s="8"/>
      <c r="C789" s="8"/>
      <c r="L789" s="72"/>
    </row>
    <row r="790" spans="1:12" ht="15.75" customHeight="1">
      <c r="A790" s="8"/>
      <c r="C790" s="8"/>
      <c r="L790" s="72"/>
    </row>
    <row r="791" spans="1:12" ht="15.75" customHeight="1">
      <c r="A791" s="8"/>
      <c r="C791" s="8"/>
      <c r="L791" s="72"/>
    </row>
    <row r="792" spans="1:12" ht="15.75" customHeight="1">
      <c r="A792" s="8"/>
      <c r="C792" s="8"/>
      <c r="L792" s="72"/>
    </row>
    <row r="793" spans="1:12" ht="15.75" customHeight="1">
      <c r="A793" s="8"/>
      <c r="C793" s="8"/>
      <c r="L793" s="72"/>
    </row>
    <row r="794" spans="1:12" ht="15.75" customHeight="1">
      <c r="A794" s="8"/>
      <c r="C794" s="8"/>
      <c r="L794" s="72"/>
    </row>
    <row r="795" spans="1:12" ht="15.75" customHeight="1">
      <c r="A795" s="8"/>
      <c r="C795" s="8"/>
      <c r="L795" s="72"/>
    </row>
    <row r="796" spans="1:12" ht="15.75" customHeight="1">
      <c r="A796" s="8"/>
      <c r="C796" s="8"/>
      <c r="L796" s="72"/>
    </row>
    <row r="797" spans="1:12" ht="15.75" customHeight="1">
      <c r="A797" s="8"/>
      <c r="C797" s="8"/>
      <c r="L797" s="72"/>
    </row>
    <row r="798" spans="1:12" ht="15.75" customHeight="1">
      <c r="A798" s="8"/>
      <c r="C798" s="8"/>
      <c r="L798" s="72"/>
    </row>
    <row r="799" spans="1:12" ht="15.75" customHeight="1">
      <c r="A799" s="8"/>
      <c r="C799" s="8"/>
      <c r="L799" s="72"/>
    </row>
    <row r="800" spans="1:12" ht="15.75" customHeight="1">
      <c r="A800" s="8"/>
      <c r="C800" s="8"/>
      <c r="L800" s="72"/>
    </row>
    <row r="801" spans="1:12" ht="15.75" customHeight="1">
      <c r="A801" s="8"/>
      <c r="C801" s="8"/>
      <c r="L801" s="72"/>
    </row>
    <row r="802" spans="1:12" ht="15.75" customHeight="1">
      <c r="A802" s="8"/>
      <c r="C802" s="8"/>
      <c r="L802" s="72"/>
    </row>
    <row r="803" spans="1:12" ht="15.75" customHeight="1">
      <c r="A803" s="8"/>
      <c r="C803" s="8"/>
      <c r="L803" s="72"/>
    </row>
    <row r="804" spans="1:12" ht="15.75" customHeight="1">
      <c r="A804" s="8"/>
      <c r="C804" s="8"/>
      <c r="L804" s="72"/>
    </row>
    <row r="805" spans="1:12" ht="15.75" customHeight="1">
      <c r="A805" s="8"/>
      <c r="C805" s="8"/>
      <c r="L805" s="72"/>
    </row>
    <row r="806" spans="1:12" ht="15.75" customHeight="1">
      <c r="A806" s="8"/>
      <c r="C806" s="8"/>
      <c r="L806" s="72"/>
    </row>
    <row r="807" spans="1:12" ht="15.75" customHeight="1">
      <c r="A807" s="8"/>
      <c r="C807" s="8"/>
      <c r="L807" s="72"/>
    </row>
    <row r="808" spans="1:12" ht="15.75" customHeight="1">
      <c r="A808" s="8"/>
      <c r="C808" s="8"/>
      <c r="L808" s="72"/>
    </row>
    <row r="809" spans="1:12" ht="15.75" customHeight="1">
      <c r="A809" s="8"/>
      <c r="C809" s="8"/>
      <c r="L809" s="72"/>
    </row>
    <row r="810" spans="1:12" ht="15.75" customHeight="1">
      <c r="A810" s="8"/>
      <c r="C810" s="8"/>
      <c r="L810" s="72"/>
    </row>
    <row r="811" spans="1:12" ht="15.75" customHeight="1">
      <c r="A811" s="8"/>
      <c r="C811" s="8"/>
      <c r="L811" s="72"/>
    </row>
    <row r="812" spans="1:12" ht="15.75" customHeight="1">
      <c r="A812" s="8"/>
      <c r="C812" s="8"/>
      <c r="L812" s="72"/>
    </row>
    <row r="813" spans="1:12" ht="15.75" customHeight="1">
      <c r="A813" s="8"/>
      <c r="C813" s="8"/>
      <c r="L813" s="72"/>
    </row>
    <row r="814" spans="1:12" ht="15.75" customHeight="1">
      <c r="A814" s="8"/>
      <c r="C814" s="8"/>
      <c r="L814" s="72"/>
    </row>
    <row r="815" spans="1:12" ht="15.75" customHeight="1">
      <c r="A815" s="8"/>
      <c r="C815" s="8"/>
      <c r="L815" s="72"/>
    </row>
    <row r="816" spans="1:12" ht="15.75" customHeight="1">
      <c r="A816" s="8"/>
      <c r="C816" s="8"/>
      <c r="L816" s="72"/>
    </row>
    <row r="817" spans="1:12" ht="15.75" customHeight="1">
      <c r="A817" s="8"/>
      <c r="C817" s="8"/>
      <c r="L817" s="72"/>
    </row>
    <row r="818" spans="1:12" ht="15.75" customHeight="1">
      <c r="A818" s="8"/>
      <c r="C818" s="8"/>
      <c r="L818" s="72"/>
    </row>
    <row r="819" spans="1:12" ht="15.75" customHeight="1">
      <c r="A819" s="8"/>
      <c r="C819" s="8"/>
      <c r="L819" s="72"/>
    </row>
    <row r="820" spans="1:12" ht="15.75" customHeight="1">
      <c r="A820" s="8"/>
      <c r="C820" s="8"/>
      <c r="L820" s="72"/>
    </row>
    <row r="821" spans="1:12" ht="15.75" customHeight="1">
      <c r="A821" s="8"/>
      <c r="C821" s="8"/>
      <c r="L821" s="72"/>
    </row>
    <row r="822" spans="1:12" ht="15.75" customHeight="1">
      <c r="A822" s="8"/>
      <c r="C822" s="8"/>
      <c r="L822" s="72"/>
    </row>
    <row r="823" spans="1:12" ht="15.75" customHeight="1">
      <c r="A823" s="8"/>
      <c r="C823" s="8"/>
      <c r="L823" s="72"/>
    </row>
    <row r="824" spans="1:12" ht="15.75" customHeight="1">
      <c r="A824" s="8"/>
      <c r="C824" s="8"/>
      <c r="L824" s="72"/>
    </row>
    <row r="825" spans="1:12" ht="15.75" customHeight="1">
      <c r="A825" s="8"/>
      <c r="C825" s="8"/>
      <c r="L825" s="72"/>
    </row>
    <row r="826" spans="1:12" ht="15.75" customHeight="1">
      <c r="A826" s="8"/>
      <c r="C826" s="8"/>
      <c r="L826" s="72"/>
    </row>
    <row r="827" spans="1:12" ht="15.75" customHeight="1">
      <c r="A827" s="8"/>
      <c r="C827" s="8"/>
      <c r="L827" s="72"/>
    </row>
    <row r="828" spans="1:12" ht="15.75" customHeight="1">
      <c r="A828" s="8"/>
      <c r="C828" s="8"/>
      <c r="L828" s="72"/>
    </row>
    <row r="829" spans="1:12" ht="15.75" customHeight="1">
      <c r="A829" s="8"/>
      <c r="C829" s="8"/>
      <c r="L829" s="72"/>
    </row>
    <row r="830" spans="1:12" ht="15.75" customHeight="1">
      <c r="A830" s="8"/>
      <c r="C830" s="8"/>
      <c r="L830" s="72"/>
    </row>
    <row r="831" spans="1:12" ht="15.75" customHeight="1">
      <c r="A831" s="8"/>
      <c r="C831" s="8"/>
      <c r="L831" s="72"/>
    </row>
    <row r="832" spans="1:12" ht="15.75" customHeight="1">
      <c r="A832" s="8"/>
      <c r="C832" s="8"/>
      <c r="L832" s="72"/>
    </row>
    <row r="833" spans="1:12" ht="15.75" customHeight="1">
      <c r="A833" s="8"/>
      <c r="C833" s="8"/>
      <c r="L833" s="72"/>
    </row>
    <row r="834" spans="1:12" ht="15.75" customHeight="1">
      <c r="A834" s="8"/>
      <c r="C834" s="8"/>
      <c r="L834" s="72"/>
    </row>
    <row r="835" spans="1:12" ht="15.75" customHeight="1">
      <c r="A835" s="8"/>
      <c r="C835" s="8"/>
      <c r="L835" s="72"/>
    </row>
    <row r="836" spans="1:12" ht="15.75" customHeight="1">
      <c r="A836" s="8"/>
      <c r="C836" s="8"/>
      <c r="L836" s="72"/>
    </row>
    <row r="837" spans="1:12" ht="15.75" customHeight="1">
      <c r="A837" s="8"/>
      <c r="C837" s="8"/>
      <c r="L837" s="72"/>
    </row>
    <row r="838" spans="1:12" ht="15.75" customHeight="1">
      <c r="A838" s="8"/>
      <c r="C838" s="8"/>
      <c r="L838" s="72"/>
    </row>
    <row r="839" spans="1:12" ht="15.75" customHeight="1">
      <c r="A839" s="8"/>
      <c r="C839" s="8"/>
      <c r="L839" s="72"/>
    </row>
    <row r="840" spans="1:12" ht="15.75" customHeight="1">
      <c r="A840" s="8"/>
      <c r="C840" s="8"/>
      <c r="L840" s="72"/>
    </row>
    <row r="841" spans="1:12" ht="15.75" customHeight="1">
      <c r="A841" s="8"/>
      <c r="C841" s="8"/>
      <c r="L841" s="72"/>
    </row>
    <row r="842" spans="1:12" ht="15.75" customHeight="1">
      <c r="A842" s="8"/>
      <c r="C842" s="8"/>
      <c r="L842" s="72"/>
    </row>
    <row r="843" spans="1:12" ht="15.75" customHeight="1">
      <c r="A843" s="8"/>
      <c r="C843" s="8"/>
      <c r="L843" s="72"/>
    </row>
    <row r="844" spans="1:12" ht="15.75" customHeight="1">
      <c r="A844" s="8"/>
      <c r="C844" s="8"/>
      <c r="L844" s="72"/>
    </row>
    <row r="845" spans="1:12" ht="15.75" customHeight="1">
      <c r="A845" s="8"/>
      <c r="C845" s="8"/>
      <c r="L845" s="72"/>
    </row>
    <row r="846" spans="1:12" ht="15.75" customHeight="1">
      <c r="A846" s="8"/>
      <c r="C846" s="8"/>
      <c r="L846" s="72"/>
    </row>
    <row r="847" spans="1:12" ht="15.75" customHeight="1">
      <c r="A847" s="8"/>
      <c r="C847" s="8"/>
      <c r="L847" s="72"/>
    </row>
    <row r="848" spans="1:12" ht="15.75" customHeight="1">
      <c r="A848" s="8"/>
      <c r="C848" s="8"/>
      <c r="L848" s="72"/>
    </row>
    <row r="849" spans="1:12" ht="15.75" customHeight="1">
      <c r="A849" s="8"/>
      <c r="C849" s="8"/>
      <c r="L849" s="72"/>
    </row>
    <row r="850" spans="1:12" ht="15.75" customHeight="1">
      <c r="A850" s="8"/>
      <c r="C850" s="8"/>
      <c r="L850" s="72"/>
    </row>
    <row r="851" spans="1:12" ht="15.75" customHeight="1">
      <c r="A851" s="8"/>
      <c r="C851" s="8"/>
      <c r="L851" s="72"/>
    </row>
    <row r="852" spans="1:12" ht="15.75" customHeight="1">
      <c r="A852" s="8"/>
      <c r="C852" s="8"/>
      <c r="L852" s="72"/>
    </row>
    <row r="853" spans="1:12" ht="15.75" customHeight="1">
      <c r="A853" s="8"/>
      <c r="C853" s="8"/>
      <c r="L853" s="72"/>
    </row>
    <row r="854" spans="1:12" ht="15.75" customHeight="1">
      <c r="A854" s="8"/>
      <c r="C854" s="8"/>
      <c r="L854" s="72"/>
    </row>
    <row r="855" spans="1:12" ht="15.75" customHeight="1">
      <c r="A855" s="8"/>
      <c r="C855" s="8"/>
      <c r="L855" s="72"/>
    </row>
    <row r="856" spans="1:12" ht="15.75" customHeight="1">
      <c r="A856" s="8"/>
      <c r="C856" s="8"/>
      <c r="L856" s="72"/>
    </row>
    <row r="857" spans="1:12" ht="15.75" customHeight="1">
      <c r="A857" s="8"/>
      <c r="C857" s="8"/>
      <c r="L857" s="72"/>
    </row>
    <row r="858" spans="1:12" ht="15.75" customHeight="1">
      <c r="A858" s="8"/>
      <c r="C858" s="8"/>
      <c r="L858" s="72"/>
    </row>
    <row r="859" spans="1:12" ht="15.75" customHeight="1">
      <c r="A859" s="8"/>
      <c r="C859" s="8"/>
      <c r="L859" s="72"/>
    </row>
    <row r="860" spans="1:12" ht="15.75" customHeight="1">
      <c r="A860" s="8"/>
      <c r="C860" s="8"/>
      <c r="L860" s="72"/>
    </row>
    <row r="861" spans="1:12" ht="15.75" customHeight="1">
      <c r="A861" s="8"/>
      <c r="C861" s="8"/>
      <c r="L861" s="72"/>
    </row>
    <row r="862" spans="1:12" ht="15.75" customHeight="1">
      <c r="A862" s="8"/>
      <c r="C862" s="8"/>
      <c r="L862" s="72"/>
    </row>
    <row r="863" spans="1:12" ht="15.75" customHeight="1">
      <c r="A863" s="8"/>
      <c r="C863" s="8"/>
      <c r="L863" s="72"/>
    </row>
    <row r="864" spans="1:12" ht="15.75" customHeight="1">
      <c r="A864" s="8"/>
      <c r="C864" s="8"/>
      <c r="L864" s="72"/>
    </row>
    <row r="865" spans="1:12" ht="15.75" customHeight="1">
      <c r="A865" s="8"/>
      <c r="C865" s="8"/>
      <c r="L865" s="72"/>
    </row>
    <row r="866" spans="1:12" ht="15.75" customHeight="1">
      <c r="A866" s="8"/>
      <c r="C866" s="8"/>
      <c r="L866" s="72"/>
    </row>
    <row r="867" spans="1:12" ht="15.75" customHeight="1">
      <c r="A867" s="8"/>
      <c r="C867" s="8"/>
      <c r="L867" s="72"/>
    </row>
    <row r="868" spans="1:12" ht="15.75" customHeight="1">
      <c r="A868" s="8"/>
      <c r="C868" s="8"/>
      <c r="L868" s="72"/>
    </row>
    <row r="869" spans="1:12" ht="15.75" customHeight="1">
      <c r="A869" s="8"/>
      <c r="C869" s="8"/>
      <c r="L869" s="72"/>
    </row>
    <row r="870" spans="1:12" ht="15.75" customHeight="1">
      <c r="A870" s="8"/>
      <c r="C870" s="8"/>
      <c r="L870" s="72"/>
    </row>
    <row r="871" spans="1:12" ht="15.75" customHeight="1">
      <c r="A871" s="8"/>
      <c r="C871" s="8"/>
      <c r="L871" s="72"/>
    </row>
    <row r="872" spans="1:12" ht="15.75" customHeight="1">
      <c r="A872" s="8"/>
      <c r="C872" s="8"/>
      <c r="L872" s="72"/>
    </row>
    <row r="873" spans="1:12" ht="15.75" customHeight="1">
      <c r="A873" s="8"/>
      <c r="C873" s="8"/>
      <c r="L873" s="72"/>
    </row>
    <row r="874" spans="1:12" ht="15.75" customHeight="1">
      <c r="A874" s="8"/>
      <c r="C874" s="8"/>
      <c r="L874" s="72"/>
    </row>
    <row r="875" spans="1:12" ht="15.75" customHeight="1">
      <c r="A875" s="8"/>
      <c r="C875" s="8"/>
      <c r="L875" s="72"/>
    </row>
    <row r="876" spans="1:12" ht="15.75" customHeight="1">
      <c r="A876" s="8"/>
      <c r="C876" s="8"/>
      <c r="L876" s="72"/>
    </row>
    <row r="877" spans="1:12" ht="15.75" customHeight="1">
      <c r="A877" s="8"/>
      <c r="C877" s="8"/>
      <c r="L877" s="72"/>
    </row>
    <row r="878" spans="1:12" ht="15.75" customHeight="1">
      <c r="A878" s="8"/>
      <c r="C878" s="8"/>
      <c r="L878" s="72"/>
    </row>
    <row r="879" spans="1:12" ht="15.75" customHeight="1">
      <c r="A879" s="8"/>
      <c r="C879" s="8"/>
      <c r="L879" s="72"/>
    </row>
    <row r="880" spans="1:12" ht="15.75" customHeight="1">
      <c r="A880" s="8"/>
      <c r="C880" s="8"/>
      <c r="L880" s="72"/>
    </row>
    <row r="881" spans="1:12" ht="15.75" customHeight="1">
      <c r="A881" s="8"/>
      <c r="C881" s="8"/>
      <c r="L881" s="72"/>
    </row>
    <row r="882" spans="1:12" ht="15.75" customHeight="1">
      <c r="A882" s="8"/>
      <c r="C882" s="8"/>
      <c r="L882" s="72"/>
    </row>
    <row r="883" spans="1:12" ht="15.75" customHeight="1">
      <c r="A883" s="8"/>
      <c r="C883" s="8"/>
      <c r="L883" s="72"/>
    </row>
    <row r="884" spans="1:12" ht="15.75" customHeight="1">
      <c r="A884" s="8"/>
      <c r="C884" s="8"/>
      <c r="L884" s="72"/>
    </row>
    <row r="885" spans="1:12" ht="15.75" customHeight="1">
      <c r="A885" s="8"/>
      <c r="C885" s="8"/>
      <c r="L885" s="72"/>
    </row>
    <row r="886" spans="1:12" ht="15.75" customHeight="1">
      <c r="A886" s="8"/>
      <c r="C886" s="8"/>
      <c r="L886" s="72"/>
    </row>
    <row r="887" spans="1:12" ht="15.75" customHeight="1">
      <c r="A887" s="8"/>
      <c r="C887" s="8"/>
      <c r="L887" s="72"/>
    </row>
    <row r="888" spans="1:12" ht="15.75" customHeight="1">
      <c r="A888" s="8"/>
      <c r="C888" s="8"/>
      <c r="L888" s="72"/>
    </row>
    <row r="889" spans="1:12" ht="15.75" customHeight="1">
      <c r="A889" s="8"/>
      <c r="C889" s="8"/>
      <c r="L889" s="72"/>
    </row>
    <row r="890" spans="1:12" ht="15.75" customHeight="1">
      <c r="A890" s="8"/>
      <c r="C890" s="8"/>
      <c r="L890" s="72"/>
    </row>
    <row r="891" spans="1:12" ht="15.75" customHeight="1">
      <c r="A891" s="8"/>
      <c r="C891" s="8"/>
      <c r="L891" s="72"/>
    </row>
    <row r="892" spans="1:12" ht="15.75" customHeight="1">
      <c r="A892" s="8"/>
      <c r="C892" s="8"/>
      <c r="L892" s="72"/>
    </row>
    <row r="893" spans="1:12" ht="15.75" customHeight="1">
      <c r="A893" s="8"/>
      <c r="C893" s="8"/>
      <c r="L893" s="72"/>
    </row>
    <row r="894" spans="1:12" ht="15.75" customHeight="1">
      <c r="A894" s="8"/>
      <c r="C894" s="8"/>
      <c r="L894" s="72"/>
    </row>
    <row r="895" spans="1:12" ht="15.75" customHeight="1">
      <c r="A895" s="8"/>
      <c r="C895" s="8"/>
      <c r="L895" s="72"/>
    </row>
    <row r="896" spans="1:12" ht="15.75" customHeight="1">
      <c r="A896" s="8"/>
      <c r="C896" s="8"/>
      <c r="L896" s="72"/>
    </row>
    <row r="897" spans="1:12" ht="15.75" customHeight="1">
      <c r="A897" s="8"/>
      <c r="C897" s="8"/>
      <c r="L897" s="72"/>
    </row>
    <row r="898" spans="1:12" ht="15.75" customHeight="1">
      <c r="A898" s="8"/>
      <c r="C898" s="8"/>
      <c r="L898" s="72"/>
    </row>
    <row r="899" spans="1:12" ht="15.75" customHeight="1">
      <c r="A899" s="8"/>
      <c r="C899" s="8"/>
      <c r="L899" s="72"/>
    </row>
    <row r="900" spans="1:12" ht="15.75" customHeight="1">
      <c r="A900" s="8"/>
      <c r="C900" s="8"/>
      <c r="L900" s="72"/>
    </row>
    <row r="901" spans="1:12" ht="15.75" customHeight="1">
      <c r="A901" s="8"/>
      <c r="C901" s="8"/>
      <c r="L901" s="72"/>
    </row>
    <row r="902" spans="1:12" ht="15.75" customHeight="1">
      <c r="A902" s="8"/>
      <c r="C902" s="8"/>
      <c r="L902" s="72"/>
    </row>
    <row r="903" spans="1:12" ht="15.75" customHeight="1">
      <c r="A903" s="8"/>
      <c r="C903" s="8"/>
      <c r="L903" s="72"/>
    </row>
    <row r="904" spans="1:12" ht="15.75" customHeight="1">
      <c r="A904" s="8"/>
      <c r="C904" s="8"/>
      <c r="L904" s="72"/>
    </row>
    <row r="905" spans="1:12" ht="15.75" customHeight="1">
      <c r="A905" s="8"/>
      <c r="C905" s="8"/>
      <c r="L905" s="72"/>
    </row>
    <row r="906" spans="1:12" ht="15.75" customHeight="1">
      <c r="A906" s="8"/>
      <c r="C906" s="8"/>
      <c r="L906" s="72"/>
    </row>
    <row r="907" spans="1:12" ht="15.75" customHeight="1">
      <c r="A907" s="8"/>
      <c r="C907" s="8"/>
      <c r="L907" s="72"/>
    </row>
    <row r="908" spans="1:12" ht="15.75" customHeight="1">
      <c r="A908" s="8"/>
      <c r="C908" s="8"/>
      <c r="L908" s="72"/>
    </row>
    <row r="909" spans="1:12" ht="15.75" customHeight="1">
      <c r="A909" s="8"/>
      <c r="C909" s="8"/>
      <c r="L909" s="72"/>
    </row>
    <row r="910" spans="1:12" ht="15.75" customHeight="1">
      <c r="A910" s="8"/>
      <c r="C910" s="8"/>
      <c r="L910" s="72"/>
    </row>
    <row r="911" spans="1:12" ht="15.75" customHeight="1">
      <c r="A911" s="8"/>
      <c r="C911" s="8"/>
      <c r="L911" s="72"/>
    </row>
    <row r="912" spans="1:12" ht="15.75" customHeight="1">
      <c r="A912" s="8"/>
      <c r="C912" s="8"/>
      <c r="L912" s="72"/>
    </row>
    <row r="913" spans="1:12" ht="15.75" customHeight="1">
      <c r="A913" s="8"/>
      <c r="C913" s="8"/>
      <c r="L913" s="72"/>
    </row>
    <row r="914" spans="1:12" ht="15.75" customHeight="1">
      <c r="A914" s="8"/>
      <c r="C914" s="8"/>
      <c r="L914" s="72"/>
    </row>
    <row r="915" spans="1:12" ht="15.75" customHeight="1">
      <c r="A915" s="8"/>
      <c r="C915" s="8"/>
      <c r="L915" s="72"/>
    </row>
    <row r="916" spans="1:12" ht="15.75" customHeight="1">
      <c r="A916" s="8"/>
      <c r="C916" s="8"/>
      <c r="L916" s="72"/>
    </row>
    <row r="917" spans="1:12" ht="15.75" customHeight="1">
      <c r="A917" s="8"/>
      <c r="C917" s="8"/>
      <c r="L917" s="72"/>
    </row>
    <row r="918" spans="1:12" ht="15.75" customHeight="1">
      <c r="A918" s="8"/>
      <c r="C918" s="8"/>
      <c r="L918" s="72"/>
    </row>
    <row r="919" spans="1:12" ht="15.75" customHeight="1">
      <c r="A919" s="8"/>
      <c r="C919" s="8"/>
      <c r="L919" s="72"/>
    </row>
    <row r="920" spans="1:12" ht="15.75" customHeight="1">
      <c r="A920" s="8"/>
      <c r="C920" s="8"/>
      <c r="L920" s="72"/>
    </row>
    <row r="921" spans="1:12" ht="15.75" customHeight="1">
      <c r="A921" s="8"/>
      <c r="C921" s="8"/>
      <c r="L921" s="72"/>
    </row>
    <row r="922" spans="1:12" ht="15.75" customHeight="1">
      <c r="A922" s="8"/>
      <c r="C922" s="8"/>
      <c r="L922" s="72"/>
    </row>
    <row r="923" spans="1:12" ht="15.75" customHeight="1">
      <c r="A923" s="8"/>
      <c r="C923" s="8"/>
      <c r="L923" s="72"/>
    </row>
    <row r="924" spans="1:12" ht="15.75" customHeight="1">
      <c r="A924" s="8"/>
      <c r="C924" s="8"/>
      <c r="L924" s="72"/>
    </row>
    <row r="925" spans="1:12" ht="15.75" customHeight="1">
      <c r="A925" s="8"/>
      <c r="C925" s="8"/>
      <c r="L925" s="72"/>
    </row>
    <row r="926" spans="1:12" ht="15.75" customHeight="1">
      <c r="A926" s="8"/>
      <c r="C926" s="8"/>
      <c r="L926" s="72"/>
    </row>
    <row r="927" spans="1:12" ht="15.75" customHeight="1">
      <c r="A927" s="8"/>
      <c r="C927" s="8"/>
      <c r="L927" s="72"/>
    </row>
    <row r="928" spans="1:12" ht="15.75" customHeight="1">
      <c r="A928" s="8"/>
      <c r="C928" s="8"/>
      <c r="L928" s="72"/>
    </row>
    <row r="929" spans="1:12" ht="15.75" customHeight="1">
      <c r="A929" s="8"/>
      <c r="C929" s="8"/>
      <c r="L929" s="72"/>
    </row>
    <row r="930" spans="1:12" ht="15.75" customHeight="1">
      <c r="A930" s="8"/>
      <c r="C930" s="8"/>
      <c r="L930" s="72"/>
    </row>
    <row r="931" spans="1:12" ht="15.75" customHeight="1">
      <c r="A931" s="8"/>
      <c r="C931" s="8"/>
      <c r="L931" s="72"/>
    </row>
    <row r="932" spans="1:12" ht="15.75" customHeight="1">
      <c r="A932" s="8"/>
      <c r="C932" s="8"/>
      <c r="L932" s="72"/>
    </row>
    <row r="933" spans="1:12" ht="15.75" customHeight="1">
      <c r="A933" s="8"/>
      <c r="C933" s="8"/>
      <c r="L933" s="72"/>
    </row>
    <row r="934" spans="1:12" ht="15.75" customHeight="1">
      <c r="A934" s="8"/>
      <c r="C934" s="8"/>
      <c r="L934" s="72"/>
    </row>
    <row r="935" spans="1:12" ht="15.75" customHeight="1">
      <c r="A935" s="8"/>
      <c r="C935" s="8"/>
      <c r="L935" s="72"/>
    </row>
    <row r="936" spans="1:12" ht="15.75" customHeight="1">
      <c r="A936" s="8"/>
      <c r="C936" s="8"/>
      <c r="L936" s="72"/>
    </row>
    <row r="937" spans="1:12" ht="15.75" customHeight="1">
      <c r="A937" s="8"/>
      <c r="C937" s="8"/>
      <c r="L937" s="72"/>
    </row>
    <row r="938" spans="1:12" ht="15.75" customHeight="1">
      <c r="A938" s="8"/>
      <c r="C938" s="8"/>
      <c r="L938" s="72"/>
    </row>
    <row r="939" spans="1:12" ht="15.75" customHeight="1">
      <c r="A939" s="8"/>
      <c r="C939" s="8"/>
      <c r="L939" s="72"/>
    </row>
    <row r="940" spans="1:12" ht="15.75" customHeight="1">
      <c r="A940" s="8"/>
      <c r="C940" s="8"/>
      <c r="L940" s="72"/>
    </row>
    <row r="941" spans="1:12" ht="15.75" customHeight="1">
      <c r="A941" s="8"/>
      <c r="C941" s="8"/>
      <c r="L941" s="72"/>
    </row>
    <row r="942" spans="1:12" ht="15.75" customHeight="1">
      <c r="A942" s="8"/>
      <c r="C942" s="8"/>
      <c r="L942" s="72"/>
    </row>
    <row r="943" spans="1:12" ht="15.75" customHeight="1">
      <c r="A943" s="8"/>
      <c r="C943" s="8"/>
      <c r="L943" s="72"/>
    </row>
    <row r="944" spans="1:12" ht="15.75" customHeight="1">
      <c r="A944" s="8"/>
      <c r="C944" s="8"/>
      <c r="L944" s="72"/>
    </row>
    <row r="945" spans="1:12" ht="15.75" customHeight="1">
      <c r="A945" s="8"/>
      <c r="C945" s="8"/>
      <c r="L945" s="72"/>
    </row>
    <row r="946" spans="1:12" ht="15.75" customHeight="1">
      <c r="A946" s="8"/>
      <c r="C946" s="8"/>
      <c r="L946" s="72"/>
    </row>
    <row r="947" spans="1:12" ht="15.75" customHeight="1">
      <c r="A947" s="8"/>
      <c r="C947" s="8"/>
      <c r="L947" s="72"/>
    </row>
    <row r="948" spans="1:12" ht="15.75" customHeight="1">
      <c r="A948" s="8"/>
      <c r="C948" s="8"/>
      <c r="L948" s="72"/>
    </row>
    <row r="949" spans="1:12" ht="15.75" customHeight="1">
      <c r="A949" s="8"/>
      <c r="C949" s="8"/>
      <c r="L949" s="72"/>
    </row>
    <row r="950" spans="1:12" ht="15.75" customHeight="1">
      <c r="A950" s="8"/>
      <c r="C950" s="8"/>
      <c r="L950" s="72"/>
    </row>
    <row r="951" spans="1:12" ht="15.75" customHeight="1">
      <c r="A951" s="8"/>
      <c r="C951" s="8"/>
      <c r="L951" s="72"/>
    </row>
    <row r="952" spans="1:12" ht="15.75" customHeight="1">
      <c r="A952" s="8"/>
      <c r="C952" s="8"/>
      <c r="L952" s="72"/>
    </row>
    <row r="953" spans="1:12" ht="15.75" customHeight="1">
      <c r="A953" s="8"/>
      <c r="C953" s="8"/>
      <c r="L953" s="72"/>
    </row>
    <row r="954" spans="1:12" ht="15.75" customHeight="1">
      <c r="A954" s="8"/>
      <c r="C954" s="8"/>
      <c r="L954" s="72"/>
    </row>
    <row r="955" spans="1:12" ht="15.75" customHeight="1">
      <c r="A955" s="8"/>
      <c r="C955" s="8"/>
      <c r="L955" s="72"/>
    </row>
    <row r="956" spans="1:12" ht="15.75" customHeight="1">
      <c r="A956" s="8"/>
      <c r="C956" s="8"/>
      <c r="L956" s="72"/>
    </row>
    <row r="957" spans="1:12" ht="15.75" customHeight="1">
      <c r="A957" s="8"/>
      <c r="C957" s="8"/>
      <c r="L957" s="72"/>
    </row>
    <row r="958" spans="1:12" ht="15.75" customHeight="1">
      <c r="A958" s="8"/>
      <c r="C958" s="8"/>
      <c r="L958" s="72"/>
    </row>
    <row r="959" spans="1:12" ht="15.75" customHeight="1">
      <c r="A959" s="8"/>
      <c r="C959" s="8"/>
      <c r="L959" s="72"/>
    </row>
    <row r="960" spans="1:12" ht="15.75" customHeight="1">
      <c r="A960" s="8"/>
      <c r="C960" s="8"/>
      <c r="L960" s="72"/>
    </row>
    <row r="961" spans="1:12" ht="15.75" customHeight="1">
      <c r="A961" s="8"/>
      <c r="C961" s="8"/>
      <c r="L961" s="72"/>
    </row>
    <row r="962" spans="1:12" ht="15.75" customHeight="1">
      <c r="A962" s="8"/>
      <c r="C962" s="8"/>
      <c r="L962" s="72"/>
    </row>
    <row r="963" spans="1:12" ht="15.75" customHeight="1">
      <c r="A963" s="8"/>
      <c r="C963" s="8"/>
      <c r="L963" s="72"/>
    </row>
    <row r="964" spans="1:12" ht="15.75" customHeight="1">
      <c r="A964" s="8"/>
      <c r="C964" s="8"/>
      <c r="L964" s="72"/>
    </row>
    <row r="965" spans="1:12" ht="15.75" customHeight="1">
      <c r="A965" s="8"/>
      <c r="C965" s="8"/>
      <c r="L965" s="72"/>
    </row>
    <row r="966" spans="1:12" ht="15.75" customHeight="1">
      <c r="A966" s="8"/>
      <c r="C966" s="8"/>
      <c r="L966" s="72"/>
    </row>
    <row r="967" spans="1:12" ht="15.75" customHeight="1">
      <c r="A967" s="8"/>
      <c r="C967" s="8"/>
      <c r="L967" s="72"/>
    </row>
    <row r="968" spans="1:12" ht="15.75" customHeight="1">
      <c r="A968" s="8"/>
      <c r="C968" s="8"/>
      <c r="L968" s="72"/>
    </row>
    <row r="969" spans="1:12" ht="15.75" customHeight="1">
      <c r="A969" s="8"/>
      <c r="C969" s="8"/>
      <c r="L969" s="72"/>
    </row>
    <row r="970" spans="1:12" ht="15.75" customHeight="1">
      <c r="A970" s="8"/>
      <c r="C970" s="8"/>
      <c r="L970" s="72"/>
    </row>
    <row r="971" spans="1:12" ht="15.75" customHeight="1">
      <c r="A971" s="8"/>
      <c r="C971" s="8"/>
      <c r="L971" s="72"/>
    </row>
    <row r="972" spans="1:12" ht="15.75" customHeight="1">
      <c r="A972" s="8"/>
      <c r="C972" s="8"/>
      <c r="L972" s="72"/>
    </row>
    <row r="973" spans="1:12" ht="15.75" customHeight="1">
      <c r="A973" s="8"/>
      <c r="C973" s="8"/>
      <c r="L973" s="72"/>
    </row>
    <row r="974" spans="1:12" ht="15.75" customHeight="1">
      <c r="A974" s="8"/>
      <c r="C974" s="8"/>
      <c r="L974" s="72"/>
    </row>
    <row r="975" spans="1:12" ht="15.75" customHeight="1">
      <c r="A975" s="8"/>
      <c r="C975" s="8"/>
      <c r="L975" s="72"/>
    </row>
    <row r="976" spans="1:12" ht="15.75" customHeight="1">
      <c r="A976" s="8"/>
      <c r="C976" s="8"/>
      <c r="L976" s="72"/>
    </row>
    <row r="977" spans="1:12" ht="15.75" customHeight="1">
      <c r="A977" s="8"/>
      <c r="C977" s="8"/>
      <c r="L977" s="72"/>
    </row>
    <row r="978" spans="1:12" ht="15.75" customHeight="1">
      <c r="A978" s="8"/>
      <c r="C978" s="8"/>
      <c r="L978" s="72"/>
    </row>
    <row r="979" spans="1:12" ht="15.75" customHeight="1">
      <c r="A979" s="8"/>
      <c r="C979" s="8"/>
      <c r="L979" s="72"/>
    </row>
    <row r="980" spans="1:12" ht="15.75" customHeight="1">
      <c r="A980" s="8"/>
      <c r="C980" s="8"/>
      <c r="L980" s="72"/>
    </row>
    <row r="981" spans="1:12" ht="15.75" customHeight="1">
      <c r="A981" s="8"/>
      <c r="C981" s="8"/>
      <c r="L981" s="72"/>
    </row>
    <row r="982" spans="1:12" ht="15.75" customHeight="1">
      <c r="A982" s="8"/>
      <c r="C982" s="8"/>
      <c r="L982" s="72"/>
    </row>
    <row r="983" spans="1:12" ht="15.75" customHeight="1">
      <c r="A983" s="8"/>
      <c r="C983" s="8"/>
      <c r="L983" s="72"/>
    </row>
    <row r="984" spans="1:12" ht="15.75" customHeight="1">
      <c r="A984" s="8"/>
      <c r="C984" s="8"/>
      <c r="L984" s="72"/>
    </row>
    <row r="985" spans="1:12" ht="15.75" customHeight="1">
      <c r="A985" s="8"/>
      <c r="C985" s="8"/>
      <c r="L985" s="72"/>
    </row>
    <row r="986" spans="1:12" ht="15.75" customHeight="1">
      <c r="A986" s="8"/>
      <c r="C986" s="8"/>
      <c r="L986" s="72"/>
    </row>
    <row r="987" spans="1:12" ht="15.75" customHeight="1">
      <c r="A987" s="8"/>
      <c r="C987" s="8"/>
      <c r="L987" s="72"/>
    </row>
    <row r="988" spans="1:12" ht="15.75" customHeight="1">
      <c r="A988" s="8"/>
      <c r="C988" s="8"/>
      <c r="L988" s="72"/>
    </row>
    <row r="989" spans="1:12" ht="15.75" customHeight="1">
      <c r="A989" s="8"/>
      <c r="C989" s="8"/>
      <c r="L989" s="72"/>
    </row>
    <row r="990" spans="1:12" ht="15.75" customHeight="1">
      <c r="A990" s="8"/>
      <c r="C990" s="8"/>
      <c r="L990" s="72"/>
    </row>
    <row r="991" spans="1:12" ht="15.75" customHeight="1">
      <c r="A991" s="8"/>
      <c r="C991" s="8"/>
      <c r="L991" s="72"/>
    </row>
    <row r="992" spans="1:12" ht="15.75" customHeight="1">
      <c r="A992" s="8"/>
      <c r="C992" s="8"/>
      <c r="L992" s="72"/>
    </row>
    <row r="993" spans="1:12" ht="15.75" customHeight="1">
      <c r="A993" s="8"/>
      <c r="C993" s="8"/>
      <c r="L993" s="72"/>
    </row>
  </sheetData>
  <mergeCells count="13">
    <mergeCell ref="E56:E57"/>
    <mergeCell ref="C88:M89"/>
    <mergeCell ref="D10:D11"/>
    <mergeCell ref="E10:E11"/>
    <mergeCell ref="E26:E27"/>
    <mergeCell ref="L39:M39"/>
    <mergeCell ref="D26:D27"/>
    <mergeCell ref="C43:M44"/>
    <mergeCell ref="D71:D72"/>
    <mergeCell ref="E71:E72"/>
    <mergeCell ref="D50:D51"/>
    <mergeCell ref="E50:E51"/>
    <mergeCell ref="D56:D57"/>
  </mergeCells>
  <conditionalFormatting sqref="A42:A44">
    <cfRule type="cellIs" dxfId="956" priority="101" stopIfTrue="1" operator="equal">
      <formula>"include_in_docs"</formula>
    </cfRule>
  </conditionalFormatting>
  <conditionalFormatting sqref="A87:A89">
    <cfRule type="cellIs" dxfId="955" priority="137" stopIfTrue="1" operator="equal">
      <formula>"include_in_docs"</formula>
    </cfRule>
  </conditionalFormatting>
  <conditionalFormatting sqref="C39:F39">
    <cfRule type="expression" dxfId="954" priority="96" stopIfTrue="1">
      <formula>AND(NE(#REF!,"#"),NE(C39,""),NE(COUNTA(#REF!),0))</formula>
    </cfRule>
  </conditionalFormatting>
  <conditionalFormatting sqref="C84:F84">
    <cfRule type="expression" dxfId="953" priority="132" stopIfTrue="1">
      <formula>AND(NE(#REF!,"#"),NE(C84,""),NE(COUNTA(#REF!),0))</formula>
    </cfRule>
  </conditionalFormatting>
  <conditionalFormatting sqref="D8">
    <cfRule type="expression" dxfId="952" priority="203" stopIfTrue="1">
      <formula>AND(NE(#REF!,"#"),NE(D8,""),NE(COUNTA(#REF!),0))</formula>
    </cfRule>
  </conditionalFormatting>
  <conditionalFormatting sqref="D9 D25 D49 D55 D70">
    <cfRule type="expression" dxfId="951" priority="176" stopIfTrue="1">
      <formula>AND(NE(#REF!,"#"),NE(D9,""),NE(COUNTA(D9:$XFD9),0))</formula>
    </cfRule>
  </conditionalFormatting>
  <conditionalFormatting sqref="D34:D35 F34:H35 E46:H46 F79:H80">
    <cfRule type="expression" dxfId="950" priority="87" stopIfTrue="1">
      <formula>AND(NE(#REF!,"#"),NE(D34,""),NE(COUNTA($A34:C34),0))</formula>
    </cfRule>
  </conditionalFormatting>
  <conditionalFormatting sqref="D36:D38">
    <cfRule type="expression" dxfId="949" priority="55" stopIfTrue="1">
      <formula>AND(NE(#REF!,"#"),NE(D36,""),NE(COUNTA(#REF!),0))</formula>
    </cfRule>
  </conditionalFormatting>
  <conditionalFormatting sqref="D79:D80">
    <cfRule type="expression" dxfId="948" priority="122" stopIfTrue="1">
      <formula>AND(NE(#REF!,"#"),NE(D79,""),NE(COUNTA($A79:C79),0))</formula>
    </cfRule>
  </conditionalFormatting>
  <conditionalFormatting sqref="D81:D83">
    <cfRule type="expression" dxfId="947" priority="124" stopIfTrue="1">
      <formula>AND(NE(#REF!,"#"),NE(D81,""),NE(COUNTA(#REF!),0))</formula>
    </cfRule>
  </conditionalFormatting>
  <conditionalFormatting sqref="D40:E40">
    <cfRule type="expression" dxfId="946" priority="78" stopIfTrue="1">
      <formula>AND(NE(#REF!,"#"),NE(D40,""),NE(COUNTA(#REF!),0))</formula>
    </cfRule>
  </conditionalFormatting>
  <conditionalFormatting sqref="D85:E85">
    <cfRule type="expression" dxfId="945" priority="112" stopIfTrue="1">
      <formula>AND(NE(#REF!,"#"),NE(D85,""),NE(COUNTA(#REF!),0))</formula>
    </cfRule>
  </conditionalFormatting>
  <conditionalFormatting sqref="D32:F32 C33:F33 F40:H40 E45:H45 F85:H85 E90:H95">
    <cfRule type="expression" dxfId="944" priority="68" stopIfTrue="1">
      <formula>AND(NE(#REF!,"#"),NE(C32,""),NE(COUNTA($B32:B32),0))</formula>
    </cfRule>
  </conditionalFormatting>
  <conditionalFormatting sqref="D77:F77 C78:F78">
    <cfRule type="expression" dxfId="943" priority="102" stopIfTrue="1">
      <formula>AND(NE(#REF!,"#"),NE(C77,""),NE(COUNTA($B77:B77),0))</formula>
    </cfRule>
  </conditionalFormatting>
  <conditionalFormatting sqref="D3:H3 E8:H8">
    <cfRule type="expression" dxfId="942" priority="181" stopIfTrue="1">
      <formula>AND(NE(#REF!,"#"),NE(D3,""),NE(COUNTA($B3:C3),0))</formula>
    </cfRule>
  </conditionalFormatting>
  <conditionalFormatting sqref="D4:H5 G12:G18 G21:H21 G52:H53 G58:H60 G62:H66">
    <cfRule type="expression" dxfId="941" priority="197" stopIfTrue="1">
      <formula>AND(NE(#REF!,"#"),NE(D4,""),NE(COUNTA($C4:C4),0))</formula>
    </cfRule>
  </conditionalFormatting>
  <conditionalFormatting sqref="D6:H6">
    <cfRule type="expression" dxfId="940" priority="192" stopIfTrue="1">
      <formula>AND(NE(#REF!,"#"),NE(D6,""),NE(COUNTA($A6:C6),0))</formula>
    </cfRule>
  </conditionalFormatting>
  <conditionalFormatting sqref="D41:H41">
    <cfRule type="expression" dxfId="939" priority="148" stopIfTrue="1">
      <formula>AND(NE(#REF!,"#"),NE(D41,""),NE(COUNTA($B41:C41),0))</formula>
    </cfRule>
  </conditionalFormatting>
  <conditionalFormatting sqref="D42:H42">
    <cfRule type="expression" dxfId="938" priority="160" stopIfTrue="1">
      <formula>AND(NE(#REF!,"#"),NE(D42,""),NE(COUNTA($C42:C42),0))</formula>
    </cfRule>
  </conditionalFormatting>
  <conditionalFormatting sqref="D86:H86">
    <cfRule type="expression" dxfId="937" priority="161" stopIfTrue="1">
      <formula>AND(NE(#REF!,"#"),NE(D86,""),NE(COUNTA($B86:C86),0))</formula>
    </cfRule>
  </conditionalFormatting>
  <conditionalFormatting sqref="D87:H87">
    <cfRule type="expression" dxfId="936" priority="173" stopIfTrue="1">
      <formula>AND(NE(#REF!,"#"),NE(D87,""),NE(COUNTA($C87:C87),0))</formula>
    </cfRule>
  </conditionalFormatting>
  <conditionalFormatting sqref="E10">
    <cfRule type="expression" dxfId="935" priority="179" stopIfTrue="1">
      <formula>AND(NE(#REF!,"#"),NE(E10,""),NE(COUNTA($D11:D11),0))</formula>
    </cfRule>
  </conditionalFormatting>
  <conditionalFormatting sqref="E26">
    <cfRule type="expression" dxfId="934" priority="53" stopIfTrue="1">
      <formula>AND(NE(#REF!,"#"),NE(E26,""),NE(COUNTA($D27:E27),0))</formula>
    </cfRule>
  </conditionalFormatting>
  <conditionalFormatting sqref="E34">
    <cfRule type="expression" dxfId="933" priority="88" stopIfTrue="1">
      <formula>AND(NE(#REF!,"#"),NE(E34,""),NE(COUNTA($A36:C36),0))</formula>
    </cfRule>
  </conditionalFormatting>
  <conditionalFormatting sqref="E35">
    <cfRule type="expression" dxfId="932" priority="86" stopIfTrue="1">
      <formula>AND(NE(#REF!,"#"),NE(E35,""),NE(COUNTA($A37:D37),0))</formula>
    </cfRule>
  </conditionalFormatting>
  <conditionalFormatting sqref="E37:E38">
    <cfRule type="expression" dxfId="931" priority="98" stopIfTrue="1">
      <formula>AND(NE(#REF!,"#"),NE(E37,""),NE(COUNTA($A37:E37),0))</formula>
    </cfRule>
  </conditionalFormatting>
  <conditionalFormatting sqref="E50">
    <cfRule type="expression" dxfId="930" priority="210" stopIfTrue="1">
      <formula>AND(NE(#REF!,"#"),NE(E50,""),NE(COUNTA($D51:E51),0))</formula>
    </cfRule>
  </conditionalFormatting>
  <conditionalFormatting sqref="E56">
    <cfRule type="expression" dxfId="929" priority="61" stopIfTrue="1">
      <formula>AND(NE(#REF!,"#"),NE(E56,""),NE(COUNTA($D57:E57),0))</formula>
    </cfRule>
  </conditionalFormatting>
  <conditionalFormatting sqref="E71">
    <cfRule type="expression" dxfId="928" priority="65" stopIfTrue="1">
      <formula>AND(NE(#REF!,"#"),NE(E71,""),NE(COUNTA($D72:E72),0))</formula>
    </cfRule>
  </conditionalFormatting>
  <conditionalFormatting sqref="E79">
    <cfRule type="expression" dxfId="927" priority="123" stopIfTrue="1">
      <formula>AND(NE(#REF!,"#"),NE(E79,""),NE(COUNTA($A81:C81),0))</formula>
    </cfRule>
  </conditionalFormatting>
  <conditionalFormatting sqref="E80">
    <cfRule type="expression" dxfId="926" priority="121" stopIfTrue="1">
      <formula>AND(NE(#REF!,"#"),NE(E80,""),NE(COUNTA($A82:D82),0))</formula>
    </cfRule>
  </conditionalFormatting>
  <conditionalFormatting sqref="E82:E83">
    <cfRule type="expression" dxfId="925" priority="134" stopIfTrue="1">
      <formula>AND(NE(#REF!,"#"),NE(E82,""),NE(COUNTA($A82:E82),0))</formula>
    </cfRule>
  </conditionalFormatting>
  <conditionalFormatting sqref="E24:I24 E31:I31">
    <cfRule type="expression" dxfId="924" priority="32" stopIfTrue="1">
      <formula>AND(NE(#REF!,"#"),NE(E24,""),NE(COUNTA(#REF!),0))</formula>
    </cfRule>
  </conditionalFormatting>
  <conditionalFormatting sqref="F54:H54 E69:H69 F76:H76">
    <cfRule type="expression" dxfId="923" priority="83" stopIfTrue="1">
      <formula>AND(NE(#REF!,"#"),NE(E54,""),NE(COUNTA($D54:D54),0))</formula>
    </cfRule>
  </conditionalFormatting>
  <conditionalFormatting sqref="F25:G25 F70:G70">
    <cfRule type="expression" dxfId="922" priority="59" stopIfTrue="1">
      <formula>AND(NE(#REF!,"#"),NE(F25,""),NE(COUNTA($E25:F25),0))</formula>
    </cfRule>
  </conditionalFormatting>
  <conditionalFormatting sqref="F9:H9 F27:G27 F51:G51 F57:G57 F72:G72">
    <cfRule type="expression" dxfId="921" priority="52" stopIfTrue="1">
      <formula>AND(NE(#REF!,"#"),NE(F9,""),NE(COUNTA($E9:E9),0))</formula>
    </cfRule>
  </conditionalFormatting>
  <conditionalFormatting sqref="F11:H11">
    <cfRule type="expression" dxfId="920" priority="20" stopIfTrue="1">
      <formula>AND(NE(#REF!,"#"),NE(F11,""),NE(COUNTA($D11:E11),0))</formula>
    </cfRule>
  </conditionalFormatting>
  <conditionalFormatting sqref="F49:J49">
    <cfRule type="expression" dxfId="919" priority="211" stopIfTrue="1">
      <formula>AND(NE(#REF!,"#"),NE(F49,""),NE(COUNTA($E49:F49),0))</formula>
    </cfRule>
  </conditionalFormatting>
  <conditionalFormatting sqref="F55:J55">
    <cfRule type="expression" dxfId="918" priority="62" stopIfTrue="1">
      <formula>AND(NE(#REF!,"#"),NE(F55,""),NE(COUNTA($E55:F55),0))</formula>
    </cfRule>
  </conditionalFormatting>
  <conditionalFormatting sqref="G6:H6">
    <cfRule type="expression" dxfId="917" priority="193" stopIfTrue="1">
      <formula>AND(NE(#REF!,"#"),COUNTBLANK($C6:$F6)&lt;5,ISBLANK($A6))</formula>
    </cfRule>
    <cfRule type="expression" dxfId="916" priority="194" stopIfTrue="1">
      <formula>AND(NE(#REF!,"#"),NE($G6,""),OR(COUNTBLANK($C6:$F6)=5,NE($A6,""),IFERROR(VLOOKUP($G6,INDIRECT("VariableTypes!A2:A"),1,FALSE),TRUE)))</formula>
    </cfRule>
  </conditionalFormatting>
  <conditionalFormatting sqref="G32:H33">
    <cfRule type="expression" dxfId="915" priority="72" stopIfTrue="1">
      <formula>AND(NE(#REF!,"#"),NE($G32,""),OR(COUNTBLANK($C32:$F32)=5,NE($B32,""),IFERROR(VLOOKUP($G32,INDIRECT("VariableTypes!A2:A"),1,FALSE),TRUE)))</formula>
    </cfRule>
    <cfRule type="expression" dxfId="914" priority="75" stopIfTrue="1">
      <formula>AND(NE(#REF!,"#"),COUNTBLANK($C32:$F32)&lt;5,ISBLANK($B32))</formula>
    </cfRule>
  </conditionalFormatting>
  <conditionalFormatting sqref="G36:H38">
    <cfRule type="expression" dxfId="913" priority="99" stopIfTrue="1">
      <formula>AND(NE(#REF!,"#"),NE(G36,""),NE(COUNTA($A36:D36),0))</formula>
    </cfRule>
  </conditionalFormatting>
  <conditionalFormatting sqref="G39:H39">
    <cfRule type="expression" dxfId="912" priority="93" stopIfTrue="1">
      <formula>AND(NE(#REF!,"#"),NE(G39,""),NE(COUNTA($C39:F39),0))</formula>
    </cfRule>
    <cfRule type="expression" dxfId="911" priority="94" stopIfTrue="1">
      <formula>AND(NE(#REF!,"#"),COUNTBLANK($C39:$F39)&lt;5,ISBLANK(#REF!))</formula>
    </cfRule>
    <cfRule type="expression" dxfId="910" priority="95" stopIfTrue="1">
      <formula>AND(NE(#REF!,"#"),NE($G39,""),OR(COUNTBLANK($C39:$F39)=5,NE(#REF!,""),IFERROR(VLOOKUP($G39,INDIRECT("VariableTypes!A2:A"),1,FALSE),TRUE)))</formula>
    </cfRule>
  </conditionalFormatting>
  <conditionalFormatting sqref="G77:H78">
    <cfRule type="expression" dxfId="909" priority="106" stopIfTrue="1">
      <formula>AND(NE(#REF!,"#"),NE($G77,""),OR(COUNTBLANK($C77:$F77)=5,NE($B77,""),IFERROR(VLOOKUP($G77,INDIRECT("VariableTypes!A2:A"),1,FALSE),TRUE)))</formula>
    </cfRule>
    <cfRule type="expression" dxfId="908" priority="109" stopIfTrue="1">
      <formula>AND(NE(#REF!,"#"),COUNTBLANK($C77:$F77)&lt;5,ISBLANK($B77))</formula>
    </cfRule>
  </conditionalFormatting>
  <conditionalFormatting sqref="G81:H83">
    <cfRule type="expression" dxfId="907" priority="135" stopIfTrue="1">
      <formula>AND(NE(#REF!,"#"),NE(G81,""),NE(COUNTA($A81:D81),0))</formula>
    </cfRule>
  </conditionalFormatting>
  <conditionalFormatting sqref="G84:H84">
    <cfRule type="expression" dxfId="906" priority="129" stopIfTrue="1">
      <formula>AND(NE(#REF!,"#"),NE(G84,""),NE(COUNTA($C84:F84),0))</formula>
    </cfRule>
    <cfRule type="expression" dxfId="905" priority="130" stopIfTrue="1">
      <formula>AND(NE(#REF!,"#"),COUNTBLANK($C84:$F84)&lt;5,ISBLANK(#REF!))</formula>
    </cfRule>
    <cfRule type="expression" dxfId="904" priority="131" stopIfTrue="1">
      <formula>AND(NE(#REF!,"#"),NE($G84,""),OR(COUNTBLANK($C84:$F84)=5,NE(#REF!,""),IFERROR(VLOOKUP($G84,INDIRECT("VariableTypes!A2:A"),1,FALSE),TRUE)))</formula>
    </cfRule>
  </conditionalFormatting>
  <conditionalFormatting sqref="H12:H18">
    <cfRule type="expression" dxfId="903" priority="858" stopIfTrue="1">
      <formula>AND(NE(#REF!,"#"),NE(H12,""),NE(COUNTA($C13:G13),0))</formula>
    </cfRule>
  </conditionalFormatting>
  <conditionalFormatting sqref="H26:H30 H70:H75">
    <cfRule type="expression" dxfId="902" priority="1130" stopIfTrue="1">
      <formula>AND(NE(#REF!,"#"),NE($H26,""),NOT(IFERROR(VLOOKUP(#REF!,INDIRECT("VariableTypes!$A$2:$D"),4,FALSE),FALSE)))</formula>
    </cfRule>
  </conditionalFormatting>
  <conditionalFormatting sqref="H51">
    <cfRule type="expression" dxfId="901" priority="17" stopIfTrue="1">
      <formula>AND(NE(#REF!,"#"),NE(H51,""),NE(COUNTA($D51:G51),0))</formula>
    </cfRule>
  </conditionalFormatting>
  <conditionalFormatting sqref="H57">
    <cfRule type="expression" dxfId="900" priority="16" stopIfTrue="1">
      <formula>AND(NE(#REF!,"#"),NE(H57,""),NE(COUNTA($D57:G57),0))</formula>
    </cfRule>
  </conditionalFormatting>
  <conditionalFormatting sqref="H70:H75">
    <cfRule type="expression" dxfId="899" priority="870" stopIfTrue="1">
      <formula>AND(NE(#REF!,"#"),IFERROR(VLOOKUP(#REF!,INDIRECT("VariableTypes!$A$2:$D"),4,FALSE),FALSE))</formula>
    </cfRule>
  </conditionalFormatting>
  <conditionalFormatting sqref="I3 I5 I8">
    <cfRule type="expression" dxfId="898" priority="182" stopIfTrue="1">
      <formula>AND(NE(#REF!,"#"),NE($I3,""),OR(COUNTBLANK($C3:$G3)=5,NE($B3,""),IFERROR(VLOOKUP($I3,INDIRECT("VariableTypes!A2:A"),1,FALSE),TRUE)))</formula>
    </cfRule>
  </conditionalFormatting>
  <conditionalFormatting sqref="I3 I5:I6 I8">
    <cfRule type="expression" dxfId="897" priority="185" stopIfTrue="1">
      <formula>AND(NE(#REF!,"#"),COUNTBLANK($C3:$G3)&lt;5,ISBLANK($B3))</formula>
    </cfRule>
  </conditionalFormatting>
  <conditionalFormatting sqref="I4">
    <cfRule type="expression" dxfId="896" priority="198" stopIfTrue="1">
      <formula>AND(NE(#REF!,"#"),NE($I4,""),OR(COUNTBLANK($C4:$G4)=5,NE($C4,""),IFERROR(VLOOKUP($I4,INDIRECT("VariableTypes!A2:A"),1,FALSE),TRUE)))</formula>
    </cfRule>
    <cfRule type="expression" dxfId="895" priority="200" stopIfTrue="1">
      <formula>AND(NE(#REF!,"#"),COUNTBLANK($C4:$G4)&lt;5,ISBLANK($C4))</formula>
    </cfRule>
  </conditionalFormatting>
  <conditionalFormatting sqref="I6">
    <cfRule type="expression" dxfId="894" priority="189" stopIfTrue="1">
      <formula>AND(NE(#REF!,"#"),NE($I6,""),OR(COUNTBLANK($C6:$G6)=5,NE($B6,""),IFERROR(VLOOKUP($I6,INDIRECT("VariableTypes!A2:A"),1,FALSE),TRUE)))</formula>
    </cfRule>
  </conditionalFormatting>
  <conditionalFormatting sqref="I11 I54 I69 I76:J76">
    <cfRule type="expression" dxfId="893" priority="806" stopIfTrue="1">
      <formula>AND(NE(#REF!,"#"),NE(I11,""),NE(COUNTA($D11:G11),0))</formula>
    </cfRule>
  </conditionalFormatting>
  <conditionalFormatting sqref="I25 H26:H30">
    <cfRule type="expression" dxfId="892" priority="1129" stopIfTrue="1">
      <formula>AND(NE(#REF!,"#"),IFERROR(VLOOKUP(#REF!,INDIRECT("VariableTypes!$A$2:$D"),4,FALSE),FALSE))</formula>
    </cfRule>
  </conditionalFormatting>
  <conditionalFormatting sqref="I25">
    <cfRule type="expression" dxfId="891" priority="1134" stopIfTrue="1">
      <formula>AND(NE(#REF!,"#"),NE($I25,""),NOT(IFERROR(VLOOKUP(#REF!,INDIRECT("VariableTypes!$A$2:$D"),4,FALSE),FALSE)))</formula>
    </cfRule>
  </conditionalFormatting>
  <conditionalFormatting sqref="I32:I33">
    <cfRule type="expression" dxfId="890" priority="73" stopIfTrue="1">
      <formula>AND(NE(#REF!,"#"),NE($I32,""),NOT(IFERROR(VLOOKUP($G32,INDIRECT("VariableTypes!$A$2:$D"),4,FALSE),FALSE)))</formula>
    </cfRule>
    <cfRule type="expression" dxfId="889" priority="76" stopIfTrue="1">
      <formula>AND(NE(#REF!,"#"),IFERROR(VLOOKUP($G32,INDIRECT("VariableTypes!$A$2:$D"),4,FALSE),FALSE))</formula>
    </cfRule>
  </conditionalFormatting>
  <conditionalFormatting sqref="I36">
    <cfRule type="expression" dxfId="888" priority="97" stopIfTrue="1">
      <formula>AND(NE(#REF!,"#"),NE(I36,""),NE(COUNTA($A36:F36),0))</formula>
    </cfRule>
  </conditionalFormatting>
  <conditionalFormatting sqref="I37:I38 I82:I83">
    <cfRule type="expression" dxfId="887" priority="838" stopIfTrue="1">
      <formula>AND(NE(#REF!,"#"),NE(I37,""),NE(COUNTA($A37:E37),0))</formula>
    </cfRule>
  </conditionalFormatting>
  <conditionalFormatting sqref="I41">
    <cfRule type="expression" dxfId="886" priority="149" stopIfTrue="1">
      <formula>AND(NE(#REF!,"#"),NE($I41,""),OR(COUNTBLANK($C41:$G41)=5,NE($B41,""),IFERROR(VLOOKUP($I41,INDIRECT("VariableTypes!A2:A"),1,FALSE),TRUE)))</formula>
    </cfRule>
    <cfRule type="expression" dxfId="885" priority="152" stopIfTrue="1">
      <formula>AND(NE(#REF!,"#"),COUNTBLANK($C41:$G41)&lt;5,ISBLANK($B41))</formula>
    </cfRule>
  </conditionalFormatting>
  <conditionalFormatting sqref="I46 I34:J35 D46 I79:J80">
    <cfRule type="expression" dxfId="884" priority="56" stopIfTrue="1">
      <formula>AND(NE(#REF!,"#"),NE(D34,""),NE(COUNTA($A34:B34),0))</formula>
    </cfRule>
  </conditionalFormatting>
  <conditionalFormatting sqref="I46">
    <cfRule type="expression" dxfId="883" priority="44" stopIfTrue="1">
      <formula>AND(NE(#REF!,"#"),COUNTBLANK($D46:$G46)&lt;5,ISBLANK($A46))</formula>
    </cfRule>
    <cfRule type="expression" dxfId="882" priority="45" stopIfTrue="1">
      <formula>AND(NE(#REF!,"#"),NE($I46,""),OR(COUNTBLANK($D46:$G46)=5,NE($A46,""),IFERROR(VLOOKUP($I46,INDIRECT("VariableTypes!A2:A"),1,FALSE),TRUE)))</formula>
    </cfRule>
  </conditionalFormatting>
  <conditionalFormatting sqref="I77:I78">
    <cfRule type="expression" dxfId="881" priority="107" stopIfTrue="1">
      <formula>AND(NE(#REF!,"#"),NE($I77,""),NOT(IFERROR(VLOOKUP($G77,INDIRECT("VariableTypes!$A$2:$D"),4,FALSE),FALSE)))</formula>
    </cfRule>
    <cfRule type="expression" dxfId="880" priority="110" stopIfTrue="1">
      <formula>AND(NE(#REF!,"#"),IFERROR(VLOOKUP($G77,INDIRECT("VariableTypes!$A$2:$D"),4,FALSE),FALSE))</formula>
    </cfRule>
  </conditionalFormatting>
  <conditionalFormatting sqref="I81">
    <cfRule type="expression" dxfId="879" priority="133" stopIfTrue="1">
      <formula>AND(NE(#REF!,"#"),NE(I81,""),NE(COUNTA($A81:F81),0))</formula>
    </cfRule>
  </conditionalFormatting>
  <conditionalFormatting sqref="I86">
    <cfRule type="expression" dxfId="878" priority="162" stopIfTrue="1">
      <formula>AND(NE(#REF!,"#"),NE($I86,""),OR(COUNTBLANK($C86:$G86)=5,NE($B86,""),IFERROR(VLOOKUP($I86,INDIRECT("VariableTypes!A2:A"),1,FALSE),TRUE)))</formula>
    </cfRule>
    <cfRule type="expression" dxfId="877" priority="165" stopIfTrue="1">
      <formula>AND(NE(#REF!,"#"),COUNTBLANK($C86:$G86)&lt;5,ISBLANK($B86))</formula>
    </cfRule>
  </conditionalFormatting>
  <conditionalFormatting sqref="I9:J9 I57 H51:I51">
    <cfRule type="expression" dxfId="876" priority="811" stopIfTrue="1">
      <formula>AND(NE(#REF!,"#"),NE(H9,""),NE(COUNTA($E9:F9),0))</formula>
    </cfRule>
  </conditionalFormatting>
  <conditionalFormatting sqref="I12:J18 I20:J21 I58:J60 I62:J66 H52:I53">
    <cfRule type="expression" dxfId="875" priority="813" stopIfTrue="1">
      <formula>AND(NE(#REF!,"#"),NE(H12,""),NE(COUNTA($C12:F12),0))</formula>
    </cfRule>
  </conditionalFormatting>
  <conditionalFormatting sqref="I39:J39 I84:J84">
    <cfRule type="expression" dxfId="874" priority="854" stopIfTrue="1">
      <formula>AND(NE(#REF!,"#"),NE(I39,""),NE(COUNTA($A39:G39),0))</formula>
    </cfRule>
    <cfRule type="expression" dxfId="873" priority="855" stopIfTrue="1">
      <formula>AND(NE(#REF!,"#"),COUNTBLANK($C39:$G39)&lt;5,ISBLANK($A39))</formula>
    </cfRule>
    <cfRule type="expression" dxfId="872" priority="856" stopIfTrue="1">
      <formula>AND(NE(#REF!,"#"),NE($I39,""),OR(COUNTBLANK($C39:$G39)=5,NE($A39,""),IFERROR(VLOOKUP($I39,INDIRECT("VariableTypes!A2:A"),1,FALSE),TRUE)))</formula>
    </cfRule>
  </conditionalFormatting>
  <conditionalFormatting sqref="I40:J40 I45 I85:J85 I90:I95">
    <cfRule type="expression" dxfId="871" priority="801" stopIfTrue="1">
      <formula>AND(NE(#REF!,"#"),NE(I40,""),NE(COUNTA($B40:G40),0))</formula>
    </cfRule>
  </conditionalFormatting>
  <conditionalFormatting sqref="J3:J5 J8">
    <cfRule type="expression" dxfId="870" priority="183" stopIfTrue="1">
      <formula>AND(NE(#REF!,"#"),NE($J3,""),NOT(IFERROR(VLOOKUP($I3,INDIRECT("VariableTypes!$A$2:$D"),4,FALSE),FALSE)))</formula>
    </cfRule>
    <cfRule type="expression" dxfId="869" priority="186" stopIfTrue="1">
      <formula>AND(NE(#REF!,"#"),IFERROR(VLOOKUP($I3,INDIRECT("VariableTypes!$A$2:$D"),4,FALSE),FALSE))</formula>
    </cfRule>
  </conditionalFormatting>
  <conditionalFormatting sqref="J11">
    <cfRule type="expression" dxfId="868" priority="180" stopIfTrue="1">
      <formula>AND(NE(#REF!,"#"),NE(J11,""),NE(COUNTA($C11:I11),0))</formula>
    </cfRule>
  </conditionalFormatting>
  <conditionalFormatting sqref="J24 J31 J54 J69 J90">
    <cfRule type="expression" dxfId="867" priority="34" stopIfTrue="1">
      <formula>AND(NE(#REF!,"#"),NE($J24,""),OR(COUNTBLANK($D24:$I24)=5,NE(#REF!,""),IFERROR(VLOOKUP($J24,INDIRECT("VariableTypes!A2:A"),1,FALSE),TRUE)))</formula>
    </cfRule>
    <cfRule type="expression" dxfId="866" priority="36" stopIfTrue="1">
      <formula>AND(NE(#REF!,"#"),COUNTBLANK($D24:$I24)&lt;5,ISBLANK(#REF!))</formula>
    </cfRule>
  </conditionalFormatting>
  <conditionalFormatting sqref="J32">
    <cfRule type="expression" dxfId="865" priority="74" stopIfTrue="1">
      <formula>AND(NE(#REF!,"#"),NE($J32,""),NOT(IFERROR(VLOOKUP($G32,INDIRECT("VariableTypes!$A$2:$E"),5,FALSE),FALSE)),OR($B32="",#REF!=""))</formula>
    </cfRule>
    <cfRule type="expression" dxfId="864" priority="77" stopIfTrue="1">
      <formula>AND(NE(#REF!,"#"),OR(IFERROR(VLOOKUP($G32,INDIRECT("VariableTypes!$A$2:$E"),5,FALSE),FALSE),AND(NE($B32,""),NE(#REF!,""))))</formula>
    </cfRule>
  </conditionalFormatting>
  <conditionalFormatting sqref="J36:J38">
    <cfRule type="expression" dxfId="863" priority="79" stopIfTrue="1">
      <formula>AND(NE(#REF!,"#"),NE(J36,""),NE(COUNTA($A36:I36),0))</formula>
    </cfRule>
  </conditionalFormatting>
  <conditionalFormatting sqref="J41">
    <cfRule type="expression" dxfId="862" priority="150" stopIfTrue="1">
      <formula>AND(NE(#REF!,"#"),NE($J41,""),NOT(IFERROR(VLOOKUP($I41,INDIRECT("VariableTypes!$A$2:$D"),4,FALSE),FALSE)))</formula>
    </cfRule>
    <cfRule type="expression" dxfId="861" priority="153" stopIfTrue="1">
      <formula>AND(NE(#REF!,"#"),IFERROR(VLOOKUP($I41,INDIRECT("VariableTypes!$A$2:$D"),4,FALSE),FALSE))</formula>
    </cfRule>
  </conditionalFormatting>
  <conditionalFormatting sqref="J45 J91:J95">
    <cfRule type="expression" dxfId="860" priority="25" stopIfTrue="1">
      <formula>AND(NE(#REF!,"#"),NE($J45,""),OR(COUNTBLANK($D45:$I45)=5,NE($B45,""),IFERROR(VLOOKUP($J45,INDIRECT("VariableTypes!A2:A"),1,FALSE),TRUE)))</formula>
    </cfRule>
  </conditionalFormatting>
  <conditionalFormatting sqref="J45:J46 J91:J95">
    <cfRule type="expression" dxfId="859" priority="28" stopIfTrue="1">
      <formula>AND(NE(#REF!,"#"),COUNTBLANK($D45:$I45)&lt;5,ISBLANK($B45))</formula>
    </cfRule>
  </conditionalFormatting>
  <conditionalFormatting sqref="J46">
    <cfRule type="expression" dxfId="858" priority="40" stopIfTrue="1">
      <formula>AND(NE(#REF!,"#"),NE($J46,""),OR(COUNTBLANK($D46:$I46)=5,NE($B46,""),IFERROR(VLOOKUP($J46,INDIRECT("VariableTypes!A2:A"),1,FALSE),TRUE)))</formula>
    </cfRule>
  </conditionalFormatting>
  <conditionalFormatting sqref="I51">
    <cfRule type="expression" dxfId="857" priority="212" stopIfTrue="1">
      <formula>AND(NE(#REF!,"#"),NE(I51,""),NE(COUNTA($C51:H51),0))</formula>
    </cfRule>
  </conditionalFormatting>
  <conditionalFormatting sqref="J57">
    <cfRule type="expression" dxfId="856" priority="140" stopIfTrue="1">
      <formula>AND(NE(#REF!,"#"),NE(J57,""),NE(COUNTA($C57:I57),0))</formula>
    </cfRule>
  </conditionalFormatting>
  <conditionalFormatting sqref="J77">
    <cfRule type="expression" dxfId="855" priority="108" stopIfTrue="1">
      <formula>AND(NE(#REF!,"#"),NE($J77,""),NOT(IFERROR(VLOOKUP($G77,INDIRECT("VariableTypes!$A$2:$E"),5,FALSE),FALSE)),OR($B77="",#REF!=""))</formula>
    </cfRule>
    <cfRule type="expression" dxfId="854" priority="111" stopIfTrue="1">
      <formula>AND(NE(#REF!,"#"),OR(IFERROR(VLOOKUP($G77,INDIRECT("VariableTypes!$A$2:$E"),5,FALSE),FALSE),AND(NE($B77,""),NE(#REF!,""))))</formula>
    </cfRule>
  </conditionalFormatting>
  <conditionalFormatting sqref="J81:J83">
    <cfRule type="expression" dxfId="853" priority="113" stopIfTrue="1">
      <formula>AND(NE(#REF!,"#"),NE(J81,""),NE(COUNTA($A81:I81),0))</formula>
    </cfRule>
  </conditionalFormatting>
  <conditionalFormatting sqref="J86">
    <cfRule type="expression" dxfId="852" priority="163" stopIfTrue="1">
      <formula>AND(NE(#REF!,"#"),NE($J86,""),NOT(IFERROR(VLOOKUP($I86,INDIRECT("VariableTypes!$A$2:$D"),4,FALSE),FALSE)))</formula>
    </cfRule>
    <cfRule type="expression" dxfId="851" priority="166" stopIfTrue="1">
      <formula>AND(NE(#REF!,"#"),IFERROR(VLOOKUP($I86,INDIRECT("VariableTypes!$A$2:$D"),4,FALSE),FALSE))</formula>
    </cfRule>
  </conditionalFormatting>
  <conditionalFormatting sqref="J6:M6">
    <cfRule type="expression" dxfId="850" priority="190" stopIfTrue="1">
      <formula>AND(NE(#REF!,"#"),NE($J6,""),NOT(IFERROR(VLOOKUP($I6,INDIRECT("VariableTypes!$A$2:$D"),4,FALSE),FALSE)))</formula>
    </cfRule>
    <cfRule type="expression" dxfId="849" priority="191" stopIfTrue="1">
      <formula>AND(NE(#REF!,"#"),IFERROR(VLOOKUP($I6,INDIRECT("VariableTypes!$A$2:$D"),4,FALSE),FALSE))</formula>
    </cfRule>
  </conditionalFormatting>
  <conditionalFormatting sqref="K22:K23 K67:K68">
    <cfRule type="expression" dxfId="848" priority="10" stopIfTrue="1">
      <formula>AND(NE(#REF!,"#"),COUNTBLANK(#REF!)&lt;5,ISBLANK(#REF!))</formula>
    </cfRule>
    <cfRule type="expression" dxfId="847" priority="12" stopIfTrue="1">
      <formula>AND(NE(#REF!,"#"),NE($K22,""),OR(COUNTBLANK(#REF!)=5,NE(#REF!,""),IFERROR(VLOOKUP($K22,INDIRECT("VariableTypes!A2:A"),1,FALSE),TRUE)))</formula>
    </cfRule>
  </conditionalFormatting>
  <conditionalFormatting sqref="K47:K60 K62:K63 K69 K90:K95">
    <cfRule type="expression" dxfId="846" priority="38" stopIfTrue="1">
      <formula>AND(NE(#REF!,"#"),NE($K47,""),NOT(IFERROR(VLOOKUP($J47,INDIRECT("VariableTypes!$A$2:$D"),4,FALSE),FALSE)))</formula>
    </cfRule>
  </conditionalFormatting>
  <conditionalFormatting sqref="K61">
    <cfRule type="expression" dxfId="845" priority="21" stopIfTrue="1">
      <formula>AND(NE(#REF!,"#"),IFERROR(VLOOKUP(#REF!,INDIRECT("VariableTypes!$A$2:$D"),4,FALSE),FALSE))</formula>
    </cfRule>
    <cfRule type="expression" dxfId="844" priority="22" stopIfTrue="1">
      <formula>AND(NE(#REF!,"#"),NE($K61,""),NOT(IFERROR(VLOOKUP(#REF!,INDIRECT("VariableTypes!$A$2:$D"),4,FALSE),FALSE)))</formula>
    </cfRule>
    <cfRule type="expression" dxfId="843" priority="23" stopIfTrue="1">
      <formula>AND(NE(#REF!,"#"),IFERROR(VLOOKUP(#REF!,INDIRECT("VariableTypes!$A$2:$D"),4,FALSE),FALSE))</formula>
    </cfRule>
  </conditionalFormatting>
  <conditionalFormatting sqref="K64:K66">
    <cfRule type="expression" dxfId="842" priority="66" stopIfTrue="1">
      <formula>AND(NE(#REF!,"#"),IFERROR(VLOOKUP(#REF!,INDIRECT("VariableTypes!$A$2:$D"),4,FALSE),FALSE))</formula>
    </cfRule>
    <cfRule type="expression" dxfId="841" priority="67" stopIfTrue="1">
      <formula>AND(NE(#REF!,"#"),NE($K64,""),NOT(IFERROR(VLOOKUP(#REF!,INDIRECT("VariableTypes!$A$2:$D"),4,FALSE),FALSE)))</formula>
    </cfRule>
  </conditionalFormatting>
  <conditionalFormatting sqref="K76">
    <cfRule type="expression" dxfId="840" priority="46" stopIfTrue="1">
      <formula>AND(NE(#REF!,"#"),NE($K76,""),OR(COUNTBLANK($E76:$J76)=5,NE($D76,""),IFERROR(VLOOKUP($K76,INDIRECT("VariableTypes!A2:A"),1,FALSE),TRUE)))</formula>
    </cfRule>
    <cfRule type="expression" dxfId="839" priority="48" stopIfTrue="1">
      <formula>AND(NE(#REF!,"#"),COUNTBLANK($E76:$J76)&lt;5,ISBLANK($D76))</formula>
    </cfRule>
  </conditionalFormatting>
  <conditionalFormatting sqref="K3:L3 K5:L5 K8:L8 K39 K40:L40 K84 K85:L85">
    <cfRule type="expression" dxfId="838" priority="184" stopIfTrue="1">
      <formula>AND(NE(#REF!,"#"),NE($K3,""),NOT(IFERROR(VLOOKUP($I3,INDIRECT("VariableTypes!$A$2:$E"),5,FALSE),FALSE)),OR($B3="",$C3=""))</formula>
    </cfRule>
    <cfRule type="expression" dxfId="837" priority="187" stopIfTrue="1">
      <formula>AND(NE(#REF!,"#"),OR(IFERROR(VLOOKUP($I3,INDIRECT("VariableTypes!$A$2:$E"),5,FALSE),FALSE),AND(NE($B3,""),NE($C3,""))))</formula>
    </cfRule>
  </conditionalFormatting>
  <conditionalFormatting sqref="K4:L4">
    <cfRule type="expression" dxfId="836" priority="199" stopIfTrue="1">
      <formula>AND(NE(#REF!,"#"),NE($K4,""),NOT(IFERROR(VLOOKUP($I4,INDIRECT("VariableTypes!$A$2:$E"),5,FALSE),FALSE)),OR($C4="",#REF!=""))</formula>
    </cfRule>
    <cfRule type="expression" dxfId="835" priority="201" stopIfTrue="1">
      <formula>AND(NE(#REF!,"#"),OR(IFERROR(VLOOKUP($I4,INDIRECT("VariableTypes!$A$2:$E"),5,FALSE),FALSE),AND(NE($C4,""),NE(#REF!,""))))</formula>
    </cfRule>
  </conditionalFormatting>
  <conditionalFormatting sqref="K7:L7">
    <cfRule type="expression" dxfId="834" priority="195" stopIfTrue="1">
      <formula>AND(NE(#REF!,"#"),NE($K7,""),NOT(IFERROR(VLOOKUP($I7,INDIRECT("VariableTypes!$A$2:$E"),5,FALSE),FALSE)),OR($B7="",#REF!=""))</formula>
    </cfRule>
    <cfRule type="expression" dxfId="833" priority="196" stopIfTrue="1">
      <formula>AND(NE(#REF!,"#"),OR(IFERROR(VLOOKUP($I7,INDIRECT("VariableTypes!$A$2:$E"),5,FALSE),FALSE),AND(NE($B7,""),NE(#REF!,""))))</formula>
    </cfRule>
  </conditionalFormatting>
  <conditionalFormatting sqref="K32:L38">
    <cfRule type="expression" dxfId="832" priority="69" stopIfTrue="1">
      <formula>AND(NE(#REF!,"#"),NE($K32,""),NOT(IFERROR(VLOOKUP($I32,INDIRECT("VariableTypes!$A$2:$E"),5,FALSE),FALSE)),OR($B32="",$C32=""))</formula>
    </cfRule>
    <cfRule type="expression" dxfId="831" priority="70" stopIfTrue="1">
      <formula>AND(NE(#REF!,"#"),OR(IFERROR(VLOOKUP($I32,INDIRECT("VariableTypes!$A$2:$E"),5,FALSE),FALSE),AND(NE($B32,""),NE($C32,""))))</formula>
    </cfRule>
  </conditionalFormatting>
  <conditionalFormatting sqref="K41:L41">
    <cfRule type="expression" dxfId="830" priority="151" stopIfTrue="1">
      <formula>AND(NE(#REF!,"#"),NE($K41,""),NOT(IFERROR(VLOOKUP($I41,INDIRECT("VariableTypes!$A$2:$E"),5,FALSE),FALSE)),OR($B41="",$C41=""))</formula>
    </cfRule>
    <cfRule type="expression" dxfId="829" priority="154" stopIfTrue="1">
      <formula>AND(NE(#REF!,"#"),OR(IFERROR(VLOOKUP($I41,INDIRECT("VariableTypes!$A$2:$E"),5,FALSE),FALSE),AND(NE($B41,""),NE($C41,""))))</formula>
    </cfRule>
  </conditionalFormatting>
  <conditionalFormatting sqref="K45:L45 L12:L21 L24 L31 K47:K60 K62:K63 K69 K90:K95">
    <cfRule type="expression" dxfId="828" priority="29" stopIfTrue="1">
      <formula>AND(NE(#REF!,"#"),IFERROR(VLOOKUP($J12,INDIRECT("VariableTypes!$A$2:$D"),4,FALSE),FALSE))</formula>
    </cfRule>
  </conditionalFormatting>
  <conditionalFormatting sqref="K45:L45">
    <cfRule type="expression" dxfId="827" priority="26" stopIfTrue="1">
      <formula>AND(NE(#REF!,"#"),NE($K45,""),NOT(IFERROR(VLOOKUP($J45,INDIRECT("VariableTypes!$A$2:$D"),4,FALSE),FALSE)))</formula>
    </cfRule>
  </conditionalFormatting>
  <conditionalFormatting sqref="K77:L83">
    <cfRule type="expression" dxfId="826" priority="103" stopIfTrue="1">
      <formula>AND(NE(#REF!,"#"),NE($K77,""),NOT(IFERROR(VLOOKUP($I77,INDIRECT("VariableTypes!$A$2:$E"),5,FALSE),FALSE)),OR($B77="",$C77=""))</formula>
    </cfRule>
    <cfRule type="expression" dxfId="825" priority="104" stopIfTrue="1">
      <formula>AND(NE(#REF!,"#"),OR(IFERROR(VLOOKUP($I77,INDIRECT("VariableTypes!$A$2:$E"),5,FALSE),FALSE),AND(NE($B77,""),NE($C77,""))))</formula>
    </cfRule>
  </conditionalFormatting>
  <conditionalFormatting sqref="K86:L86">
    <cfRule type="expression" dxfId="824" priority="164" stopIfTrue="1">
      <formula>AND(NE(#REF!,"#"),NE($K86,""),NOT(IFERROR(VLOOKUP($I86,INDIRECT("VariableTypes!$A$2:$E"),5,FALSE),FALSE)),OR($B86="",$C86=""))</formula>
    </cfRule>
    <cfRule type="expression" dxfId="823" priority="167" stopIfTrue="1">
      <formula>AND(NE(#REF!,"#"),OR(IFERROR(VLOOKUP($I86,INDIRECT("VariableTypes!$A$2:$E"),5,FALSE),FALSE),AND(NE($B86,""),NE($C86,""))))</formula>
    </cfRule>
  </conditionalFormatting>
  <conditionalFormatting sqref="K46:M46">
    <cfRule type="expression" dxfId="822" priority="41" stopIfTrue="1">
      <formula>AND(NE(#REF!,"#"),NE($K46,""),NOT(IFERROR(VLOOKUP($J46,INDIRECT("VariableTypes!$A$2:$D"),4,FALSE),FALSE)))</formula>
    </cfRule>
    <cfRule type="expression" dxfId="821" priority="42" stopIfTrue="1">
      <formula>AND(NE(#REF!,"#"),IFERROR(VLOOKUP($J46,INDIRECT("VariableTypes!$A$2:$D"),4,FALSE),FALSE))</formula>
    </cfRule>
  </conditionalFormatting>
  <conditionalFormatting sqref="L12:L21 L24 L31">
    <cfRule type="expression" dxfId="820" priority="50" stopIfTrue="1">
      <formula>AND(NE(#REF!,"#"),NE($L12,""),NOT(IFERROR(VLOOKUP($J12,INDIRECT("VariableTypes!$A$2:$D"),4,FALSE),FALSE)))</formula>
    </cfRule>
  </conditionalFormatting>
  <conditionalFormatting sqref="L22">
    <cfRule type="expression" dxfId="819" priority="14" stopIfTrue="1">
      <formula>AND(NE(#REF!,"#"),IFERROR(VLOOKUP($I21,INDIRECT("VariableTypes!$A$2:$D"),4,FALSE),FALSE))</formula>
    </cfRule>
  </conditionalFormatting>
  <conditionalFormatting sqref="L23">
    <cfRule type="expression" dxfId="818" priority="13" stopIfTrue="1">
      <formula>AND(NE(#REF!,"#"),IFERROR(VLOOKUP($I21,INDIRECT("VariableTypes!$A$2:$D"),4,FALSE),FALSE))</formula>
    </cfRule>
  </conditionalFormatting>
  <conditionalFormatting sqref="L47:L53">
    <cfRule type="expression" dxfId="817" priority="57" stopIfTrue="1">
      <formula>AND(NE(#REF!,"#"),NE($L47,""),NOT(IFERROR(VLOOKUP($J47,INDIRECT("VariableTypes!$A$2:$E"),5,FALSE),FALSE)),OR($B47="",$C47=""))</formula>
    </cfRule>
    <cfRule type="expression" dxfId="816" priority="58" stopIfTrue="1">
      <formula>AND(NE(#REF!,"#"),OR(IFERROR(VLOOKUP($J47,INDIRECT("VariableTypes!$A$2:$E"),5,FALSE),FALSE),AND(NE($B47,""),NE($C47,""))))</formula>
    </cfRule>
  </conditionalFormatting>
  <conditionalFormatting sqref="L67">
    <cfRule type="expression" dxfId="815" priority="9" stopIfTrue="1">
      <formula>AND(NE(#REF!,"#"),IFERROR(VLOOKUP($I53,INDIRECT("VariableTypes!$A$2:$D"),4,FALSE),FALSE))</formula>
    </cfRule>
  </conditionalFormatting>
  <conditionalFormatting sqref="L67:L68 L22:L23">
    <cfRule type="expression" dxfId="814" priority="11" stopIfTrue="1">
      <formula>AND(NE(#REF!,"#"),NE(#REF!,""),NOT(IFERROR(VLOOKUP($K22,INDIRECT("VariableTypes!$A$2:$D"),4,FALSE),FALSE)))</formula>
    </cfRule>
  </conditionalFormatting>
  <conditionalFormatting sqref="L68">
    <cfRule type="expression" dxfId="813" priority="8" stopIfTrue="1">
      <formula>AND(NE(#REF!,"#"),IFERROR(VLOOKUP($I53,INDIRECT("VariableTypes!$A$2:$D"),4,FALSE),FALSE))</formula>
    </cfRule>
  </conditionalFormatting>
  <conditionalFormatting sqref="L76">
    <cfRule type="expression" dxfId="812" priority="47" stopIfTrue="1">
      <formula>AND(NE(#REF!,"#"),NE($L76,""),NOT(IFERROR(VLOOKUP($K76,INDIRECT("VariableTypes!$A$2:$D"),4,FALSE),FALSE)))</formula>
    </cfRule>
    <cfRule type="expression" dxfId="811" priority="49" stopIfTrue="1">
      <formula>AND(NE(#REF!,"#"),IFERROR(VLOOKUP($K76,INDIRECT("VariableTypes!$A$2:$D"),4,FALSE),FALSE))</formula>
    </cfRule>
  </conditionalFormatting>
  <conditionalFormatting sqref="L90">
    <cfRule type="expression" dxfId="810" priority="35" stopIfTrue="1">
      <formula>AND(NE(#REF!,"#"),NE($L90,""),NOT(IFERROR(VLOOKUP($J90,INDIRECT("VariableTypes!$A$2:$E"),5,FALSE),FALSE)),OR(#REF!="",$D90=""))</formula>
    </cfRule>
    <cfRule type="expression" dxfId="809" priority="37" stopIfTrue="1">
      <formula>AND(NE(#REF!,"#"),OR(IFERROR(VLOOKUP($J90,INDIRECT("VariableTypes!$A$2:$E"),5,FALSE),FALSE),AND(NE(#REF!,""),NE($D90,""))))</formula>
    </cfRule>
  </conditionalFormatting>
  <conditionalFormatting sqref="L91:L95">
    <cfRule type="expression" dxfId="808" priority="27" stopIfTrue="1">
      <formula>AND(NE(#REF!,"#"),NE($L91,""),NOT(IFERROR(VLOOKUP($J91,INDIRECT("VariableTypes!$A$2:$E"),5,FALSE),FALSE)),OR($B91="",$D91=""))</formula>
    </cfRule>
    <cfRule type="expression" dxfId="807" priority="30" stopIfTrue="1">
      <formula>AND(NE(#REF!,"#"),OR(IFERROR(VLOOKUP($J91,INDIRECT("VariableTypes!$A$2:$E"),5,FALSE),FALSE),AND(NE($B91,""),NE($D91,""))))</formula>
    </cfRule>
  </conditionalFormatting>
  <conditionalFormatting sqref="M42">
    <cfRule type="expression" dxfId="806" priority="157" stopIfTrue="1">
      <formula>AND(NE(#REF!,"#"),NE(M42,""),NE(COUNTA($C42:I42),0))</formula>
    </cfRule>
    <cfRule type="expression" dxfId="805" priority="158" stopIfTrue="1">
      <formula>AND(NE(#REF!,"#"),COUNTBLANK($C42:$F42)&lt;5,ISBLANK(#REF!))</formula>
    </cfRule>
    <cfRule type="expression" dxfId="804" priority="159" stopIfTrue="1">
      <formula>AND(NE(#REF!,"#"),NE($G42,""),OR(COUNTBLANK($C42:$F42)=5,NE(#REF!,""),IFERROR(VLOOKUP($G42,INDIRECT("VariableTypes!A2:A"),1,FALSE),TRUE)))</formula>
    </cfRule>
  </conditionalFormatting>
  <conditionalFormatting sqref="M87">
    <cfRule type="expression" dxfId="803" priority="170" stopIfTrue="1">
      <formula>AND(NE(#REF!,"#"),NE(M87,""),NE(COUNTA($C87:I87),0))</formula>
    </cfRule>
    <cfRule type="expression" dxfId="802" priority="171" stopIfTrue="1">
      <formula>AND(NE(#REF!,"#"),COUNTBLANK($C87:$F87)&lt;5,ISBLANK(#REF!))</formula>
    </cfRule>
    <cfRule type="expression" dxfId="801" priority="172" stopIfTrue="1">
      <formula>AND(NE(#REF!,"#"),NE($G87,""),OR(COUNTBLANK($C87:$F87)=5,NE(#REF!,""),IFERROR(VLOOKUP($G87,INDIRECT("VariableTypes!A2:A"),1,FALSE),TRUE)))</formula>
    </cfRule>
  </conditionalFormatting>
  <conditionalFormatting sqref="J50:J53">
    <cfRule type="expression" dxfId="800" priority="3" stopIfTrue="1">
      <formula>AND(NE(#REF!,"#"),NE($K50,""),NOT(IFERROR(VLOOKUP($J50,INDIRECT("VariableTypes!$A$2:$D"),4,FALSE),FALSE)))</formula>
    </cfRule>
  </conditionalFormatting>
  <conditionalFormatting sqref="J50:J53">
    <cfRule type="expression" dxfId="799" priority="2" stopIfTrue="1">
      <formula>AND(NE(#REF!,"#"),IFERROR(VLOOKUP($J50,INDIRECT("VariableTypes!$A$2:$D"),4,FALSE),FALSE))</formula>
    </cfRule>
  </conditionalFormatting>
  <dataValidations count="10">
    <dataValidation type="decimal" operator="greaterThan" allowBlank="1" showInputMessage="1" showErrorMessage="1" prompt="Enter year - Enter the year for which the target is set. The year should be any time after 2019. " sqref="J51" xr:uid="{00000000-0002-0000-0D00-000000000000}">
      <formula1>2019</formula1>
    </dataValidation>
    <dataValidation type="list" allowBlank="1" showErrorMessage="1" sqref="C38 C83" xr:uid="{00000000-0002-0000-0D00-000001000000}">
      <formula1>"&lt;select&gt;,Yes,No"</formula1>
    </dataValidation>
    <dataValidation type="decimal" operator="greaterThanOrEqual" allowBlank="1" showInputMessage="1" showErrorMessage="1" prompt="Enter a value greater than or equal to 0. " sqref="I12:J18 I62:J64 G21:J21 I66:J68 I58:J60 G52:J53" xr:uid="{00000000-0002-0000-0D00-000002000000}">
      <formula1>0</formula1>
    </dataValidation>
    <dataValidation type="decimal" operator="greaterThanOrEqual" allowBlank="1" showInputMessage="1" showErrorMessage="1" prompt="Mandatory metric - A value must be provided for this metric to complete the indicator. " sqref="G58:H60 G62:H63 G66:H68 G12:H18" xr:uid="{00000000-0002-0000-0D00-000003000000}">
      <formula1>0</formula1>
    </dataValidation>
    <dataValidation type="decimal" operator="greaterThanOrEqual" allowBlank="1" showInputMessage="1" showErrorMessage="1" prompt="Scored metric - This metric is scored." sqref="I19:J19 G61 I61:J61" xr:uid="{00000000-0002-0000-0D00-000004000000}">
      <formula1>0</formula1>
    </dataValidation>
    <dataValidation type="list" allowBlank="1" showErrorMessage="1" sqref="B7 C34:C35 C37 C79:C80 C82 B47:B53" xr:uid="{00000000-0002-0000-0D00-000006000000}">
      <formula1>Yesnolist</formula1>
    </dataValidation>
    <dataValidation type="decimal" allowBlank="1" showInputMessage="1" showErrorMessage="1" prompt="Enter a percentage between 0 and 100. " sqref="I20:J20" xr:uid="{00000000-0002-0000-0D00-000007000000}">
      <formula1>0</formula1>
      <formula2>1</formula2>
    </dataValidation>
    <dataValidation allowBlank="1" showInputMessage="1" showErrorMessage="1" prompt="Scored metric - This metric is scored. " sqref="G19" xr:uid="{273C9D63-A55C-E646-8E4E-C566688A95A9}"/>
    <dataValidation type="decimal" operator="greaterThanOrEqual" allowBlank="1" showInputMessage="1" showErrorMessage="1" prompt="Mandatory scored metric - A value must be provided for this metric to complete the indicator. _x000a_This metric is also scored." sqref="H19 H61" xr:uid="{D15CCE30-1888-4B9E-97A0-CFD448990203}">
      <formula1>0</formula1>
    </dataValidation>
    <dataValidation type="decimal" operator="greaterThan" allowBlank="1" showInputMessage="1" showErrorMessage="1" prompt="Enter year - Enter the year for which the target is set. The year should be any time after 2025. " sqref="J11 I51 J57" xr:uid="{7CA03B22-3D84-48E0-AAA5-BE40CD216163}">
      <formula1>2025</formula1>
    </dataValidation>
  </dataValidations>
  <pageMargins left="0.7" right="0.7" top="0.75" bottom="0.75" header="0" footer="0"/>
  <pageSetup paperSize="9" orientation="portrait"/>
  <extLst>
    <ext xmlns:x14="http://schemas.microsoft.com/office/spreadsheetml/2009/9/main" uri="{78C0D931-6437-407d-A8EE-F0AAD7539E65}">
      <x14:conditionalFormattings>
        <x14:conditionalFormatting xmlns:xm="http://schemas.microsoft.com/office/excel/2006/main">
          <x14:cfRule type="expression" priority="4" stopIfTrue="1" id="{3AA86A57-675E-4A2D-BA87-112D45CD4823}">
            <xm:f>AND(NE(AP!#REF!,"#"),NE(H19,""),NE(COUNTA(AP!#REF!),0))</xm:f>
            <x14:dxf>
              <font>
                <strike/>
                <color rgb="FF000000"/>
              </font>
              <fill>
                <patternFill patternType="solid">
                  <fgColor rgb="FFFF0000"/>
                  <bgColor rgb="FFFF0000"/>
                </patternFill>
              </fill>
            </x14:dxf>
          </x14:cfRule>
          <xm:sqref>H19</xm:sqref>
        </x14:conditionalFormatting>
        <x14:conditionalFormatting xmlns:xm="http://schemas.microsoft.com/office/excel/2006/main">
          <x14:cfRule type="expression" priority="1" stopIfTrue="1" id="{E9D70BFE-0BDC-456F-821B-9E4FAAC8D483}">
            <xm:f>AND(NE(AP!#REF!,"#"),NE(H61,""),NE(COUNTA(AP!#REF!),0))</xm:f>
            <x14:dxf>
              <font>
                <strike/>
                <color rgb="FF000000"/>
              </font>
              <fill>
                <patternFill patternType="solid">
                  <fgColor rgb="FFFF0000"/>
                  <bgColor rgb="FFFF0000"/>
                </patternFill>
              </fill>
            </x14:dxf>
          </x14:cfRule>
          <xm:sqref>H61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xr:uid="{00000000-0002-0000-0D00-000005000000}">
          <x14:formula1>
            <xm:f>Lists!$I$3:$I$41</xm:f>
          </x14:formula1>
          <xm:sqref>D36 D38 D81 D83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outlinePr summaryBelow="0" summaryRight="0"/>
  </sheetPr>
  <dimension ref="A1:AA997"/>
  <sheetViews>
    <sheetView showGridLines="0" topLeftCell="B1" workbookViewId="0">
      <pane ySplit="2" topLeftCell="B31" activePane="bottomLeft" state="frozen"/>
      <selection pane="bottomLeft" activeCell="J28" sqref="J28"/>
    </sheetView>
  </sheetViews>
  <sheetFormatPr defaultColWidth="11.26953125" defaultRowHeight="15" customHeight="1"/>
  <cols>
    <col min="1" max="1" width="8" hidden="1" customWidth="1"/>
    <col min="2" max="3" width="8.08984375" customWidth="1"/>
    <col min="4" max="4" width="37.36328125" customWidth="1"/>
    <col min="5" max="5" width="18" customWidth="1"/>
    <col min="6" max="10" width="15.6328125" customWidth="1"/>
    <col min="11" max="12" width="8.08984375" customWidth="1"/>
    <col min="13" max="13" width="12.6328125" customWidth="1"/>
    <col min="14" max="14" width="2.08984375" customWidth="1"/>
    <col min="15" max="27" width="8.453125" customWidth="1"/>
  </cols>
  <sheetData>
    <row r="1" spans="1:27" ht="19.5">
      <c r="A1" s="8"/>
      <c r="B1" s="9" t="s">
        <v>29</v>
      </c>
      <c r="C1" s="8"/>
      <c r="D1" s="10"/>
      <c r="E1" s="10"/>
      <c r="F1" s="10"/>
      <c r="G1" s="10"/>
      <c r="H1" s="10"/>
      <c r="I1" s="10"/>
      <c r="J1" s="10"/>
      <c r="K1" s="10"/>
      <c r="L1" s="11"/>
      <c r="M1" s="11"/>
      <c r="N1" s="8"/>
      <c r="O1" s="8"/>
      <c r="P1" s="8"/>
      <c r="Q1" s="8"/>
      <c r="R1" s="8"/>
      <c r="S1" s="8"/>
      <c r="T1" s="8"/>
      <c r="U1" s="8"/>
      <c r="V1" s="8"/>
      <c r="W1" s="8"/>
      <c r="X1" s="8"/>
      <c r="Y1" s="8"/>
      <c r="Z1" s="8"/>
      <c r="AA1" s="8"/>
    </row>
    <row r="2" spans="1:27" ht="15.75" customHeight="1">
      <c r="A2" s="232">
        <v>2019</v>
      </c>
      <c r="B2" s="233">
        <v>2026</v>
      </c>
      <c r="C2" s="234" t="s">
        <v>30</v>
      </c>
      <c r="D2" s="234"/>
      <c r="E2" s="234"/>
      <c r="F2" s="234"/>
      <c r="G2" s="234"/>
      <c r="H2" s="234"/>
      <c r="I2" s="234"/>
      <c r="J2" s="235"/>
      <c r="K2" s="235"/>
      <c r="L2" s="235"/>
      <c r="M2" s="235"/>
      <c r="N2" s="235"/>
      <c r="O2" s="8"/>
      <c r="P2" s="8"/>
      <c r="Q2" s="8"/>
      <c r="R2" s="8"/>
      <c r="S2" s="8"/>
      <c r="T2" s="8"/>
      <c r="U2" s="8"/>
      <c r="V2" s="8"/>
      <c r="W2" s="8"/>
      <c r="X2" s="8"/>
      <c r="Y2" s="8"/>
      <c r="Z2" s="8"/>
      <c r="AA2" s="8"/>
    </row>
    <row r="3" spans="1:27" ht="19.5">
      <c r="A3" s="8"/>
      <c r="B3" s="12"/>
      <c r="C3" s="13"/>
      <c r="D3" s="14"/>
      <c r="E3" s="14"/>
      <c r="F3" s="14"/>
      <c r="G3" s="14"/>
      <c r="H3" s="14"/>
      <c r="I3" s="14"/>
      <c r="J3" s="14"/>
      <c r="K3" s="15"/>
      <c r="L3" s="15"/>
      <c r="M3" s="8"/>
      <c r="N3" s="8"/>
      <c r="O3" s="8"/>
      <c r="P3" s="8"/>
      <c r="Q3" s="8"/>
      <c r="R3" s="8"/>
      <c r="S3" s="8"/>
      <c r="T3" s="8"/>
      <c r="U3" s="8"/>
      <c r="V3" s="8"/>
      <c r="W3" s="8"/>
      <c r="X3" s="8"/>
      <c r="Y3" s="8"/>
      <c r="Z3" s="8"/>
      <c r="AA3" s="8"/>
    </row>
    <row r="4" spans="1:27" ht="23.1">
      <c r="A4" s="10"/>
      <c r="B4" s="8"/>
      <c r="C4" s="16" t="s">
        <v>20</v>
      </c>
      <c r="D4" s="13"/>
      <c r="E4" s="13"/>
      <c r="F4" s="14"/>
      <c r="G4" s="14"/>
      <c r="H4" s="14"/>
      <c r="I4" s="14"/>
      <c r="J4" s="14"/>
      <c r="K4" s="15"/>
      <c r="L4" s="15"/>
      <c r="M4" s="8"/>
      <c r="N4" s="8"/>
      <c r="O4" s="8"/>
      <c r="P4" s="8"/>
      <c r="Q4" s="8"/>
      <c r="R4" s="8"/>
      <c r="S4" s="8"/>
      <c r="T4" s="8"/>
      <c r="U4" s="8"/>
      <c r="V4" s="8"/>
      <c r="W4" s="8"/>
      <c r="X4" s="8"/>
      <c r="Y4" s="8"/>
      <c r="Z4" s="8"/>
      <c r="AA4" s="8"/>
    </row>
    <row r="5" spans="1:27" ht="23.1">
      <c r="A5" s="10"/>
      <c r="B5" s="17"/>
      <c r="C5" s="16"/>
      <c r="D5" s="13"/>
      <c r="E5" s="13"/>
      <c r="F5" s="14"/>
      <c r="G5" s="14"/>
      <c r="H5" s="14"/>
      <c r="I5" s="14"/>
      <c r="J5" s="14"/>
      <c r="K5" s="15"/>
      <c r="L5" s="15"/>
      <c r="M5" s="8"/>
      <c r="N5" s="8"/>
      <c r="O5" s="8"/>
      <c r="P5" s="8"/>
      <c r="Q5" s="8"/>
      <c r="R5" s="8"/>
      <c r="S5" s="8"/>
      <c r="T5" s="8"/>
      <c r="U5" s="8"/>
      <c r="V5" s="8"/>
      <c r="W5" s="8"/>
      <c r="X5" s="8"/>
      <c r="Y5" s="8"/>
      <c r="Z5" s="8"/>
      <c r="AA5" s="8"/>
    </row>
    <row r="6" spans="1:27" ht="19.5">
      <c r="A6" s="18" t="s">
        <v>828</v>
      </c>
      <c r="B6" s="19" t="s">
        <v>829</v>
      </c>
      <c r="C6" s="20" t="s">
        <v>830</v>
      </c>
      <c r="D6" s="21"/>
      <c r="E6" s="21"/>
      <c r="F6" s="21"/>
      <c r="G6" s="21"/>
      <c r="H6" s="21"/>
      <c r="I6" s="22"/>
      <c r="J6" s="22"/>
      <c r="K6" s="22"/>
      <c r="L6" s="22"/>
      <c r="M6" s="22"/>
      <c r="N6" s="8"/>
      <c r="O6" s="8"/>
      <c r="P6" s="8"/>
      <c r="Q6" s="8"/>
      <c r="R6" s="8"/>
      <c r="S6" s="8"/>
      <c r="T6" s="8"/>
      <c r="U6" s="8"/>
      <c r="V6" s="8"/>
      <c r="W6" s="8"/>
      <c r="X6" s="8"/>
      <c r="Y6" s="8"/>
      <c r="Z6" s="8"/>
      <c r="AA6" s="8"/>
    </row>
    <row r="7" spans="1:27" ht="19.5">
      <c r="A7" s="18"/>
      <c r="B7" s="23" t="s">
        <v>104</v>
      </c>
      <c r="C7" s="13" t="s">
        <v>831</v>
      </c>
      <c r="D7" s="8"/>
      <c r="E7" s="8"/>
      <c r="F7" s="8"/>
      <c r="G7" s="8"/>
      <c r="H7" s="8"/>
      <c r="I7" s="8"/>
      <c r="J7" s="8"/>
      <c r="K7" s="15"/>
      <c r="L7" s="15"/>
      <c r="M7" s="8"/>
      <c r="N7" s="8"/>
      <c r="O7" s="8"/>
      <c r="P7" s="8"/>
      <c r="Q7" s="8"/>
      <c r="R7" s="8"/>
      <c r="S7" s="8"/>
      <c r="T7" s="8"/>
      <c r="U7" s="8"/>
      <c r="V7" s="8"/>
      <c r="W7" s="8"/>
      <c r="X7" s="8"/>
      <c r="Y7" s="8"/>
      <c r="Z7" s="8"/>
      <c r="AA7" s="8"/>
    </row>
    <row r="8" spans="1:27" ht="19.5">
      <c r="A8" s="8"/>
      <c r="B8" s="117"/>
      <c r="C8" s="23"/>
      <c r="D8" s="13"/>
      <c r="E8" s="8"/>
      <c r="F8" s="8"/>
      <c r="G8" s="8"/>
      <c r="H8" s="8"/>
      <c r="I8" s="118"/>
      <c r="J8" s="8"/>
      <c r="K8" s="15"/>
      <c r="L8" s="15"/>
      <c r="M8" s="8"/>
      <c r="N8" s="8"/>
      <c r="O8" s="8"/>
      <c r="P8" s="8"/>
      <c r="Q8" s="8"/>
      <c r="R8" s="8"/>
      <c r="S8" s="8"/>
      <c r="T8" s="8"/>
      <c r="U8" s="8"/>
      <c r="V8" s="8"/>
      <c r="W8" s="8"/>
      <c r="X8" s="8"/>
      <c r="Y8" s="8"/>
      <c r="Z8" s="8"/>
      <c r="AA8" s="8"/>
    </row>
    <row r="9" spans="1:27" ht="19.5">
      <c r="A9" s="8"/>
      <c r="B9" s="8"/>
      <c r="C9" s="8"/>
      <c r="D9" s="106" t="s">
        <v>832</v>
      </c>
      <c r="E9" s="107"/>
      <c r="F9" s="107"/>
      <c r="G9" s="107"/>
      <c r="H9" s="107"/>
      <c r="I9" s="107"/>
      <c r="J9" s="135"/>
      <c r="K9" s="135"/>
      <c r="L9" s="135"/>
      <c r="M9" s="8"/>
      <c r="N9" s="8"/>
      <c r="O9" s="8"/>
      <c r="P9" s="8"/>
      <c r="Q9" s="8"/>
      <c r="R9" s="8"/>
      <c r="S9" s="8"/>
      <c r="T9" s="8"/>
      <c r="U9" s="8"/>
      <c r="V9" s="8"/>
      <c r="W9" s="8"/>
      <c r="X9" s="8"/>
      <c r="Y9" s="8"/>
      <c r="Z9" s="8"/>
    </row>
    <row r="10" spans="1:27" ht="36">
      <c r="A10" s="8"/>
      <c r="B10" s="8"/>
      <c r="C10" s="8"/>
      <c r="D10" s="385" t="s">
        <v>92</v>
      </c>
      <c r="E10" s="357" t="s">
        <v>94</v>
      </c>
      <c r="F10" s="110" t="s">
        <v>95</v>
      </c>
      <c r="G10" s="110" t="s">
        <v>96</v>
      </c>
      <c r="H10" s="110" t="s">
        <v>633</v>
      </c>
      <c r="I10" s="111" t="s">
        <v>634</v>
      </c>
      <c r="J10" s="135"/>
      <c r="K10" s="135"/>
      <c r="L10" s="135"/>
      <c r="M10" s="8"/>
      <c r="N10" s="8"/>
      <c r="O10" s="8"/>
      <c r="P10" s="8"/>
      <c r="Q10" s="8"/>
      <c r="R10" s="8"/>
      <c r="S10" s="8"/>
      <c r="T10" s="8"/>
      <c r="U10" s="8"/>
      <c r="V10" s="8"/>
      <c r="W10" s="8"/>
      <c r="X10" s="8"/>
      <c r="Y10" s="8"/>
      <c r="Z10" s="8"/>
    </row>
    <row r="11" spans="1:27" ht="20.25">
      <c r="A11" s="8"/>
      <c r="B11" s="8"/>
      <c r="C11" s="8"/>
      <c r="D11" s="447"/>
      <c r="E11" s="446"/>
      <c r="F11" s="119">
        <v>2024</v>
      </c>
      <c r="G11" s="119">
        <v>2025</v>
      </c>
      <c r="H11" s="119">
        <v>2025</v>
      </c>
      <c r="I11" s="112" t="s">
        <v>635</v>
      </c>
      <c r="J11" s="135"/>
      <c r="K11" s="135"/>
      <c r="L11" s="135"/>
      <c r="M11" s="8"/>
      <c r="N11" s="8"/>
      <c r="O11" s="8"/>
      <c r="P11" s="8"/>
      <c r="Q11" s="8"/>
      <c r="R11" s="8"/>
      <c r="S11" s="8"/>
      <c r="T11" s="8"/>
      <c r="U11" s="8"/>
      <c r="V11" s="8"/>
      <c r="W11" s="8"/>
      <c r="X11" s="8"/>
      <c r="Y11" s="8"/>
      <c r="Z11" s="8"/>
    </row>
    <row r="12" spans="1:27" ht="19.5">
      <c r="A12" s="8"/>
      <c r="C12" s="8"/>
      <c r="D12" s="108" t="s">
        <v>833</v>
      </c>
      <c r="E12" s="108" t="s">
        <v>834</v>
      </c>
      <c r="F12" s="113" t="s">
        <v>99</v>
      </c>
      <c r="G12" s="115"/>
      <c r="H12" s="114"/>
      <c r="I12" s="114"/>
      <c r="J12" s="28"/>
      <c r="K12" s="28"/>
    </row>
    <row r="13" spans="1:27" ht="19.5">
      <c r="A13" s="8"/>
      <c r="C13" s="8"/>
      <c r="D13" s="108" t="s">
        <v>835</v>
      </c>
      <c r="E13" s="108" t="s">
        <v>834</v>
      </c>
      <c r="F13" s="113" t="s">
        <v>99</v>
      </c>
      <c r="G13" s="115"/>
      <c r="H13" s="114"/>
      <c r="I13" s="114"/>
      <c r="J13" s="28"/>
      <c r="K13" s="28"/>
    </row>
    <row r="14" spans="1:27" ht="19.5">
      <c r="A14" s="8"/>
      <c r="C14" s="8"/>
      <c r="D14" s="14"/>
      <c r="E14" s="8"/>
      <c r="F14" s="8"/>
      <c r="G14" s="8"/>
      <c r="H14" s="8"/>
      <c r="I14" s="8"/>
      <c r="J14" s="247"/>
      <c r="K14" s="28"/>
      <c r="L14" s="28"/>
    </row>
    <row r="15" spans="1:27" ht="19.5">
      <c r="A15" s="8"/>
      <c r="B15" s="8"/>
      <c r="C15" s="8"/>
      <c r="D15" s="106" t="s">
        <v>836</v>
      </c>
      <c r="E15" s="107"/>
      <c r="F15" s="107"/>
      <c r="G15" s="107"/>
      <c r="H15" s="107"/>
      <c r="I15" s="107"/>
      <c r="J15" s="107"/>
      <c r="K15" s="28"/>
      <c r="L15" s="28"/>
      <c r="M15" s="8"/>
      <c r="N15" s="8"/>
      <c r="O15" s="8"/>
      <c r="P15" s="8"/>
      <c r="Q15" s="8"/>
      <c r="R15" s="8"/>
      <c r="S15" s="8"/>
      <c r="T15" s="8"/>
      <c r="U15" s="8"/>
      <c r="V15" s="8"/>
      <c r="W15" s="8"/>
      <c r="X15" s="8"/>
      <c r="Y15" s="8"/>
      <c r="Z15" s="8"/>
      <c r="AA15" s="8"/>
    </row>
    <row r="16" spans="1:27" ht="52.5" customHeight="1">
      <c r="A16" s="8"/>
      <c r="C16" s="8"/>
      <c r="D16" s="385" t="s">
        <v>92</v>
      </c>
      <c r="E16" s="357" t="s">
        <v>94</v>
      </c>
      <c r="F16" s="110" t="s">
        <v>95</v>
      </c>
      <c r="G16" s="110" t="s">
        <v>96</v>
      </c>
      <c r="H16" s="110" t="s">
        <v>696</v>
      </c>
      <c r="I16" s="110" t="s">
        <v>633</v>
      </c>
      <c r="J16" s="111" t="s">
        <v>634</v>
      </c>
      <c r="K16" s="28"/>
      <c r="L16" s="28"/>
    </row>
    <row r="17" spans="1:15" ht="20.25">
      <c r="A17" s="8"/>
      <c r="C17" s="8"/>
      <c r="D17" s="447"/>
      <c r="E17" s="446"/>
      <c r="F17" s="119">
        <v>2024</v>
      </c>
      <c r="G17" s="119">
        <v>2025</v>
      </c>
      <c r="H17" s="119">
        <v>2025</v>
      </c>
      <c r="I17" s="119">
        <v>2025</v>
      </c>
      <c r="J17" s="112" t="s">
        <v>635</v>
      </c>
      <c r="K17" s="28"/>
      <c r="L17" s="28"/>
    </row>
    <row r="18" spans="1:15" ht="19.5">
      <c r="A18" s="8"/>
      <c r="C18" s="8"/>
      <c r="D18" s="108" t="s">
        <v>837</v>
      </c>
      <c r="E18" s="108" t="s">
        <v>834</v>
      </c>
      <c r="F18" s="113" t="s">
        <v>99</v>
      </c>
      <c r="G18" s="274"/>
      <c r="H18" s="276"/>
      <c r="I18" s="275"/>
      <c r="J18" s="114"/>
      <c r="K18" s="28"/>
      <c r="L18" s="28"/>
    </row>
    <row r="19" spans="1:15" ht="19.5">
      <c r="A19" s="8"/>
      <c r="C19" s="8"/>
      <c r="D19" s="108" t="s">
        <v>838</v>
      </c>
      <c r="E19" s="108" t="s">
        <v>834</v>
      </c>
      <c r="F19" s="113" t="s">
        <v>99</v>
      </c>
      <c r="G19" s="274"/>
      <c r="H19" s="276"/>
      <c r="I19" s="275"/>
      <c r="J19" s="114"/>
      <c r="K19" s="28"/>
      <c r="L19" s="28"/>
    </row>
    <row r="20" spans="1:15" ht="19.5">
      <c r="A20" s="8"/>
      <c r="C20" s="8"/>
      <c r="D20" s="108" t="s">
        <v>839</v>
      </c>
      <c r="E20" s="108" t="s">
        <v>834</v>
      </c>
      <c r="F20" s="113" t="s">
        <v>99</v>
      </c>
      <c r="G20" s="274"/>
      <c r="H20" s="276"/>
      <c r="I20" s="275"/>
      <c r="J20" s="114"/>
      <c r="K20" s="28"/>
      <c r="L20" s="28"/>
    </row>
    <row r="21" spans="1:15" ht="15.75" customHeight="1">
      <c r="A21" s="8"/>
      <c r="C21" s="8"/>
      <c r="D21" s="108" t="s">
        <v>840</v>
      </c>
      <c r="E21" s="108" t="s">
        <v>834</v>
      </c>
      <c r="F21" s="113" t="s">
        <v>99</v>
      </c>
      <c r="G21" s="274"/>
      <c r="H21" s="276"/>
      <c r="I21" s="275"/>
      <c r="J21" s="114"/>
      <c r="K21" s="28"/>
      <c r="L21" s="28"/>
    </row>
    <row r="22" spans="1:15" ht="15.75" customHeight="1">
      <c r="A22" s="8"/>
      <c r="C22" s="8"/>
      <c r="D22" s="108" t="s">
        <v>841</v>
      </c>
      <c r="E22" s="108" t="s">
        <v>834</v>
      </c>
      <c r="F22" s="113" t="s">
        <v>99</v>
      </c>
      <c r="G22" s="274"/>
      <c r="H22" s="276"/>
      <c r="I22" s="275"/>
      <c r="J22" s="114"/>
      <c r="K22" s="28"/>
      <c r="L22" s="28"/>
    </row>
    <row r="23" spans="1:15" ht="15.75" customHeight="1">
      <c r="A23" s="8"/>
      <c r="C23" s="8"/>
      <c r="D23" s="108" t="s">
        <v>842</v>
      </c>
      <c r="E23" s="108" t="s">
        <v>834</v>
      </c>
      <c r="F23" s="113" t="s">
        <v>99</v>
      </c>
      <c r="G23" s="274"/>
      <c r="H23" s="276"/>
      <c r="I23" s="275"/>
      <c r="J23" s="114"/>
      <c r="K23" s="28"/>
      <c r="L23" s="28"/>
    </row>
    <row r="24" spans="1:15" ht="15.75" customHeight="1">
      <c r="A24" s="8"/>
      <c r="C24" s="8"/>
      <c r="D24" s="108" t="s">
        <v>843</v>
      </c>
      <c r="E24" s="108" t="s">
        <v>834</v>
      </c>
      <c r="F24" s="113" t="s">
        <v>99</v>
      </c>
      <c r="G24" s="274"/>
      <c r="H24" s="328"/>
      <c r="I24" s="275"/>
      <c r="J24" s="114"/>
      <c r="K24" s="28"/>
      <c r="L24" s="28"/>
    </row>
    <row r="25" spans="1:15" ht="15.75" customHeight="1">
      <c r="A25" s="8"/>
      <c r="C25" s="8"/>
      <c r="D25" s="125" t="s">
        <v>844</v>
      </c>
      <c r="E25" s="125" t="s">
        <v>834</v>
      </c>
      <c r="F25" s="126" t="s">
        <v>99</v>
      </c>
      <c r="G25" s="274"/>
      <c r="H25" s="315"/>
      <c r="I25" s="282"/>
      <c r="J25" s="127"/>
      <c r="K25" s="28"/>
      <c r="L25" s="28"/>
    </row>
    <row r="26" spans="1:15" ht="15.75" customHeight="1">
      <c r="A26" s="8"/>
      <c r="C26" s="8"/>
      <c r="D26" s="125" t="s">
        <v>845</v>
      </c>
      <c r="E26" s="125" t="s">
        <v>654</v>
      </c>
      <c r="F26" s="126" t="s">
        <v>99</v>
      </c>
      <c r="G26" s="327" t="str">
        <f>IF(OR(ISBLANK(G18),ISBLANK(G19),ISBLANK(G20),ISBLANK(G21)),"Calculated",SUM(G18:G21)/G25)</f>
        <v>Calculated</v>
      </c>
      <c r="H26" s="254"/>
      <c r="I26" s="322"/>
      <c r="J26" s="322"/>
      <c r="K26" s="28"/>
      <c r="L26" s="28"/>
    </row>
    <row r="27" spans="1:15" ht="15" customHeight="1">
      <c r="A27" s="8"/>
      <c r="D27" s="272" t="s">
        <v>688</v>
      </c>
      <c r="E27" s="255"/>
      <c r="F27" s="254"/>
      <c r="G27" s="8"/>
      <c r="H27" s="8"/>
      <c r="I27" s="8"/>
      <c r="J27" s="8"/>
      <c r="K27" s="13"/>
      <c r="L27" s="13"/>
      <c r="M27" s="10"/>
      <c r="N27" s="10"/>
      <c r="O27" s="10"/>
    </row>
    <row r="28" spans="1:15" ht="15" customHeight="1">
      <c r="A28" s="8"/>
      <c r="B28" s="255"/>
      <c r="D28" s="304" t="s">
        <v>157</v>
      </c>
      <c r="E28" s="305"/>
      <c r="F28" s="306"/>
      <c r="G28" s="8"/>
      <c r="H28" s="8"/>
      <c r="I28" s="8"/>
      <c r="J28" s="8"/>
      <c r="K28" s="13"/>
      <c r="L28" s="13"/>
      <c r="M28" s="10"/>
      <c r="N28" s="10"/>
      <c r="O28" s="10"/>
    </row>
    <row r="29" spans="1:15" ht="15.75" customHeight="1" thickBot="1">
      <c r="A29" s="8"/>
      <c r="C29" s="8"/>
      <c r="D29" s="14"/>
      <c r="E29" s="8"/>
      <c r="F29" s="8"/>
      <c r="G29" s="8"/>
      <c r="H29" s="8"/>
      <c r="I29" s="8"/>
      <c r="J29" s="247"/>
      <c r="K29" s="28"/>
      <c r="L29" s="28"/>
    </row>
    <row r="30" spans="1:15" ht="15.75" customHeight="1" thickTop="1">
      <c r="A30" s="8"/>
      <c r="C30" s="8"/>
      <c r="D30" s="106" t="s">
        <v>846</v>
      </c>
      <c r="E30" s="107"/>
      <c r="F30" s="107"/>
      <c r="G30" s="107"/>
      <c r="H30" s="28"/>
      <c r="I30" s="28"/>
    </row>
    <row r="31" spans="1:15" ht="37.5" customHeight="1">
      <c r="A31" s="8"/>
      <c r="C31" s="8"/>
      <c r="D31" s="385" t="s">
        <v>92</v>
      </c>
      <c r="E31" s="357" t="s">
        <v>94</v>
      </c>
      <c r="F31" s="110" t="s">
        <v>95</v>
      </c>
      <c r="G31" s="110" t="s">
        <v>96</v>
      </c>
      <c r="H31" s="28"/>
      <c r="I31" s="28"/>
    </row>
    <row r="32" spans="1:15" ht="15" customHeight="1">
      <c r="A32" s="8"/>
      <c r="C32" s="8"/>
      <c r="D32" s="447"/>
      <c r="E32" s="446"/>
      <c r="F32" s="119">
        <v>2024</v>
      </c>
      <c r="G32" s="119">
        <v>2025</v>
      </c>
      <c r="H32" s="28"/>
      <c r="I32" s="28"/>
    </row>
    <row r="33" spans="1:27" ht="15.75" customHeight="1">
      <c r="A33" s="8"/>
      <c r="C33" s="8"/>
      <c r="D33" s="108" t="s">
        <v>847</v>
      </c>
      <c r="E33" s="108" t="s">
        <v>848</v>
      </c>
      <c r="F33" s="113" t="s">
        <v>99</v>
      </c>
      <c r="G33" s="116" t="str">
        <f>IFERROR(Waste/(GAV*1000000),"Calculated")</f>
        <v>Calculated</v>
      </c>
      <c r="H33" s="28"/>
      <c r="I33" s="28"/>
    </row>
    <row r="34" spans="1:27" ht="15.75" customHeight="1">
      <c r="A34" s="8"/>
      <c r="C34" s="8"/>
      <c r="D34" s="108" t="s">
        <v>849</v>
      </c>
      <c r="E34" s="108" t="s">
        <v>848</v>
      </c>
      <c r="F34" s="113" t="s">
        <v>99</v>
      </c>
      <c r="G34" s="116" t="str">
        <f>IFERROR(Waste/(Revenue*1000000),"Calculated")</f>
        <v>Calculated</v>
      </c>
      <c r="H34" s="28"/>
      <c r="I34" s="28"/>
    </row>
    <row r="35" spans="1:27" ht="15.75" customHeight="1">
      <c r="A35" s="8"/>
      <c r="C35" s="8"/>
      <c r="D35" s="108" t="s">
        <v>850</v>
      </c>
      <c r="E35" s="108" t="s">
        <v>851</v>
      </c>
      <c r="F35" s="113" t="s">
        <v>99</v>
      </c>
      <c r="G35" s="116" t="str">
        <f>IFERROR(Waste/Output,"Calculated")</f>
        <v>Calculated</v>
      </c>
      <c r="H35" s="28"/>
      <c r="I35" s="28"/>
    </row>
    <row r="36" spans="1:27" ht="15.75" customHeight="1">
      <c r="A36" s="8"/>
      <c r="C36" s="8"/>
      <c r="D36" s="14"/>
      <c r="E36" s="14"/>
      <c r="F36" s="129"/>
      <c r="G36" s="8"/>
      <c r="H36" s="8"/>
      <c r="I36" s="8"/>
      <c r="J36" s="8"/>
      <c r="K36" s="28"/>
      <c r="L36" s="28"/>
    </row>
    <row r="37" spans="1:27" ht="15.75" customHeight="1">
      <c r="A37" s="8"/>
      <c r="B37" s="131"/>
      <c r="C37" s="13" t="s">
        <v>685</v>
      </c>
      <c r="D37" s="13"/>
      <c r="E37" s="13"/>
      <c r="F37" s="13"/>
      <c r="G37" s="23"/>
      <c r="H37" s="23"/>
      <c r="I37" s="13"/>
      <c r="J37" s="23"/>
      <c r="K37" s="15"/>
      <c r="L37" s="15"/>
      <c r="M37" s="10"/>
      <c r="N37" s="10"/>
      <c r="O37" s="8"/>
      <c r="P37" s="8"/>
      <c r="Q37" s="8"/>
      <c r="R37" s="8"/>
      <c r="S37" s="8"/>
      <c r="T37" s="8"/>
      <c r="U37" s="8"/>
      <c r="V37" s="8"/>
      <c r="W37" s="8"/>
      <c r="X37" s="8"/>
      <c r="Y37" s="8"/>
      <c r="Z37" s="8"/>
      <c r="AA37" s="8"/>
    </row>
    <row r="38" spans="1:27" ht="15.75" customHeight="1">
      <c r="A38" s="8"/>
      <c r="B38" s="131"/>
      <c r="C38" s="13" t="s">
        <v>686</v>
      </c>
      <c r="D38" s="13"/>
      <c r="E38" s="13"/>
      <c r="F38" s="13"/>
      <c r="G38" s="23"/>
      <c r="H38" s="23"/>
      <c r="I38" s="13"/>
      <c r="J38" s="13"/>
      <c r="K38" s="15"/>
      <c r="L38" s="15"/>
      <c r="M38" s="10"/>
      <c r="N38" s="10"/>
      <c r="O38" s="8"/>
      <c r="P38" s="8"/>
      <c r="Q38" s="8"/>
      <c r="R38" s="8"/>
      <c r="S38" s="8"/>
      <c r="T38" s="8"/>
      <c r="U38" s="8"/>
      <c r="V38" s="8"/>
      <c r="W38" s="8"/>
      <c r="X38" s="8"/>
      <c r="Y38" s="8"/>
      <c r="Z38" s="8"/>
      <c r="AA38" s="8"/>
    </row>
    <row r="39" spans="1:27" ht="15.75" customHeight="1">
      <c r="A39" s="8"/>
      <c r="B39" s="131"/>
      <c r="C39" s="23" t="s">
        <v>104</v>
      </c>
      <c r="D39" s="238" t="s">
        <v>346</v>
      </c>
      <c r="E39" s="239"/>
      <c r="F39" s="239"/>
      <c r="G39" s="239"/>
      <c r="H39" s="239"/>
      <c r="I39" s="239"/>
      <c r="J39" s="239"/>
      <c r="K39" s="15"/>
      <c r="L39" s="15"/>
      <c r="M39" s="10"/>
      <c r="N39" s="10"/>
      <c r="O39" s="8"/>
      <c r="P39" s="8"/>
      <c r="Q39" s="8"/>
      <c r="R39" s="8"/>
      <c r="S39" s="8"/>
      <c r="T39" s="8"/>
      <c r="U39" s="8"/>
      <c r="V39" s="8"/>
      <c r="W39" s="8"/>
      <c r="X39" s="8"/>
      <c r="Y39" s="8"/>
      <c r="Z39" s="8"/>
      <c r="AA39" s="8"/>
    </row>
    <row r="40" spans="1:27" ht="15.75" customHeight="1">
      <c r="A40" s="8"/>
      <c r="B40" s="131"/>
      <c r="C40" s="23" t="s">
        <v>104</v>
      </c>
      <c r="D40" s="238" t="s">
        <v>347</v>
      </c>
      <c r="E40" s="239"/>
      <c r="F40" s="239"/>
      <c r="G40" s="239"/>
      <c r="H40" s="239"/>
      <c r="I40" s="239"/>
      <c r="J40" s="239"/>
      <c r="K40" s="15"/>
      <c r="L40" s="15"/>
      <c r="M40" s="10"/>
      <c r="N40" s="10"/>
      <c r="O40" s="8"/>
      <c r="P40" s="8"/>
      <c r="Q40" s="8"/>
      <c r="R40" s="8"/>
      <c r="S40" s="8"/>
      <c r="T40" s="8"/>
      <c r="U40" s="8"/>
      <c r="V40" s="8"/>
      <c r="W40" s="8"/>
      <c r="X40" s="8"/>
      <c r="Y40" s="8"/>
      <c r="Z40" s="8"/>
      <c r="AA40" s="8"/>
    </row>
    <row r="41" spans="1:27" ht="15.75" customHeight="1">
      <c r="A41" s="8"/>
      <c r="B41" s="131"/>
      <c r="C41" s="8"/>
      <c r="D41" s="238" t="s">
        <v>348</v>
      </c>
      <c r="E41" s="8"/>
      <c r="F41" s="8"/>
      <c r="G41" s="239"/>
      <c r="H41" s="239"/>
      <c r="I41" s="239"/>
      <c r="J41" s="239"/>
      <c r="K41" s="15"/>
      <c r="L41" s="15"/>
      <c r="M41" s="10"/>
      <c r="N41" s="10"/>
      <c r="O41" s="8"/>
      <c r="P41" s="8"/>
      <c r="Q41" s="8"/>
      <c r="R41" s="8"/>
      <c r="S41" s="8"/>
      <c r="T41" s="8"/>
      <c r="U41" s="8"/>
      <c r="V41" s="8"/>
      <c r="W41" s="8"/>
      <c r="X41" s="8"/>
      <c r="Y41" s="8"/>
      <c r="Z41" s="8"/>
      <c r="AA41" s="8"/>
    </row>
    <row r="42" spans="1:27" ht="15.75" customHeight="1">
      <c r="A42" s="8"/>
      <c r="B42" s="12"/>
      <c r="C42" s="23" t="s">
        <v>104</v>
      </c>
      <c r="D42" s="238" t="s">
        <v>349</v>
      </c>
      <c r="E42" s="239"/>
      <c r="F42" s="8"/>
      <c r="G42" s="239"/>
      <c r="H42" s="239"/>
      <c r="I42" s="239"/>
      <c r="J42" s="239"/>
      <c r="K42" s="15"/>
      <c r="L42" s="15"/>
      <c r="M42" s="10"/>
      <c r="N42" s="10"/>
      <c r="O42" s="8"/>
      <c r="P42" s="8"/>
      <c r="Q42" s="8"/>
      <c r="R42" s="8"/>
      <c r="S42" s="8"/>
      <c r="T42" s="8"/>
      <c r="U42" s="8"/>
      <c r="V42" s="8"/>
      <c r="W42" s="8"/>
      <c r="X42" s="8"/>
      <c r="Y42" s="8"/>
      <c r="Z42" s="8"/>
      <c r="AA42" s="8"/>
    </row>
    <row r="43" spans="1:27" ht="15.75" customHeight="1">
      <c r="A43" s="8"/>
      <c r="B43" s="12"/>
      <c r="C43" s="14"/>
      <c r="D43" s="238" t="s">
        <v>348</v>
      </c>
      <c r="E43" s="239"/>
      <c r="F43" s="8"/>
      <c r="G43" s="239"/>
      <c r="H43" s="239"/>
      <c r="I43" s="239"/>
      <c r="J43" s="239"/>
      <c r="K43" s="15"/>
      <c r="L43" s="15"/>
      <c r="M43" s="10"/>
      <c r="N43" s="10"/>
      <c r="O43" s="8"/>
      <c r="P43" s="8"/>
      <c r="Q43" s="8"/>
      <c r="R43" s="8"/>
      <c r="S43" s="8"/>
      <c r="T43" s="8"/>
      <c r="U43" s="8"/>
      <c r="V43" s="8"/>
      <c r="W43" s="8"/>
      <c r="X43" s="8"/>
      <c r="Y43" s="8"/>
      <c r="Z43" s="8"/>
      <c r="AA43" s="8"/>
    </row>
    <row r="44" spans="1:27" ht="15.75" customHeight="1">
      <c r="A44" s="8"/>
      <c r="B44" s="14"/>
      <c r="C44" s="10" t="s">
        <v>218</v>
      </c>
      <c r="D44" s="10"/>
      <c r="E44" s="10"/>
      <c r="F44" s="10"/>
      <c r="G44" s="13"/>
      <c r="H44" s="13"/>
      <c r="I44" s="10"/>
      <c r="J44" s="10"/>
      <c r="K44" s="15"/>
      <c r="L44" s="384"/>
      <c r="M44" s="427"/>
      <c r="N44" s="10"/>
      <c r="O44" s="8"/>
      <c r="P44" s="8"/>
      <c r="Q44" s="8"/>
      <c r="R44" s="8"/>
      <c r="S44" s="8"/>
      <c r="T44" s="8"/>
      <c r="U44" s="8"/>
      <c r="V44" s="8"/>
      <c r="W44" s="8"/>
      <c r="X44" s="8"/>
      <c r="Y44" s="8"/>
      <c r="Z44" s="8"/>
      <c r="AA44" s="8"/>
    </row>
    <row r="45" spans="1:27" ht="15.75" customHeight="1">
      <c r="A45" s="8"/>
      <c r="B45" s="8"/>
      <c r="C45" s="13"/>
      <c r="D45" s="13"/>
      <c r="E45" s="10"/>
      <c r="F45" s="13"/>
      <c r="G45" s="13"/>
      <c r="H45" s="13"/>
      <c r="I45" s="13"/>
      <c r="J45" s="13"/>
      <c r="K45" s="15"/>
      <c r="L45" s="15"/>
      <c r="M45" s="10"/>
      <c r="N45" s="10"/>
      <c r="O45" s="8"/>
      <c r="P45" s="8"/>
      <c r="Q45" s="8"/>
      <c r="R45" s="8"/>
      <c r="S45" s="8"/>
      <c r="T45" s="8"/>
      <c r="U45" s="8"/>
      <c r="V45" s="8"/>
      <c r="W45" s="8"/>
      <c r="X45" s="8"/>
      <c r="Y45" s="8"/>
      <c r="Z45" s="8"/>
      <c r="AA45" s="8"/>
    </row>
    <row r="46" spans="1:27" ht="15.75" customHeight="1">
      <c r="A46" s="8"/>
      <c r="B46" s="117"/>
      <c r="C46" s="13"/>
      <c r="D46" s="13"/>
      <c r="E46" s="13"/>
      <c r="F46" s="13"/>
      <c r="G46" s="13"/>
      <c r="H46" s="13"/>
      <c r="I46" s="13"/>
      <c r="J46" s="13"/>
      <c r="K46" s="15"/>
      <c r="L46" s="15"/>
      <c r="M46" s="10"/>
      <c r="N46" s="10"/>
      <c r="O46" s="8"/>
      <c r="P46" s="8"/>
      <c r="Q46" s="8"/>
      <c r="R46" s="8"/>
      <c r="S46" s="8"/>
      <c r="T46" s="8"/>
      <c r="U46" s="8"/>
      <c r="V46" s="8"/>
      <c r="W46" s="8"/>
      <c r="X46" s="8"/>
      <c r="Y46" s="8"/>
      <c r="Z46" s="8"/>
      <c r="AA46" s="8"/>
    </row>
    <row r="47" spans="1:27" ht="15.75" customHeight="1">
      <c r="A47" s="13"/>
      <c r="B47" s="10"/>
      <c r="C47" s="212" t="s">
        <v>229</v>
      </c>
      <c r="D47" s="13"/>
      <c r="E47" s="13"/>
      <c r="F47" s="13"/>
      <c r="G47" s="13"/>
      <c r="H47" s="13"/>
      <c r="I47" s="8"/>
      <c r="J47" s="10"/>
      <c r="K47" s="10"/>
      <c r="L47" s="10"/>
      <c r="M47" s="10"/>
      <c r="N47" s="8"/>
      <c r="O47" s="8"/>
      <c r="P47" s="8"/>
      <c r="Q47" s="8"/>
      <c r="R47" s="8"/>
      <c r="S47" s="8"/>
      <c r="T47" s="8"/>
      <c r="U47" s="8"/>
      <c r="V47" s="8"/>
      <c r="W47" s="8"/>
      <c r="X47" s="8"/>
      <c r="Y47" s="8"/>
      <c r="Z47" s="8"/>
      <c r="AA47" s="8"/>
    </row>
    <row r="48" spans="1:27" ht="15.75" customHeight="1">
      <c r="A48" s="13"/>
      <c r="B48" s="10"/>
      <c r="C48" s="365" t="s">
        <v>157</v>
      </c>
      <c r="D48" s="436"/>
      <c r="E48" s="436"/>
      <c r="F48" s="436"/>
      <c r="G48" s="436"/>
      <c r="H48" s="436"/>
      <c r="I48" s="436"/>
      <c r="J48" s="436"/>
      <c r="K48" s="436"/>
      <c r="L48" s="436"/>
      <c r="M48" s="437"/>
      <c r="N48" s="8"/>
      <c r="O48" s="8"/>
      <c r="P48" s="8"/>
      <c r="Q48" s="8"/>
      <c r="R48" s="8"/>
      <c r="S48" s="8"/>
      <c r="T48" s="8"/>
      <c r="U48" s="8"/>
      <c r="V48" s="8"/>
      <c r="W48" s="8"/>
      <c r="X48" s="8"/>
      <c r="Y48" s="8"/>
      <c r="Z48" s="8"/>
      <c r="AA48" s="8"/>
    </row>
    <row r="49" spans="1:27" ht="15.75" customHeight="1">
      <c r="A49" s="13"/>
      <c r="B49" s="10"/>
      <c r="C49" s="438"/>
      <c r="D49" s="439"/>
      <c r="E49" s="439"/>
      <c r="F49" s="439"/>
      <c r="G49" s="439"/>
      <c r="H49" s="439"/>
      <c r="I49" s="439"/>
      <c r="J49" s="439"/>
      <c r="K49" s="439"/>
      <c r="L49" s="439"/>
      <c r="M49" s="440"/>
      <c r="N49" s="8"/>
      <c r="O49" s="8"/>
      <c r="P49" s="8"/>
      <c r="Q49" s="8"/>
      <c r="R49" s="8"/>
      <c r="S49" s="8"/>
      <c r="T49" s="8"/>
      <c r="U49" s="8"/>
      <c r="V49" s="8"/>
      <c r="W49" s="8"/>
      <c r="X49" s="8"/>
      <c r="Y49" s="8"/>
      <c r="Z49" s="8"/>
      <c r="AA49" s="8"/>
    </row>
    <row r="50" spans="1:27" ht="15.75" customHeight="1">
      <c r="A50" s="8"/>
      <c r="B50" s="12"/>
      <c r="C50" s="12"/>
      <c r="D50" s="248"/>
      <c r="E50" s="14"/>
      <c r="F50" s="14"/>
      <c r="G50" s="14"/>
      <c r="H50" s="14"/>
      <c r="I50" s="14"/>
      <c r="J50" s="14"/>
      <c r="K50" s="8"/>
      <c r="L50" s="8"/>
    </row>
    <row r="51" spans="1:27" ht="15.75" hidden="1" customHeight="1">
      <c r="A51" s="8"/>
      <c r="B51" s="12"/>
      <c r="C51" s="12"/>
      <c r="D51" s="249"/>
      <c r="E51" s="250"/>
      <c r="F51" s="14"/>
      <c r="G51" s="14"/>
      <c r="H51" s="14"/>
      <c r="I51" s="14"/>
      <c r="J51" s="14"/>
      <c r="K51" s="8"/>
      <c r="L51" s="8"/>
    </row>
    <row r="52" spans="1:27" ht="15.75" hidden="1" customHeight="1">
      <c r="A52" s="8"/>
      <c r="B52" s="144"/>
      <c r="C52" s="144"/>
      <c r="D52" s="14"/>
      <c r="E52" s="14"/>
      <c r="F52" s="14"/>
      <c r="G52" s="14"/>
      <c r="H52" s="14"/>
      <c r="I52" s="14"/>
      <c r="J52" s="14"/>
      <c r="K52" s="8"/>
      <c r="L52" s="8"/>
    </row>
    <row r="53" spans="1:27" ht="15.75" hidden="1" customHeight="1">
      <c r="A53" s="8"/>
      <c r="B53" s="98"/>
      <c r="C53" s="98"/>
      <c r="D53" s="99"/>
      <c r="E53" s="99"/>
      <c r="F53" s="99"/>
      <c r="G53" s="99"/>
      <c r="H53" s="99"/>
      <c r="I53" s="99"/>
      <c r="J53" s="99"/>
      <c r="K53" s="8"/>
      <c r="L53" s="8"/>
    </row>
    <row r="54" spans="1:27" ht="15" customHeight="1">
      <c r="A54" s="8"/>
      <c r="C54" s="8"/>
      <c r="K54" s="8"/>
      <c r="L54" s="8"/>
    </row>
    <row r="55" spans="1:27" ht="15" customHeight="1">
      <c r="A55" s="8"/>
      <c r="C55" s="8"/>
      <c r="K55" s="8"/>
      <c r="L55" s="8"/>
    </row>
    <row r="56" spans="1:27" ht="15" customHeight="1">
      <c r="A56" s="8"/>
      <c r="C56" s="8"/>
      <c r="K56" s="8"/>
      <c r="L56" s="8"/>
    </row>
    <row r="57" spans="1:27" ht="15" customHeight="1">
      <c r="A57" s="8"/>
      <c r="C57" s="8"/>
      <c r="K57" s="8"/>
      <c r="L57" s="8"/>
    </row>
    <row r="58" spans="1:27" ht="15" customHeight="1">
      <c r="A58" s="8"/>
      <c r="C58" s="8"/>
      <c r="K58" s="8"/>
      <c r="L58" s="8"/>
    </row>
    <row r="59" spans="1:27" ht="15" customHeight="1">
      <c r="A59" s="8"/>
      <c r="C59" s="8"/>
      <c r="K59" s="8"/>
      <c r="L59" s="8"/>
    </row>
    <row r="60" spans="1:27" ht="15" customHeight="1">
      <c r="A60" s="8"/>
      <c r="C60" s="8"/>
      <c r="K60" s="8"/>
      <c r="L60" s="8"/>
    </row>
    <row r="61" spans="1:27" ht="15" customHeight="1">
      <c r="A61" s="8"/>
      <c r="C61" s="8"/>
      <c r="K61" s="8"/>
      <c r="L61" s="8"/>
    </row>
    <row r="62" spans="1:27" ht="15" customHeight="1">
      <c r="A62" s="8"/>
      <c r="C62" s="8"/>
      <c r="K62" s="8"/>
      <c r="L62" s="8"/>
    </row>
    <row r="63" spans="1:27" ht="15" customHeight="1">
      <c r="A63" s="8"/>
      <c r="C63" s="8"/>
      <c r="K63" s="8"/>
      <c r="L63" s="8"/>
    </row>
    <row r="64" spans="1:27" ht="15" customHeight="1">
      <c r="A64" s="8"/>
      <c r="C64" s="8"/>
      <c r="K64" s="8"/>
      <c r="L64" s="8"/>
    </row>
    <row r="65" spans="1:12" ht="15" customHeight="1">
      <c r="A65" s="8"/>
      <c r="C65" s="8"/>
      <c r="K65" s="8"/>
      <c r="L65" s="8"/>
    </row>
    <row r="66" spans="1:12" ht="15.75" customHeight="1">
      <c r="A66" s="8"/>
      <c r="C66" s="8"/>
      <c r="K66" s="8"/>
      <c r="L66" s="8"/>
    </row>
    <row r="67" spans="1:12" ht="15.75" customHeight="1">
      <c r="A67" s="8"/>
      <c r="C67" s="8"/>
      <c r="K67" s="8"/>
      <c r="L67" s="8"/>
    </row>
    <row r="68" spans="1:12" ht="15.75" customHeight="1">
      <c r="A68" s="8"/>
      <c r="C68" s="8"/>
      <c r="K68" s="8"/>
      <c r="L68" s="8"/>
    </row>
    <row r="69" spans="1:12" ht="15.75" customHeight="1">
      <c r="A69" s="8"/>
      <c r="C69" s="8"/>
      <c r="K69" s="8"/>
      <c r="L69" s="8"/>
    </row>
    <row r="70" spans="1:12" ht="15.75" customHeight="1">
      <c r="A70" s="8"/>
      <c r="C70" s="8"/>
      <c r="K70" s="8"/>
      <c r="L70" s="8"/>
    </row>
    <row r="71" spans="1:12" ht="15.75" customHeight="1">
      <c r="A71" s="8"/>
      <c r="C71" s="8"/>
      <c r="K71" s="8"/>
      <c r="L71" s="8"/>
    </row>
    <row r="72" spans="1:12" ht="15.75" customHeight="1">
      <c r="A72" s="8"/>
      <c r="C72" s="8"/>
      <c r="K72" s="8"/>
      <c r="L72" s="8"/>
    </row>
    <row r="73" spans="1:12" ht="15.75" customHeight="1">
      <c r="A73" s="8"/>
      <c r="C73" s="8"/>
      <c r="K73" s="8"/>
      <c r="L73" s="8"/>
    </row>
    <row r="74" spans="1:12" ht="15.75" customHeight="1">
      <c r="A74" s="8"/>
      <c r="C74" s="8"/>
      <c r="K74" s="8"/>
      <c r="L74" s="8"/>
    </row>
    <row r="75" spans="1:12" ht="15.75" customHeight="1">
      <c r="A75" s="8"/>
      <c r="C75" s="8"/>
      <c r="K75" s="8"/>
      <c r="L75" s="8"/>
    </row>
    <row r="76" spans="1:12" ht="15.75" customHeight="1">
      <c r="A76" s="8"/>
      <c r="C76" s="8"/>
      <c r="K76" s="8"/>
      <c r="L76" s="8"/>
    </row>
    <row r="77" spans="1:12" ht="15.75" customHeight="1">
      <c r="A77" s="8"/>
      <c r="C77" s="8"/>
      <c r="K77" s="8"/>
      <c r="L77" s="8"/>
    </row>
    <row r="78" spans="1:12" ht="15.75" customHeight="1">
      <c r="A78" s="8"/>
      <c r="C78" s="8"/>
      <c r="K78" s="8"/>
      <c r="L78" s="8"/>
    </row>
    <row r="79" spans="1:12" ht="15.75" customHeight="1">
      <c r="A79" s="8"/>
      <c r="C79" s="8"/>
      <c r="K79" s="8"/>
      <c r="L79" s="8"/>
    </row>
    <row r="80" spans="1:12" ht="15.75" customHeight="1">
      <c r="A80" s="8"/>
      <c r="C80" s="8"/>
      <c r="K80" s="8"/>
      <c r="L80" s="8"/>
    </row>
    <row r="81" spans="1:12" ht="15.75" customHeight="1">
      <c r="A81" s="8"/>
      <c r="C81" s="8"/>
      <c r="K81" s="8"/>
      <c r="L81" s="8"/>
    </row>
    <row r="82" spans="1:12" ht="15.75" customHeight="1">
      <c r="A82" s="8"/>
      <c r="C82" s="8"/>
      <c r="K82" s="8"/>
      <c r="L82" s="8"/>
    </row>
    <row r="83" spans="1:12" ht="15.75" customHeight="1">
      <c r="A83" s="8"/>
      <c r="C83" s="8"/>
      <c r="K83" s="8"/>
      <c r="L83" s="8"/>
    </row>
    <row r="84" spans="1:12" ht="15.75" customHeight="1">
      <c r="A84" s="8"/>
      <c r="C84" s="8"/>
      <c r="K84" s="8"/>
      <c r="L84" s="8"/>
    </row>
    <row r="85" spans="1:12" ht="15.75" customHeight="1">
      <c r="A85" s="8"/>
      <c r="C85" s="8"/>
      <c r="K85" s="8"/>
      <c r="L85" s="8"/>
    </row>
    <row r="86" spans="1:12" ht="15.75" customHeight="1">
      <c r="A86" s="8"/>
      <c r="C86" s="8"/>
      <c r="K86" s="8"/>
      <c r="L86" s="8"/>
    </row>
    <row r="87" spans="1:12" ht="15.75" customHeight="1">
      <c r="A87" s="8"/>
      <c r="C87" s="8"/>
      <c r="K87" s="8"/>
      <c r="L87" s="8"/>
    </row>
    <row r="88" spans="1:12" ht="15.75" customHeight="1">
      <c r="A88" s="8"/>
      <c r="C88" s="8"/>
      <c r="K88" s="8"/>
      <c r="L88" s="8"/>
    </row>
    <row r="89" spans="1:12" ht="15.75" customHeight="1">
      <c r="A89" s="8"/>
      <c r="C89" s="8"/>
      <c r="K89" s="8"/>
      <c r="L89" s="8"/>
    </row>
    <row r="90" spans="1:12" ht="15.75" customHeight="1">
      <c r="A90" s="8"/>
      <c r="C90" s="8"/>
      <c r="K90" s="8"/>
      <c r="L90" s="8"/>
    </row>
    <row r="91" spans="1:12" ht="15.75" customHeight="1">
      <c r="A91" s="8"/>
      <c r="C91" s="8"/>
      <c r="K91" s="8"/>
      <c r="L91" s="8"/>
    </row>
    <row r="92" spans="1:12" ht="15.75" customHeight="1">
      <c r="A92" s="8"/>
      <c r="C92" s="8"/>
      <c r="K92" s="8"/>
      <c r="L92" s="8"/>
    </row>
    <row r="93" spans="1:12" ht="15.75" customHeight="1">
      <c r="A93" s="8"/>
      <c r="C93" s="8"/>
      <c r="K93" s="8"/>
      <c r="L93" s="8"/>
    </row>
    <row r="94" spans="1:12" ht="15.75" customHeight="1">
      <c r="A94" s="8"/>
      <c r="C94" s="8"/>
      <c r="K94" s="8"/>
      <c r="L94" s="8"/>
    </row>
    <row r="95" spans="1:12" ht="15.75" customHeight="1">
      <c r="A95" s="8"/>
      <c r="C95" s="8"/>
      <c r="K95" s="8"/>
      <c r="L95" s="8"/>
    </row>
    <row r="96" spans="1:12" ht="15.75" customHeight="1">
      <c r="A96" s="8"/>
      <c r="C96" s="8"/>
      <c r="K96" s="8"/>
      <c r="L96" s="8"/>
    </row>
    <row r="97" spans="1:12" ht="15.75" customHeight="1">
      <c r="A97" s="8"/>
      <c r="C97" s="8"/>
      <c r="K97" s="8"/>
      <c r="L97" s="8"/>
    </row>
    <row r="98" spans="1:12" ht="15.75" customHeight="1">
      <c r="A98" s="8"/>
      <c r="C98" s="8"/>
      <c r="K98" s="8"/>
      <c r="L98" s="8"/>
    </row>
    <row r="99" spans="1:12" ht="15.75" customHeight="1">
      <c r="A99" s="8"/>
      <c r="C99" s="8"/>
      <c r="K99" s="8"/>
      <c r="L99" s="8"/>
    </row>
    <row r="100" spans="1:12" ht="15.75" customHeight="1">
      <c r="A100" s="8"/>
      <c r="C100" s="8"/>
      <c r="K100" s="8"/>
      <c r="L100" s="8"/>
    </row>
    <row r="101" spans="1:12" ht="15.75" customHeight="1">
      <c r="A101" s="8"/>
      <c r="C101" s="8"/>
      <c r="K101" s="8"/>
      <c r="L101" s="8"/>
    </row>
    <row r="102" spans="1:12" ht="15.75" customHeight="1">
      <c r="A102" s="8"/>
      <c r="C102" s="8"/>
      <c r="K102" s="8"/>
      <c r="L102" s="8"/>
    </row>
    <row r="103" spans="1:12" ht="15.75" customHeight="1">
      <c r="A103" s="8"/>
      <c r="C103" s="8"/>
      <c r="K103" s="8"/>
      <c r="L103" s="8"/>
    </row>
    <row r="104" spans="1:12" ht="15.75" customHeight="1">
      <c r="A104" s="8"/>
      <c r="C104" s="8"/>
      <c r="K104" s="8"/>
      <c r="L104" s="8"/>
    </row>
    <row r="105" spans="1:12" ht="15.75" customHeight="1">
      <c r="A105" s="8"/>
      <c r="C105" s="8"/>
      <c r="K105" s="8"/>
      <c r="L105" s="8"/>
    </row>
    <row r="106" spans="1:12" ht="15.75" customHeight="1">
      <c r="A106" s="8"/>
      <c r="C106" s="8"/>
      <c r="K106" s="8"/>
      <c r="L106" s="8"/>
    </row>
    <row r="107" spans="1:12" ht="15.75" customHeight="1">
      <c r="A107" s="8"/>
      <c r="C107" s="8"/>
      <c r="K107" s="8"/>
      <c r="L107" s="8"/>
    </row>
    <row r="108" spans="1:12" ht="15.75" customHeight="1">
      <c r="A108" s="8"/>
      <c r="C108" s="8"/>
      <c r="K108" s="8"/>
      <c r="L108" s="8"/>
    </row>
    <row r="109" spans="1:12" ht="15.75" customHeight="1">
      <c r="A109" s="8"/>
      <c r="C109" s="8"/>
      <c r="K109" s="8"/>
      <c r="L109" s="8"/>
    </row>
    <row r="110" spans="1:12" ht="15.75" customHeight="1">
      <c r="A110" s="8"/>
      <c r="C110" s="8"/>
      <c r="K110" s="8"/>
      <c r="L110" s="8"/>
    </row>
    <row r="111" spans="1:12" ht="15.75" customHeight="1">
      <c r="A111" s="8"/>
      <c r="C111" s="8"/>
      <c r="K111" s="8"/>
      <c r="L111" s="8"/>
    </row>
    <row r="112" spans="1:12" ht="15.75" customHeight="1">
      <c r="A112" s="8"/>
      <c r="C112" s="8"/>
      <c r="K112" s="8"/>
      <c r="L112" s="8"/>
    </row>
    <row r="113" spans="1:12" ht="15.75" customHeight="1">
      <c r="A113" s="8"/>
      <c r="C113" s="8"/>
      <c r="K113" s="8"/>
      <c r="L113" s="8"/>
    </row>
    <row r="114" spans="1:12" ht="15.75" customHeight="1">
      <c r="A114" s="8"/>
      <c r="C114" s="8"/>
      <c r="K114" s="8"/>
      <c r="L114" s="8"/>
    </row>
    <row r="115" spans="1:12" ht="15.75" customHeight="1">
      <c r="A115" s="8"/>
      <c r="C115" s="8"/>
      <c r="K115" s="8"/>
      <c r="L115" s="8"/>
    </row>
    <row r="116" spans="1:12" ht="15.75" customHeight="1">
      <c r="A116" s="8"/>
      <c r="C116" s="8"/>
      <c r="K116" s="8"/>
      <c r="L116" s="8"/>
    </row>
    <row r="117" spans="1:12" ht="15.75" customHeight="1">
      <c r="A117" s="8"/>
      <c r="C117" s="8"/>
      <c r="K117" s="8"/>
      <c r="L117" s="8"/>
    </row>
    <row r="118" spans="1:12" ht="15.75" customHeight="1">
      <c r="A118" s="8"/>
      <c r="C118" s="8"/>
      <c r="K118" s="8"/>
      <c r="L118" s="8"/>
    </row>
    <row r="119" spans="1:12" ht="15.75" customHeight="1">
      <c r="A119" s="8"/>
      <c r="C119" s="8"/>
      <c r="K119" s="8"/>
      <c r="L119" s="8"/>
    </row>
    <row r="120" spans="1:12" ht="15.75" customHeight="1">
      <c r="A120" s="8"/>
      <c r="C120" s="8"/>
      <c r="K120" s="8"/>
      <c r="L120" s="8"/>
    </row>
    <row r="121" spans="1:12" ht="15.75" customHeight="1">
      <c r="A121" s="8"/>
      <c r="C121" s="8"/>
      <c r="K121" s="8"/>
      <c r="L121" s="8"/>
    </row>
    <row r="122" spans="1:12" ht="15.75" customHeight="1">
      <c r="A122" s="8"/>
      <c r="C122" s="8"/>
      <c r="K122" s="8"/>
      <c r="L122" s="8"/>
    </row>
    <row r="123" spans="1:12" ht="15.75" customHeight="1">
      <c r="A123" s="8"/>
      <c r="C123" s="8"/>
      <c r="K123" s="8"/>
      <c r="L123" s="8"/>
    </row>
    <row r="124" spans="1:12" ht="15.75" customHeight="1">
      <c r="A124" s="8"/>
      <c r="C124" s="8"/>
      <c r="K124" s="8"/>
      <c r="L124" s="8"/>
    </row>
    <row r="125" spans="1:12" ht="15.75" customHeight="1">
      <c r="A125" s="8"/>
      <c r="C125" s="8"/>
      <c r="K125" s="8"/>
      <c r="L125" s="8"/>
    </row>
    <row r="126" spans="1:12" ht="15.75" customHeight="1">
      <c r="A126" s="8"/>
      <c r="C126" s="8"/>
      <c r="K126" s="8"/>
      <c r="L126" s="8"/>
    </row>
    <row r="127" spans="1:12" ht="15.75" customHeight="1">
      <c r="A127" s="8"/>
      <c r="C127" s="8"/>
      <c r="K127" s="8"/>
      <c r="L127" s="8"/>
    </row>
    <row r="128" spans="1:12" ht="15.75" customHeight="1">
      <c r="A128" s="8"/>
      <c r="C128" s="8"/>
      <c r="K128" s="8"/>
      <c r="L128" s="8"/>
    </row>
    <row r="129" spans="1:12" ht="15.75" customHeight="1">
      <c r="A129" s="8"/>
      <c r="C129" s="8"/>
      <c r="K129" s="8"/>
      <c r="L129" s="8"/>
    </row>
    <row r="130" spans="1:12" ht="15.75" customHeight="1">
      <c r="A130" s="8"/>
      <c r="C130" s="8"/>
      <c r="K130" s="8"/>
      <c r="L130" s="8"/>
    </row>
    <row r="131" spans="1:12" ht="15.75" customHeight="1">
      <c r="A131" s="8"/>
      <c r="C131" s="8"/>
      <c r="K131" s="8"/>
      <c r="L131" s="8"/>
    </row>
    <row r="132" spans="1:12" ht="15.75" customHeight="1">
      <c r="A132" s="8"/>
      <c r="C132" s="8"/>
      <c r="K132" s="8"/>
      <c r="L132" s="8"/>
    </row>
    <row r="133" spans="1:12" ht="15.75" customHeight="1">
      <c r="A133" s="8"/>
      <c r="C133" s="8"/>
      <c r="K133" s="8"/>
      <c r="L133" s="8"/>
    </row>
    <row r="134" spans="1:12" ht="15.75" customHeight="1">
      <c r="A134" s="8"/>
      <c r="C134" s="8"/>
      <c r="K134" s="8"/>
      <c r="L134" s="8"/>
    </row>
    <row r="135" spans="1:12" ht="15.75" customHeight="1">
      <c r="A135" s="8"/>
      <c r="C135" s="8"/>
      <c r="K135" s="8"/>
      <c r="L135" s="8"/>
    </row>
    <row r="136" spans="1:12" ht="15.75" customHeight="1">
      <c r="A136" s="8"/>
      <c r="C136" s="8"/>
      <c r="K136" s="8"/>
      <c r="L136" s="8"/>
    </row>
    <row r="137" spans="1:12" ht="15.75" customHeight="1">
      <c r="A137" s="8"/>
      <c r="C137" s="8"/>
      <c r="K137" s="8"/>
      <c r="L137" s="8"/>
    </row>
    <row r="138" spans="1:12" ht="15.75" customHeight="1">
      <c r="A138" s="8"/>
      <c r="C138" s="8"/>
      <c r="K138" s="8"/>
      <c r="L138" s="8"/>
    </row>
    <row r="139" spans="1:12" ht="15.75" customHeight="1">
      <c r="A139" s="8"/>
      <c r="C139" s="8"/>
      <c r="K139" s="8"/>
      <c r="L139" s="8"/>
    </row>
    <row r="140" spans="1:12" ht="15.75" customHeight="1">
      <c r="A140" s="8"/>
      <c r="C140" s="8"/>
      <c r="K140" s="8"/>
      <c r="L140" s="8"/>
    </row>
    <row r="141" spans="1:12" ht="15.75" customHeight="1">
      <c r="A141" s="8"/>
      <c r="C141" s="8"/>
      <c r="K141" s="8"/>
      <c r="L141" s="8"/>
    </row>
    <row r="142" spans="1:12" ht="15.75" customHeight="1">
      <c r="A142" s="8"/>
      <c r="C142" s="8"/>
      <c r="K142" s="8"/>
      <c r="L142" s="8"/>
    </row>
    <row r="143" spans="1:12" ht="15.75" customHeight="1">
      <c r="A143" s="8"/>
      <c r="C143" s="8"/>
      <c r="K143" s="8"/>
      <c r="L143" s="8"/>
    </row>
    <row r="144" spans="1:12" ht="15.75" customHeight="1">
      <c r="A144" s="8"/>
      <c r="C144" s="8"/>
      <c r="K144" s="8"/>
      <c r="L144" s="8"/>
    </row>
    <row r="145" spans="1:12" ht="15.75" customHeight="1">
      <c r="A145" s="8"/>
      <c r="C145" s="8"/>
      <c r="K145" s="8"/>
      <c r="L145" s="8"/>
    </row>
    <row r="146" spans="1:12" ht="15.75" customHeight="1">
      <c r="A146" s="8"/>
      <c r="C146" s="8"/>
      <c r="K146" s="8"/>
      <c r="L146" s="8"/>
    </row>
    <row r="147" spans="1:12" ht="15.75" customHeight="1">
      <c r="A147" s="8"/>
      <c r="C147" s="8"/>
      <c r="K147" s="8"/>
      <c r="L147" s="8"/>
    </row>
    <row r="148" spans="1:12" ht="15.75" customHeight="1">
      <c r="A148" s="8"/>
      <c r="C148" s="8"/>
      <c r="K148" s="8"/>
      <c r="L148" s="8"/>
    </row>
    <row r="149" spans="1:12" ht="15.75" customHeight="1">
      <c r="A149" s="8"/>
      <c r="C149" s="8"/>
      <c r="K149" s="8"/>
      <c r="L149" s="8"/>
    </row>
    <row r="150" spans="1:12" ht="15.75" customHeight="1">
      <c r="A150" s="8"/>
      <c r="C150" s="8"/>
      <c r="K150" s="8"/>
      <c r="L150" s="8"/>
    </row>
    <row r="151" spans="1:12" ht="15.75" customHeight="1">
      <c r="A151" s="8"/>
      <c r="C151" s="8"/>
      <c r="K151" s="8"/>
      <c r="L151" s="8"/>
    </row>
    <row r="152" spans="1:12" ht="15.75" customHeight="1">
      <c r="A152" s="8"/>
      <c r="C152" s="8"/>
      <c r="K152" s="8"/>
      <c r="L152" s="8"/>
    </row>
    <row r="153" spans="1:12" ht="15.75" customHeight="1">
      <c r="A153" s="8"/>
      <c r="C153" s="8"/>
      <c r="K153" s="8"/>
      <c r="L153" s="8"/>
    </row>
    <row r="154" spans="1:12" ht="15.75" customHeight="1">
      <c r="A154" s="8"/>
      <c r="C154" s="8"/>
      <c r="K154" s="8"/>
      <c r="L154" s="8"/>
    </row>
    <row r="155" spans="1:12" ht="15.75" customHeight="1">
      <c r="A155" s="8"/>
      <c r="C155" s="8"/>
      <c r="K155" s="8"/>
      <c r="L155" s="8"/>
    </row>
    <row r="156" spans="1:12" ht="15.75" customHeight="1">
      <c r="A156" s="8"/>
      <c r="C156" s="8"/>
      <c r="K156" s="8"/>
      <c r="L156" s="8"/>
    </row>
    <row r="157" spans="1:12" ht="15.75" customHeight="1">
      <c r="A157" s="8"/>
      <c r="C157" s="8"/>
      <c r="K157" s="8"/>
      <c r="L157" s="8"/>
    </row>
    <row r="158" spans="1:12" ht="15.75" customHeight="1">
      <c r="A158" s="8"/>
      <c r="C158" s="8"/>
      <c r="K158" s="8"/>
      <c r="L158" s="8"/>
    </row>
    <row r="159" spans="1:12" ht="15.75" customHeight="1">
      <c r="A159" s="8"/>
      <c r="C159" s="8"/>
      <c r="K159" s="8"/>
      <c r="L159" s="8"/>
    </row>
    <row r="160" spans="1:12" ht="15.75" customHeight="1">
      <c r="A160" s="8"/>
      <c r="C160" s="8"/>
      <c r="K160" s="8"/>
      <c r="L160" s="8"/>
    </row>
    <row r="161" spans="1:12" ht="15.75" customHeight="1">
      <c r="A161" s="8"/>
      <c r="C161" s="8"/>
      <c r="K161" s="8"/>
      <c r="L161" s="8"/>
    </row>
    <row r="162" spans="1:12" ht="15.75" customHeight="1">
      <c r="A162" s="8"/>
      <c r="C162" s="8"/>
      <c r="K162" s="8"/>
      <c r="L162" s="8"/>
    </row>
    <row r="163" spans="1:12" ht="15.75" customHeight="1">
      <c r="A163" s="8"/>
      <c r="C163" s="8"/>
      <c r="K163" s="8"/>
      <c r="L163" s="8"/>
    </row>
    <row r="164" spans="1:12" ht="15.75" customHeight="1">
      <c r="A164" s="8"/>
      <c r="C164" s="8"/>
      <c r="K164" s="8"/>
      <c r="L164" s="8"/>
    </row>
    <row r="165" spans="1:12" ht="15.75" customHeight="1">
      <c r="A165" s="8"/>
      <c r="C165" s="8"/>
      <c r="K165" s="8"/>
      <c r="L165" s="8"/>
    </row>
    <row r="166" spans="1:12" ht="15.75" customHeight="1">
      <c r="A166" s="8"/>
      <c r="C166" s="8"/>
      <c r="K166" s="8"/>
      <c r="L166" s="8"/>
    </row>
    <row r="167" spans="1:12" ht="15.75" customHeight="1">
      <c r="A167" s="8"/>
      <c r="C167" s="8"/>
      <c r="K167" s="8"/>
      <c r="L167" s="8"/>
    </row>
    <row r="168" spans="1:12" ht="15.75" customHeight="1">
      <c r="A168" s="8"/>
      <c r="C168" s="8"/>
      <c r="K168" s="8"/>
      <c r="L168" s="8"/>
    </row>
    <row r="169" spans="1:12" ht="15.75" customHeight="1">
      <c r="A169" s="8"/>
      <c r="C169" s="8"/>
      <c r="K169" s="8"/>
      <c r="L169" s="8"/>
    </row>
    <row r="170" spans="1:12" ht="15.75" customHeight="1">
      <c r="A170" s="8"/>
      <c r="C170" s="8"/>
      <c r="K170" s="8"/>
      <c r="L170" s="8"/>
    </row>
    <row r="171" spans="1:12" ht="15.75" customHeight="1">
      <c r="A171" s="8"/>
      <c r="C171" s="8"/>
      <c r="K171" s="8"/>
      <c r="L171" s="8"/>
    </row>
    <row r="172" spans="1:12" ht="15.75" customHeight="1">
      <c r="A172" s="8"/>
      <c r="C172" s="8"/>
      <c r="K172" s="8"/>
      <c r="L172" s="8"/>
    </row>
    <row r="173" spans="1:12" ht="15.75" customHeight="1">
      <c r="A173" s="8"/>
      <c r="C173" s="8"/>
      <c r="K173" s="8"/>
      <c r="L173" s="8"/>
    </row>
    <row r="174" spans="1:12" ht="15.75" customHeight="1">
      <c r="A174" s="8"/>
      <c r="C174" s="8"/>
      <c r="K174" s="8"/>
      <c r="L174" s="8"/>
    </row>
    <row r="175" spans="1:12" ht="15.75" customHeight="1">
      <c r="A175" s="8"/>
      <c r="C175" s="8"/>
      <c r="K175" s="8"/>
      <c r="L175" s="8"/>
    </row>
    <row r="176" spans="1:12" ht="15.75" customHeight="1">
      <c r="A176" s="8"/>
      <c r="C176" s="8"/>
      <c r="K176" s="8"/>
      <c r="L176" s="8"/>
    </row>
    <row r="177" spans="1:12" ht="15.75" customHeight="1">
      <c r="A177" s="8"/>
      <c r="C177" s="8"/>
      <c r="K177" s="8"/>
      <c r="L177" s="8"/>
    </row>
    <row r="178" spans="1:12" ht="15.75" customHeight="1">
      <c r="A178" s="8"/>
      <c r="C178" s="8"/>
      <c r="K178" s="8"/>
      <c r="L178" s="8"/>
    </row>
    <row r="179" spans="1:12" ht="15.75" customHeight="1">
      <c r="A179" s="8"/>
      <c r="C179" s="8"/>
      <c r="K179" s="8"/>
      <c r="L179" s="8"/>
    </row>
    <row r="180" spans="1:12" ht="15.75" customHeight="1">
      <c r="A180" s="8"/>
      <c r="C180" s="8"/>
      <c r="K180" s="8"/>
      <c r="L180" s="8"/>
    </row>
    <row r="181" spans="1:12" ht="15.75" customHeight="1">
      <c r="A181" s="8"/>
      <c r="C181" s="8"/>
      <c r="K181" s="8"/>
      <c r="L181" s="8"/>
    </row>
    <row r="182" spans="1:12" ht="15.75" customHeight="1">
      <c r="A182" s="8"/>
      <c r="C182" s="8"/>
      <c r="K182" s="8"/>
      <c r="L182" s="8"/>
    </row>
    <row r="183" spans="1:12" ht="15.75" customHeight="1">
      <c r="A183" s="8"/>
      <c r="C183" s="8"/>
      <c r="K183" s="8"/>
      <c r="L183" s="8"/>
    </row>
    <row r="184" spans="1:12" ht="15.75" customHeight="1">
      <c r="A184" s="8"/>
      <c r="C184" s="8"/>
      <c r="K184" s="8"/>
      <c r="L184" s="8"/>
    </row>
    <row r="185" spans="1:12" ht="15.75" customHeight="1">
      <c r="A185" s="8"/>
      <c r="C185" s="8"/>
      <c r="K185" s="8"/>
      <c r="L185" s="8"/>
    </row>
    <row r="186" spans="1:12" ht="15.75" customHeight="1">
      <c r="A186" s="8"/>
      <c r="C186" s="8"/>
      <c r="K186" s="8"/>
      <c r="L186" s="8"/>
    </row>
    <row r="187" spans="1:12" ht="15.75" customHeight="1">
      <c r="A187" s="8"/>
      <c r="C187" s="8"/>
      <c r="K187" s="8"/>
      <c r="L187" s="8"/>
    </row>
    <row r="188" spans="1:12" ht="15.75" customHeight="1">
      <c r="A188" s="8"/>
      <c r="C188" s="8"/>
      <c r="K188" s="8"/>
      <c r="L188" s="8"/>
    </row>
    <row r="189" spans="1:12" ht="15.75" customHeight="1">
      <c r="A189" s="8"/>
      <c r="C189" s="8"/>
      <c r="K189" s="8"/>
      <c r="L189" s="8"/>
    </row>
    <row r="190" spans="1:12" ht="15.75" customHeight="1">
      <c r="A190" s="8"/>
      <c r="C190" s="8"/>
      <c r="K190" s="8"/>
      <c r="L190" s="8"/>
    </row>
    <row r="191" spans="1:12" ht="15.75" customHeight="1">
      <c r="A191" s="8"/>
      <c r="C191" s="8"/>
      <c r="K191" s="8"/>
      <c r="L191" s="8"/>
    </row>
    <row r="192" spans="1:12" ht="15.75" customHeight="1">
      <c r="A192" s="8"/>
      <c r="C192" s="8"/>
      <c r="K192" s="8"/>
      <c r="L192" s="8"/>
    </row>
    <row r="193" spans="1:12" ht="15.75" customHeight="1">
      <c r="A193" s="8"/>
      <c r="C193" s="8"/>
      <c r="K193" s="8"/>
      <c r="L193" s="8"/>
    </row>
    <row r="194" spans="1:12" ht="15.75" customHeight="1">
      <c r="A194" s="8"/>
      <c r="C194" s="8"/>
      <c r="K194" s="8"/>
      <c r="L194" s="8"/>
    </row>
    <row r="195" spans="1:12" ht="15.75" customHeight="1">
      <c r="A195" s="8"/>
      <c r="C195" s="8"/>
      <c r="K195" s="8"/>
      <c r="L195" s="8"/>
    </row>
    <row r="196" spans="1:12" ht="15.75" customHeight="1">
      <c r="A196" s="8"/>
      <c r="C196" s="8"/>
      <c r="K196" s="8"/>
      <c r="L196" s="8"/>
    </row>
    <row r="197" spans="1:12" ht="15.75" customHeight="1">
      <c r="A197" s="8"/>
      <c r="C197" s="8"/>
      <c r="K197" s="8"/>
      <c r="L197" s="8"/>
    </row>
    <row r="198" spans="1:12" ht="15.75" customHeight="1">
      <c r="A198" s="8"/>
      <c r="C198" s="8"/>
      <c r="K198" s="8"/>
      <c r="L198" s="8"/>
    </row>
    <row r="199" spans="1:12" ht="15.75" customHeight="1">
      <c r="A199" s="8"/>
      <c r="C199" s="8"/>
      <c r="K199" s="8"/>
      <c r="L199" s="8"/>
    </row>
    <row r="200" spans="1:12" ht="15.75" customHeight="1">
      <c r="A200" s="8"/>
      <c r="C200" s="8"/>
      <c r="K200" s="8"/>
      <c r="L200" s="8"/>
    </row>
    <row r="201" spans="1:12" ht="15.75" customHeight="1">
      <c r="A201" s="8"/>
      <c r="C201" s="8"/>
      <c r="K201" s="8"/>
      <c r="L201" s="8"/>
    </row>
    <row r="202" spans="1:12" ht="15.75" customHeight="1">
      <c r="A202" s="8"/>
      <c r="C202" s="8"/>
      <c r="K202" s="8"/>
      <c r="L202" s="8"/>
    </row>
    <row r="203" spans="1:12" ht="15.75" customHeight="1">
      <c r="A203" s="8"/>
      <c r="C203" s="8"/>
      <c r="K203" s="8"/>
      <c r="L203" s="8"/>
    </row>
    <row r="204" spans="1:12" ht="15.75" customHeight="1">
      <c r="A204" s="8"/>
      <c r="C204" s="8"/>
      <c r="K204" s="8"/>
      <c r="L204" s="8"/>
    </row>
    <row r="205" spans="1:12" ht="15.75" customHeight="1">
      <c r="A205" s="8"/>
      <c r="C205" s="8"/>
      <c r="K205" s="8"/>
      <c r="L205" s="8"/>
    </row>
    <row r="206" spans="1:12" ht="15.75" customHeight="1">
      <c r="A206" s="8"/>
      <c r="C206" s="8"/>
      <c r="K206" s="8"/>
      <c r="L206" s="8"/>
    </row>
    <row r="207" spans="1:12" ht="15.75" customHeight="1">
      <c r="A207" s="8"/>
      <c r="C207" s="8"/>
      <c r="K207" s="8"/>
      <c r="L207" s="8"/>
    </row>
    <row r="208" spans="1:12" ht="15.75" customHeight="1">
      <c r="A208" s="8"/>
      <c r="C208" s="8"/>
      <c r="K208" s="8"/>
      <c r="L208" s="8"/>
    </row>
    <row r="209" spans="1:12" ht="15.75" customHeight="1">
      <c r="A209" s="8"/>
      <c r="C209" s="8"/>
      <c r="K209" s="8"/>
      <c r="L209" s="8"/>
    </row>
    <row r="210" spans="1:12" ht="15.75" customHeight="1">
      <c r="A210" s="8"/>
      <c r="C210" s="8"/>
      <c r="K210" s="8"/>
      <c r="L210" s="8"/>
    </row>
    <row r="211" spans="1:12" ht="15.75" customHeight="1">
      <c r="A211" s="8"/>
      <c r="C211" s="8"/>
      <c r="K211" s="8"/>
      <c r="L211" s="8"/>
    </row>
    <row r="212" spans="1:12" ht="15.75" customHeight="1">
      <c r="A212" s="8"/>
      <c r="C212" s="8"/>
      <c r="K212" s="8"/>
      <c r="L212" s="8"/>
    </row>
    <row r="213" spans="1:12" ht="15.75" customHeight="1">
      <c r="A213" s="8"/>
      <c r="C213" s="8"/>
      <c r="K213" s="8"/>
      <c r="L213" s="8"/>
    </row>
    <row r="214" spans="1:12" ht="15.75" customHeight="1">
      <c r="A214" s="8"/>
      <c r="C214" s="8"/>
      <c r="K214" s="8"/>
      <c r="L214" s="8"/>
    </row>
    <row r="215" spans="1:12" ht="15.75" customHeight="1">
      <c r="A215" s="8"/>
      <c r="C215" s="8"/>
      <c r="K215" s="8"/>
      <c r="L215" s="8"/>
    </row>
    <row r="216" spans="1:12" ht="15.75" customHeight="1">
      <c r="A216" s="8"/>
      <c r="C216" s="8"/>
      <c r="K216" s="8"/>
      <c r="L216" s="8"/>
    </row>
    <row r="217" spans="1:12" ht="15.75" customHeight="1">
      <c r="A217" s="8"/>
      <c r="C217" s="8"/>
      <c r="K217" s="8"/>
      <c r="L217" s="8"/>
    </row>
    <row r="218" spans="1:12" ht="15.75" customHeight="1">
      <c r="A218" s="8"/>
      <c r="C218" s="8"/>
      <c r="K218" s="8"/>
      <c r="L218" s="8"/>
    </row>
    <row r="219" spans="1:12" ht="15.75" customHeight="1">
      <c r="A219" s="8"/>
      <c r="C219" s="8"/>
      <c r="K219" s="8"/>
      <c r="L219" s="8"/>
    </row>
    <row r="220" spans="1:12" ht="15.75" customHeight="1">
      <c r="A220" s="8"/>
      <c r="C220" s="8"/>
      <c r="K220" s="8"/>
      <c r="L220" s="8"/>
    </row>
    <row r="221" spans="1:12" ht="15.75" customHeight="1">
      <c r="A221" s="8"/>
      <c r="C221" s="8"/>
      <c r="K221" s="8"/>
      <c r="L221" s="8"/>
    </row>
    <row r="222" spans="1:12" ht="15.75" customHeight="1">
      <c r="A222" s="8"/>
      <c r="C222" s="8"/>
      <c r="K222" s="8"/>
      <c r="L222" s="8"/>
    </row>
    <row r="223" spans="1:12" ht="15.75" customHeight="1">
      <c r="A223" s="8"/>
      <c r="C223" s="8"/>
      <c r="K223" s="8"/>
      <c r="L223" s="8"/>
    </row>
    <row r="224" spans="1:12" ht="15.75" customHeight="1">
      <c r="A224" s="8"/>
      <c r="C224" s="8"/>
      <c r="K224" s="8"/>
      <c r="L224" s="8"/>
    </row>
    <row r="225" spans="1:12" ht="15.75" customHeight="1">
      <c r="A225" s="8"/>
      <c r="C225" s="8"/>
      <c r="K225" s="8"/>
      <c r="L225" s="8"/>
    </row>
    <row r="226" spans="1:12" ht="15.75" customHeight="1">
      <c r="A226" s="8"/>
      <c r="C226" s="8"/>
      <c r="K226" s="8"/>
      <c r="L226" s="8"/>
    </row>
    <row r="227" spans="1:12" ht="15.75" customHeight="1">
      <c r="A227" s="8"/>
      <c r="C227" s="8"/>
      <c r="K227" s="8"/>
      <c r="L227" s="8"/>
    </row>
    <row r="228" spans="1:12" ht="15.75" customHeight="1">
      <c r="A228" s="8"/>
      <c r="C228" s="8"/>
      <c r="K228" s="8"/>
      <c r="L228" s="8"/>
    </row>
    <row r="229" spans="1:12" ht="15.75" customHeight="1">
      <c r="A229" s="8"/>
      <c r="C229" s="8"/>
      <c r="K229" s="8"/>
      <c r="L229" s="8"/>
    </row>
    <row r="230" spans="1:12" ht="15.75" customHeight="1">
      <c r="A230" s="8"/>
      <c r="C230" s="8"/>
      <c r="K230" s="8"/>
      <c r="L230" s="8"/>
    </row>
    <row r="231" spans="1:12" ht="15.75" customHeight="1">
      <c r="A231" s="8"/>
      <c r="C231" s="8"/>
      <c r="K231" s="8"/>
      <c r="L231" s="8"/>
    </row>
    <row r="232" spans="1:12" ht="15.75" customHeight="1">
      <c r="A232" s="8"/>
      <c r="C232" s="8"/>
      <c r="K232" s="8"/>
      <c r="L232" s="8"/>
    </row>
    <row r="233" spans="1:12" ht="15.75" customHeight="1">
      <c r="A233" s="8"/>
      <c r="C233" s="8"/>
      <c r="K233" s="8"/>
      <c r="L233" s="8"/>
    </row>
    <row r="234" spans="1:12" ht="15.75" customHeight="1">
      <c r="A234" s="8"/>
      <c r="C234" s="8"/>
      <c r="K234" s="8"/>
      <c r="L234" s="8"/>
    </row>
    <row r="235" spans="1:12" ht="15.75" customHeight="1">
      <c r="A235" s="8"/>
      <c r="C235" s="8"/>
      <c r="K235" s="8"/>
      <c r="L235" s="8"/>
    </row>
    <row r="236" spans="1:12" ht="15.75" customHeight="1">
      <c r="A236" s="8"/>
      <c r="C236" s="8"/>
      <c r="K236" s="8"/>
      <c r="L236" s="8"/>
    </row>
    <row r="237" spans="1:12" ht="15.75" customHeight="1">
      <c r="A237" s="8"/>
      <c r="C237" s="8"/>
      <c r="K237" s="8"/>
      <c r="L237" s="8"/>
    </row>
    <row r="238" spans="1:12" ht="15.75" customHeight="1">
      <c r="A238" s="8"/>
      <c r="C238" s="8"/>
      <c r="K238" s="8"/>
      <c r="L238" s="8"/>
    </row>
    <row r="239" spans="1:12" ht="15.75" customHeight="1">
      <c r="A239" s="8"/>
      <c r="C239" s="8"/>
      <c r="K239" s="8"/>
      <c r="L239" s="8"/>
    </row>
    <row r="240" spans="1:12" ht="15.75" customHeight="1">
      <c r="A240" s="8"/>
      <c r="C240" s="8"/>
      <c r="K240" s="8"/>
      <c r="L240" s="8"/>
    </row>
    <row r="241" spans="1:12" ht="15.75" customHeight="1">
      <c r="A241" s="8"/>
      <c r="C241" s="8"/>
      <c r="K241" s="8"/>
      <c r="L241" s="8"/>
    </row>
    <row r="242" spans="1:12" ht="15.75" customHeight="1">
      <c r="A242" s="8"/>
      <c r="C242" s="8"/>
      <c r="K242" s="8"/>
      <c r="L242" s="8"/>
    </row>
    <row r="243" spans="1:12" ht="15.75" customHeight="1">
      <c r="A243" s="8"/>
      <c r="C243" s="8"/>
      <c r="K243" s="8"/>
      <c r="L243" s="8"/>
    </row>
    <row r="244" spans="1:12" ht="15.75" customHeight="1">
      <c r="A244" s="8"/>
      <c r="C244" s="8"/>
      <c r="K244" s="8"/>
      <c r="L244" s="8"/>
    </row>
    <row r="245" spans="1:12" ht="15.75" customHeight="1">
      <c r="A245" s="8"/>
      <c r="C245" s="8"/>
      <c r="K245" s="8"/>
      <c r="L245" s="8"/>
    </row>
    <row r="246" spans="1:12" ht="15.75" customHeight="1">
      <c r="A246" s="8"/>
      <c r="C246" s="8"/>
      <c r="K246" s="8"/>
      <c r="L246" s="8"/>
    </row>
    <row r="247" spans="1:12" ht="15.75" customHeight="1">
      <c r="A247" s="8"/>
      <c r="C247" s="8"/>
      <c r="K247" s="8"/>
      <c r="L247" s="8"/>
    </row>
    <row r="248" spans="1:12" ht="15.75" customHeight="1">
      <c r="A248" s="8"/>
      <c r="C248" s="8"/>
      <c r="K248" s="8"/>
      <c r="L248" s="8"/>
    </row>
    <row r="249" spans="1:12" ht="15.75" customHeight="1">
      <c r="A249" s="8"/>
      <c r="C249" s="8"/>
      <c r="K249" s="8"/>
      <c r="L249" s="8"/>
    </row>
    <row r="250" spans="1:12" ht="15.75" customHeight="1">
      <c r="A250" s="8"/>
      <c r="C250" s="8"/>
      <c r="K250" s="8"/>
      <c r="L250" s="8"/>
    </row>
    <row r="251" spans="1:12" ht="15.75" customHeight="1">
      <c r="A251" s="8"/>
      <c r="C251" s="8"/>
      <c r="K251" s="8"/>
      <c r="L251" s="8"/>
    </row>
    <row r="252" spans="1:12" ht="15.75" customHeight="1">
      <c r="A252" s="8"/>
      <c r="C252" s="8"/>
      <c r="K252" s="8"/>
      <c r="L252" s="8"/>
    </row>
    <row r="253" spans="1:12" ht="15.75" customHeight="1">
      <c r="A253" s="8"/>
      <c r="C253" s="8"/>
      <c r="K253" s="8"/>
      <c r="L253" s="8"/>
    </row>
    <row r="254" spans="1:12" ht="15.75" customHeight="1">
      <c r="A254" s="8"/>
      <c r="C254" s="8"/>
      <c r="K254" s="8"/>
      <c r="L254" s="8"/>
    </row>
    <row r="255" spans="1:12" ht="15.75" customHeight="1">
      <c r="A255" s="8"/>
      <c r="C255" s="8"/>
      <c r="K255" s="8"/>
      <c r="L255" s="8"/>
    </row>
    <row r="256" spans="1:12" ht="15.75" customHeight="1">
      <c r="A256" s="8"/>
      <c r="C256" s="8"/>
      <c r="K256" s="8"/>
      <c r="L256" s="8"/>
    </row>
    <row r="257" spans="1:12" ht="15.75" customHeight="1">
      <c r="A257" s="8"/>
      <c r="C257" s="8"/>
      <c r="K257" s="8"/>
      <c r="L257" s="8"/>
    </row>
    <row r="258" spans="1:12" ht="15.75" customHeight="1">
      <c r="A258" s="8"/>
      <c r="C258" s="8"/>
      <c r="K258" s="8"/>
      <c r="L258" s="8"/>
    </row>
    <row r="259" spans="1:12" ht="15.75" customHeight="1">
      <c r="A259" s="8"/>
      <c r="C259" s="8"/>
      <c r="K259" s="8"/>
      <c r="L259" s="8"/>
    </row>
    <row r="260" spans="1:12" ht="15.75" customHeight="1">
      <c r="A260" s="8"/>
      <c r="C260" s="8"/>
      <c r="K260" s="8"/>
      <c r="L260" s="8"/>
    </row>
    <row r="261" spans="1:12" ht="15.75" customHeight="1">
      <c r="A261" s="8"/>
      <c r="C261" s="8"/>
      <c r="K261" s="8"/>
      <c r="L261" s="8"/>
    </row>
    <row r="262" spans="1:12" ht="15.75" customHeight="1">
      <c r="A262" s="8"/>
      <c r="C262" s="8"/>
      <c r="K262" s="8"/>
      <c r="L262" s="8"/>
    </row>
    <row r="263" spans="1:12" ht="15.75" customHeight="1">
      <c r="A263" s="8"/>
      <c r="C263" s="8"/>
      <c r="K263" s="8"/>
      <c r="L263" s="8"/>
    </row>
    <row r="264" spans="1:12" ht="15.75" customHeight="1">
      <c r="A264" s="8"/>
      <c r="C264" s="8"/>
      <c r="K264" s="8"/>
      <c r="L264" s="8"/>
    </row>
    <row r="265" spans="1:12" ht="15.75" customHeight="1">
      <c r="A265" s="8"/>
      <c r="C265" s="8"/>
      <c r="K265" s="8"/>
      <c r="L265" s="8"/>
    </row>
    <row r="266" spans="1:12" ht="15.75" customHeight="1">
      <c r="A266" s="8"/>
      <c r="C266" s="8"/>
      <c r="K266" s="8"/>
      <c r="L266" s="8"/>
    </row>
    <row r="267" spans="1:12" ht="15.75" customHeight="1">
      <c r="A267" s="8"/>
      <c r="C267" s="8"/>
      <c r="K267" s="8"/>
      <c r="L267" s="8"/>
    </row>
    <row r="268" spans="1:12" ht="15.75" customHeight="1">
      <c r="A268" s="8"/>
      <c r="C268" s="8"/>
      <c r="K268" s="8"/>
      <c r="L268" s="8"/>
    </row>
    <row r="269" spans="1:12" ht="15.75" customHeight="1">
      <c r="A269" s="8"/>
      <c r="C269" s="8"/>
      <c r="K269" s="8"/>
      <c r="L269" s="8"/>
    </row>
    <row r="270" spans="1:12" ht="15.75" customHeight="1">
      <c r="A270" s="8"/>
      <c r="C270" s="8"/>
      <c r="K270" s="8"/>
      <c r="L270" s="8"/>
    </row>
    <row r="271" spans="1:12" ht="15.75" customHeight="1">
      <c r="A271" s="8"/>
      <c r="C271" s="8"/>
      <c r="K271" s="8"/>
      <c r="L271" s="8"/>
    </row>
    <row r="272" spans="1:12" ht="15.75" customHeight="1">
      <c r="A272" s="8"/>
      <c r="C272" s="8"/>
      <c r="K272" s="8"/>
      <c r="L272" s="8"/>
    </row>
    <row r="273" spans="1:12" ht="15.75" customHeight="1">
      <c r="A273" s="8"/>
      <c r="C273" s="8"/>
      <c r="K273" s="8"/>
      <c r="L273" s="8"/>
    </row>
    <row r="274" spans="1:12" ht="15.75" customHeight="1">
      <c r="A274" s="8"/>
      <c r="C274" s="8"/>
      <c r="K274" s="8"/>
      <c r="L274" s="8"/>
    </row>
    <row r="275" spans="1:12" ht="15.75" customHeight="1">
      <c r="A275" s="8"/>
      <c r="C275" s="8"/>
      <c r="K275" s="8"/>
      <c r="L275" s="8"/>
    </row>
    <row r="276" spans="1:12" ht="15.75" customHeight="1">
      <c r="A276" s="8"/>
      <c r="C276" s="8"/>
      <c r="K276" s="8"/>
      <c r="L276" s="8"/>
    </row>
    <row r="277" spans="1:12" ht="15.75" customHeight="1">
      <c r="A277" s="8"/>
      <c r="C277" s="8"/>
      <c r="K277" s="8"/>
      <c r="L277" s="8"/>
    </row>
    <row r="278" spans="1:12" ht="15.75" customHeight="1">
      <c r="A278" s="8"/>
      <c r="C278" s="8"/>
      <c r="K278" s="8"/>
      <c r="L278" s="8"/>
    </row>
    <row r="279" spans="1:12" ht="15.75" customHeight="1">
      <c r="A279" s="8"/>
      <c r="C279" s="8"/>
      <c r="K279" s="8"/>
      <c r="L279" s="8"/>
    </row>
    <row r="280" spans="1:12" ht="15.75" customHeight="1">
      <c r="A280" s="8"/>
      <c r="C280" s="8"/>
      <c r="K280" s="8"/>
      <c r="L280" s="8"/>
    </row>
    <row r="281" spans="1:12" ht="15.75" customHeight="1">
      <c r="A281" s="8"/>
      <c r="C281" s="8"/>
      <c r="K281" s="8"/>
      <c r="L281" s="8"/>
    </row>
    <row r="282" spans="1:12" ht="15.75" customHeight="1">
      <c r="A282" s="8"/>
      <c r="C282" s="8"/>
      <c r="K282" s="8"/>
      <c r="L282" s="8"/>
    </row>
    <row r="283" spans="1:12" ht="15.75" customHeight="1">
      <c r="A283" s="8"/>
      <c r="C283" s="8"/>
      <c r="K283" s="8"/>
      <c r="L283" s="8"/>
    </row>
    <row r="284" spans="1:12" ht="15.75" customHeight="1">
      <c r="A284" s="8"/>
      <c r="C284" s="8"/>
      <c r="K284" s="8"/>
      <c r="L284" s="8"/>
    </row>
    <row r="285" spans="1:12" ht="15.75" customHeight="1">
      <c r="A285" s="8"/>
      <c r="C285" s="8"/>
      <c r="K285" s="8"/>
      <c r="L285" s="8"/>
    </row>
    <row r="286" spans="1:12" ht="15.75" customHeight="1">
      <c r="A286" s="8"/>
      <c r="C286" s="8"/>
      <c r="K286" s="8"/>
      <c r="L286" s="8"/>
    </row>
    <row r="287" spans="1:12" ht="15.75" customHeight="1">
      <c r="A287" s="8"/>
      <c r="C287" s="8"/>
      <c r="K287" s="8"/>
      <c r="L287" s="8"/>
    </row>
    <row r="288" spans="1:12" ht="15.75" customHeight="1">
      <c r="A288" s="8"/>
      <c r="C288" s="8"/>
      <c r="K288" s="8"/>
      <c r="L288" s="8"/>
    </row>
    <row r="289" spans="1:12" ht="15.75" customHeight="1">
      <c r="A289" s="8"/>
      <c r="C289" s="8"/>
      <c r="K289" s="8"/>
      <c r="L289" s="8"/>
    </row>
    <row r="290" spans="1:12" ht="15.75" customHeight="1">
      <c r="A290" s="8"/>
      <c r="C290" s="8"/>
      <c r="K290" s="8"/>
      <c r="L290" s="8"/>
    </row>
    <row r="291" spans="1:12" ht="15.75" customHeight="1">
      <c r="A291" s="8"/>
      <c r="C291" s="8"/>
      <c r="K291" s="8"/>
      <c r="L291" s="8"/>
    </row>
    <row r="292" spans="1:12" ht="15.75" customHeight="1">
      <c r="A292" s="8"/>
      <c r="C292" s="8"/>
      <c r="K292" s="8"/>
      <c r="L292" s="8"/>
    </row>
    <row r="293" spans="1:12" ht="15.75" customHeight="1">
      <c r="A293" s="8"/>
      <c r="C293" s="8"/>
      <c r="K293" s="8"/>
      <c r="L293" s="8"/>
    </row>
    <row r="294" spans="1:12" ht="15.75" customHeight="1">
      <c r="A294" s="8"/>
      <c r="C294" s="8"/>
      <c r="K294" s="8"/>
      <c r="L294" s="8"/>
    </row>
    <row r="295" spans="1:12" ht="15.75" customHeight="1">
      <c r="A295" s="8"/>
      <c r="C295" s="8"/>
      <c r="K295" s="8"/>
      <c r="L295" s="8"/>
    </row>
    <row r="296" spans="1:12" ht="15.75" customHeight="1">
      <c r="A296" s="8"/>
      <c r="C296" s="8"/>
      <c r="K296" s="8"/>
      <c r="L296" s="8"/>
    </row>
    <row r="297" spans="1:12" ht="15.75" customHeight="1">
      <c r="A297" s="8"/>
      <c r="C297" s="8"/>
      <c r="K297" s="8"/>
      <c r="L297" s="8"/>
    </row>
    <row r="298" spans="1:12" ht="15.75" customHeight="1">
      <c r="A298" s="8"/>
      <c r="C298" s="8"/>
      <c r="K298" s="8"/>
      <c r="L298" s="8"/>
    </row>
    <row r="299" spans="1:12" ht="15.75" customHeight="1">
      <c r="A299" s="8"/>
      <c r="C299" s="8"/>
      <c r="K299" s="8"/>
      <c r="L299" s="8"/>
    </row>
    <row r="300" spans="1:12" ht="15.75" customHeight="1">
      <c r="A300" s="8"/>
      <c r="C300" s="8"/>
      <c r="K300" s="8"/>
      <c r="L300" s="8"/>
    </row>
    <row r="301" spans="1:12" ht="15.75" customHeight="1">
      <c r="A301" s="8"/>
      <c r="C301" s="8"/>
      <c r="K301" s="8"/>
      <c r="L301" s="8"/>
    </row>
    <row r="302" spans="1:12" ht="15.75" customHeight="1">
      <c r="A302" s="8"/>
      <c r="C302" s="8"/>
      <c r="K302" s="8"/>
      <c r="L302" s="8"/>
    </row>
    <row r="303" spans="1:12" ht="15.75" customHeight="1">
      <c r="A303" s="8"/>
      <c r="C303" s="8"/>
      <c r="K303" s="8"/>
      <c r="L303" s="8"/>
    </row>
    <row r="304" spans="1:12" ht="15.75" customHeight="1">
      <c r="A304" s="8"/>
      <c r="C304" s="8"/>
      <c r="K304" s="8"/>
      <c r="L304" s="8"/>
    </row>
    <row r="305" spans="1:12" ht="15.75" customHeight="1">
      <c r="A305" s="8"/>
      <c r="C305" s="8"/>
      <c r="K305" s="8"/>
      <c r="L305" s="8"/>
    </row>
    <row r="306" spans="1:12" ht="15.75" customHeight="1">
      <c r="A306" s="8"/>
      <c r="C306" s="8"/>
      <c r="K306" s="8"/>
      <c r="L306" s="8"/>
    </row>
    <row r="307" spans="1:12" ht="15.75" customHeight="1">
      <c r="A307" s="8"/>
      <c r="C307" s="8"/>
      <c r="K307" s="8"/>
      <c r="L307" s="8"/>
    </row>
    <row r="308" spans="1:12" ht="15.75" customHeight="1">
      <c r="A308" s="8"/>
      <c r="C308" s="8"/>
      <c r="K308" s="8"/>
      <c r="L308" s="8"/>
    </row>
    <row r="309" spans="1:12" ht="15.75" customHeight="1">
      <c r="A309" s="8"/>
      <c r="C309" s="8"/>
      <c r="K309" s="8"/>
      <c r="L309" s="8"/>
    </row>
    <row r="310" spans="1:12" ht="15.75" customHeight="1">
      <c r="A310" s="8"/>
      <c r="C310" s="8"/>
      <c r="K310" s="8"/>
      <c r="L310" s="8"/>
    </row>
    <row r="311" spans="1:12" ht="15.75" customHeight="1">
      <c r="A311" s="8"/>
      <c r="C311" s="8"/>
      <c r="K311" s="8"/>
      <c r="L311" s="8"/>
    </row>
    <row r="312" spans="1:12" ht="15.75" customHeight="1">
      <c r="A312" s="8"/>
      <c r="C312" s="8"/>
      <c r="K312" s="8"/>
      <c r="L312" s="8"/>
    </row>
    <row r="313" spans="1:12" ht="15.75" customHeight="1">
      <c r="A313" s="8"/>
      <c r="C313" s="8"/>
      <c r="K313" s="8"/>
      <c r="L313" s="8"/>
    </row>
    <row r="314" spans="1:12" ht="15.75" customHeight="1">
      <c r="A314" s="8"/>
      <c r="C314" s="8"/>
      <c r="K314" s="8"/>
      <c r="L314" s="8"/>
    </row>
    <row r="315" spans="1:12" ht="15.75" customHeight="1">
      <c r="A315" s="8"/>
      <c r="C315" s="8"/>
      <c r="K315" s="8"/>
      <c r="L315" s="8"/>
    </row>
    <row r="316" spans="1:12" ht="15.75" customHeight="1">
      <c r="A316" s="8"/>
      <c r="C316" s="8"/>
      <c r="K316" s="8"/>
      <c r="L316" s="8"/>
    </row>
    <row r="317" spans="1:12" ht="15.75" customHeight="1">
      <c r="A317" s="8"/>
      <c r="C317" s="8"/>
      <c r="K317" s="8"/>
      <c r="L317" s="8"/>
    </row>
    <row r="318" spans="1:12" ht="15.75" customHeight="1">
      <c r="A318" s="8"/>
      <c r="C318" s="8"/>
      <c r="K318" s="8"/>
      <c r="L318" s="8"/>
    </row>
    <row r="319" spans="1:12" ht="15.75" customHeight="1">
      <c r="A319" s="8"/>
      <c r="C319" s="8"/>
      <c r="K319" s="8"/>
      <c r="L319" s="8"/>
    </row>
    <row r="320" spans="1:12" ht="15.75" customHeight="1">
      <c r="A320" s="8"/>
      <c r="C320" s="8"/>
      <c r="K320" s="8"/>
      <c r="L320" s="8"/>
    </row>
    <row r="321" spans="1:12" ht="15.75" customHeight="1">
      <c r="A321" s="8"/>
      <c r="C321" s="8"/>
      <c r="K321" s="8"/>
      <c r="L321" s="8"/>
    </row>
    <row r="322" spans="1:12" ht="15.75" customHeight="1">
      <c r="A322" s="8"/>
      <c r="C322" s="8"/>
      <c r="K322" s="8"/>
      <c r="L322" s="8"/>
    </row>
    <row r="323" spans="1:12" ht="15.75" customHeight="1">
      <c r="A323" s="8"/>
      <c r="C323" s="8"/>
      <c r="K323" s="8"/>
      <c r="L323" s="8"/>
    </row>
    <row r="324" spans="1:12" ht="15.75" customHeight="1">
      <c r="A324" s="8"/>
      <c r="C324" s="8"/>
      <c r="K324" s="8"/>
      <c r="L324" s="8"/>
    </row>
    <row r="325" spans="1:12" ht="15.75" customHeight="1">
      <c r="A325" s="8"/>
      <c r="C325" s="8"/>
      <c r="K325" s="8"/>
      <c r="L325" s="8"/>
    </row>
    <row r="326" spans="1:12" ht="15.75" customHeight="1">
      <c r="A326" s="8"/>
      <c r="C326" s="8"/>
      <c r="K326" s="8"/>
      <c r="L326" s="8"/>
    </row>
    <row r="327" spans="1:12" ht="15.75" customHeight="1">
      <c r="A327" s="8"/>
      <c r="C327" s="8"/>
      <c r="K327" s="8"/>
      <c r="L327" s="8"/>
    </row>
    <row r="328" spans="1:12" ht="15.75" customHeight="1">
      <c r="A328" s="8"/>
      <c r="C328" s="8"/>
      <c r="K328" s="8"/>
      <c r="L328" s="8"/>
    </row>
    <row r="329" spans="1:12" ht="15.75" customHeight="1">
      <c r="A329" s="8"/>
      <c r="C329" s="8"/>
      <c r="K329" s="8"/>
      <c r="L329" s="8"/>
    </row>
    <row r="330" spans="1:12" ht="15.75" customHeight="1">
      <c r="A330" s="8"/>
      <c r="C330" s="8"/>
      <c r="K330" s="8"/>
      <c r="L330" s="8"/>
    </row>
    <row r="331" spans="1:12" ht="15.75" customHeight="1">
      <c r="A331" s="8"/>
      <c r="C331" s="8"/>
      <c r="K331" s="8"/>
      <c r="L331" s="8"/>
    </row>
    <row r="332" spans="1:12" ht="15.75" customHeight="1">
      <c r="A332" s="8"/>
      <c r="C332" s="8"/>
      <c r="K332" s="8"/>
      <c r="L332" s="8"/>
    </row>
    <row r="333" spans="1:12" ht="15.75" customHeight="1">
      <c r="A333" s="8"/>
      <c r="C333" s="8"/>
      <c r="K333" s="8"/>
      <c r="L333" s="8"/>
    </row>
    <row r="334" spans="1:12" ht="15.75" customHeight="1">
      <c r="A334" s="8"/>
      <c r="C334" s="8"/>
      <c r="K334" s="8"/>
      <c r="L334" s="8"/>
    </row>
    <row r="335" spans="1:12" ht="15.75" customHeight="1">
      <c r="A335" s="8"/>
      <c r="C335" s="8"/>
      <c r="K335" s="8"/>
      <c r="L335" s="8"/>
    </row>
    <row r="336" spans="1:12" ht="15.75" customHeight="1">
      <c r="A336" s="8"/>
      <c r="C336" s="8"/>
      <c r="K336" s="8"/>
      <c r="L336" s="8"/>
    </row>
    <row r="337" spans="1:12" ht="15.75" customHeight="1">
      <c r="A337" s="8"/>
      <c r="C337" s="8"/>
      <c r="K337" s="8"/>
      <c r="L337" s="8"/>
    </row>
    <row r="338" spans="1:12" ht="15.75" customHeight="1">
      <c r="A338" s="8"/>
      <c r="C338" s="8"/>
      <c r="K338" s="8"/>
      <c r="L338" s="8"/>
    </row>
    <row r="339" spans="1:12" ht="15.75" customHeight="1">
      <c r="A339" s="8"/>
      <c r="C339" s="8"/>
      <c r="K339" s="8"/>
      <c r="L339" s="8"/>
    </row>
    <row r="340" spans="1:12" ht="15.75" customHeight="1">
      <c r="A340" s="8"/>
      <c r="C340" s="8"/>
      <c r="K340" s="8"/>
      <c r="L340" s="8"/>
    </row>
    <row r="341" spans="1:12" ht="15.75" customHeight="1">
      <c r="A341" s="8"/>
      <c r="C341" s="8"/>
      <c r="K341" s="8"/>
      <c r="L341" s="8"/>
    </row>
    <row r="342" spans="1:12" ht="15.75" customHeight="1">
      <c r="A342" s="8"/>
      <c r="C342" s="8"/>
      <c r="K342" s="8"/>
      <c r="L342" s="8"/>
    </row>
    <row r="343" spans="1:12" ht="15.75" customHeight="1">
      <c r="A343" s="8"/>
      <c r="C343" s="8"/>
      <c r="K343" s="8"/>
      <c r="L343" s="8"/>
    </row>
    <row r="344" spans="1:12" ht="15.75" customHeight="1">
      <c r="A344" s="8"/>
      <c r="C344" s="8"/>
      <c r="K344" s="8"/>
      <c r="L344" s="8"/>
    </row>
    <row r="345" spans="1:12" ht="15.75" customHeight="1">
      <c r="A345" s="8"/>
      <c r="C345" s="8"/>
      <c r="K345" s="8"/>
      <c r="L345" s="8"/>
    </row>
    <row r="346" spans="1:12" ht="15.75" customHeight="1">
      <c r="A346" s="8"/>
      <c r="C346" s="8"/>
      <c r="K346" s="8"/>
      <c r="L346" s="8"/>
    </row>
    <row r="347" spans="1:12" ht="15.75" customHeight="1">
      <c r="A347" s="8"/>
      <c r="C347" s="8"/>
      <c r="K347" s="8"/>
      <c r="L347" s="8"/>
    </row>
    <row r="348" spans="1:12" ht="15.75" customHeight="1">
      <c r="A348" s="8"/>
      <c r="C348" s="8"/>
      <c r="K348" s="8"/>
      <c r="L348" s="8"/>
    </row>
    <row r="349" spans="1:12" ht="15.75" customHeight="1">
      <c r="A349" s="8"/>
      <c r="C349" s="8"/>
      <c r="K349" s="8"/>
      <c r="L349" s="8"/>
    </row>
    <row r="350" spans="1:12" ht="15.75" customHeight="1">
      <c r="A350" s="8"/>
      <c r="C350" s="8"/>
      <c r="K350" s="8"/>
      <c r="L350" s="8"/>
    </row>
    <row r="351" spans="1:12" ht="15.75" customHeight="1">
      <c r="A351" s="8"/>
      <c r="C351" s="8"/>
      <c r="K351" s="8"/>
      <c r="L351" s="8"/>
    </row>
    <row r="352" spans="1:12" ht="15.75" customHeight="1">
      <c r="A352" s="8"/>
      <c r="C352" s="8"/>
      <c r="K352" s="8"/>
      <c r="L352" s="8"/>
    </row>
    <row r="353" spans="1:12" ht="15.75" customHeight="1">
      <c r="A353" s="8"/>
      <c r="C353" s="8"/>
      <c r="K353" s="8"/>
      <c r="L353" s="8"/>
    </row>
    <row r="354" spans="1:12" ht="15.75" customHeight="1">
      <c r="A354" s="8"/>
      <c r="C354" s="8"/>
      <c r="K354" s="8"/>
      <c r="L354" s="8"/>
    </row>
    <row r="355" spans="1:12" ht="15.75" customHeight="1">
      <c r="A355" s="8"/>
      <c r="C355" s="8"/>
      <c r="K355" s="8"/>
      <c r="L355" s="8"/>
    </row>
    <row r="356" spans="1:12" ht="15.75" customHeight="1">
      <c r="A356" s="8"/>
      <c r="C356" s="8"/>
      <c r="K356" s="8"/>
      <c r="L356" s="8"/>
    </row>
    <row r="357" spans="1:12" ht="15.75" customHeight="1">
      <c r="A357" s="8"/>
      <c r="C357" s="8"/>
      <c r="K357" s="8"/>
      <c r="L357" s="8"/>
    </row>
    <row r="358" spans="1:12" ht="15.75" customHeight="1">
      <c r="A358" s="8"/>
      <c r="C358" s="8"/>
      <c r="K358" s="8"/>
      <c r="L358" s="8"/>
    </row>
    <row r="359" spans="1:12" ht="15.75" customHeight="1">
      <c r="A359" s="8"/>
      <c r="C359" s="8"/>
      <c r="K359" s="8"/>
      <c r="L359" s="8"/>
    </row>
    <row r="360" spans="1:12" ht="15.75" customHeight="1">
      <c r="A360" s="8"/>
      <c r="C360" s="8"/>
      <c r="K360" s="8"/>
      <c r="L360" s="8"/>
    </row>
    <row r="361" spans="1:12" ht="15.75" customHeight="1">
      <c r="A361" s="8"/>
      <c r="C361" s="8"/>
      <c r="K361" s="8"/>
      <c r="L361" s="8"/>
    </row>
    <row r="362" spans="1:12" ht="15.75" customHeight="1">
      <c r="A362" s="8"/>
      <c r="C362" s="8"/>
      <c r="K362" s="8"/>
      <c r="L362" s="8"/>
    </row>
    <row r="363" spans="1:12" ht="15.75" customHeight="1">
      <c r="A363" s="8"/>
      <c r="C363" s="8"/>
      <c r="K363" s="8"/>
      <c r="L363" s="8"/>
    </row>
    <row r="364" spans="1:12" ht="15.75" customHeight="1">
      <c r="A364" s="8"/>
      <c r="C364" s="8"/>
      <c r="K364" s="8"/>
      <c r="L364" s="8"/>
    </row>
    <row r="365" spans="1:12" ht="15.75" customHeight="1">
      <c r="A365" s="8"/>
      <c r="C365" s="8"/>
      <c r="K365" s="8"/>
      <c r="L365" s="8"/>
    </row>
    <row r="366" spans="1:12" ht="15.75" customHeight="1">
      <c r="A366" s="8"/>
      <c r="C366" s="8"/>
      <c r="K366" s="8"/>
      <c r="L366" s="8"/>
    </row>
    <row r="367" spans="1:12" ht="15.75" customHeight="1">
      <c r="A367" s="8"/>
      <c r="C367" s="8"/>
      <c r="K367" s="8"/>
      <c r="L367" s="8"/>
    </row>
    <row r="368" spans="1:12" ht="15.75" customHeight="1">
      <c r="A368" s="8"/>
      <c r="C368" s="8"/>
      <c r="K368" s="8"/>
      <c r="L368" s="8"/>
    </row>
    <row r="369" spans="1:12" ht="15.75" customHeight="1">
      <c r="A369" s="8"/>
      <c r="C369" s="8"/>
      <c r="K369" s="8"/>
      <c r="L369" s="8"/>
    </row>
    <row r="370" spans="1:12" ht="15.75" customHeight="1">
      <c r="A370" s="8"/>
      <c r="C370" s="8"/>
      <c r="K370" s="8"/>
      <c r="L370" s="8"/>
    </row>
    <row r="371" spans="1:12" ht="15.75" customHeight="1">
      <c r="A371" s="8"/>
      <c r="C371" s="8"/>
      <c r="K371" s="8"/>
      <c r="L371" s="8"/>
    </row>
    <row r="372" spans="1:12" ht="15.75" customHeight="1">
      <c r="A372" s="8"/>
      <c r="C372" s="8"/>
      <c r="K372" s="8"/>
      <c r="L372" s="8"/>
    </row>
    <row r="373" spans="1:12" ht="15.75" customHeight="1">
      <c r="A373" s="8"/>
      <c r="C373" s="8"/>
      <c r="K373" s="8"/>
      <c r="L373" s="8"/>
    </row>
    <row r="374" spans="1:12" ht="15.75" customHeight="1">
      <c r="A374" s="8"/>
      <c r="C374" s="8"/>
      <c r="K374" s="8"/>
      <c r="L374" s="8"/>
    </row>
    <row r="375" spans="1:12" ht="15.75" customHeight="1">
      <c r="A375" s="8"/>
      <c r="C375" s="8"/>
      <c r="K375" s="8"/>
      <c r="L375" s="8"/>
    </row>
    <row r="376" spans="1:12" ht="15.75" customHeight="1">
      <c r="A376" s="8"/>
      <c r="C376" s="8"/>
      <c r="K376" s="8"/>
      <c r="L376" s="8"/>
    </row>
    <row r="377" spans="1:12" ht="15.75" customHeight="1">
      <c r="A377" s="8"/>
      <c r="C377" s="8"/>
      <c r="K377" s="8"/>
      <c r="L377" s="8"/>
    </row>
    <row r="378" spans="1:12" ht="15.75" customHeight="1">
      <c r="A378" s="8"/>
      <c r="C378" s="8"/>
      <c r="K378" s="8"/>
      <c r="L378" s="8"/>
    </row>
    <row r="379" spans="1:12" ht="15.75" customHeight="1">
      <c r="A379" s="8"/>
      <c r="C379" s="8"/>
      <c r="K379" s="8"/>
      <c r="L379" s="8"/>
    </row>
    <row r="380" spans="1:12" ht="15.75" customHeight="1">
      <c r="A380" s="8"/>
      <c r="C380" s="8"/>
      <c r="K380" s="8"/>
      <c r="L380" s="8"/>
    </row>
    <row r="381" spans="1:12" ht="15.75" customHeight="1">
      <c r="A381" s="8"/>
      <c r="C381" s="8"/>
      <c r="K381" s="8"/>
      <c r="L381" s="8"/>
    </row>
    <row r="382" spans="1:12" ht="15.75" customHeight="1">
      <c r="A382" s="8"/>
      <c r="C382" s="8"/>
      <c r="K382" s="8"/>
      <c r="L382" s="8"/>
    </row>
    <row r="383" spans="1:12" ht="15.75" customHeight="1">
      <c r="A383" s="8"/>
      <c r="C383" s="8"/>
      <c r="K383" s="8"/>
      <c r="L383" s="8"/>
    </row>
    <row r="384" spans="1:12" ht="15.75" customHeight="1">
      <c r="A384" s="8"/>
      <c r="C384" s="8"/>
      <c r="K384" s="8"/>
      <c r="L384" s="8"/>
    </row>
    <row r="385" spans="1:12" ht="15.75" customHeight="1">
      <c r="A385" s="8"/>
      <c r="C385" s="8"/>
      <c r="K385" s="8"/>
      <c r="L385" s="8"/>
    </row>
    <row r="386" spans="1:12" ht="15.75" customHeight="1">
      <c r="A386" s="8"/>
      <c r="C386" s="8"/>
      <c r="K386" s="8"/>
      <c r="L386" s="8"/>
    </row>
    <row r="387" spans="1:12" ht="15.75" customHeight="1">
      <c r="A387" s="8"/>
      <c r="C387" s="8"/>
      <c r="K387" s="8"/>
      <c r="L387" s="8"/>
    </row>
    <row r="388" spans="1:12" ht="15.75" customHeight="1">
      <c r="A388" s="8"/>
      <c r="C388" s="8"/>
      <c r="K388" s="8"/>
      <c r="L388" s="8"/>
    </row>
    <row r="389" spans="1:12" ht="15.75" customHeight="1">
      <c r="A389" s="8"/>
      <c r="C389" s="8"/>
      <c r="K389" s="8"/>
      <c r="L389" s="8"/>
    </row>
    <row r="390" spans="1:12" ht="15.75" customHeight="1">
      <c r="A390" s="8"/>
      <c r="C390" s="8"/>
      <c r="K390" s="8"/>
      <c r="L390" s="8"/>
    </row>
    <row r="391" spans="1:12" ht="15.75" customHeight="1">
      <c r="A391" s="8"/>
      <c r="C391" s="8"/>
      <c r="K391" s="8"/>
      <c r="L391" s="8"/>
    </row>
    <row r="392" spans="1:12" ht="15.75" customHeight="1">
      <c r="A392" s="8"/>
      <c r="C392" s="8"/>
      <c r="K392" s="8"/>
      <c r="L392" s="8"/>
    </row>
    <row r="393" spans="1:12" ht="15.75" customHeight="1">
      <c r="A393" s="8"/>
      <c r="C393" s="8"/>
      <c r="K393" s="8"/>
      <c r="L393" s="8"/>
    </row>
    <row r="394" spans="1:12" ht="15.75" customHeight="1">
      <c r="A394" s="8"/>
      <c r="C394" s="8"/>
      <c r="K394" s="8"/>
      <c r="L394" s="8"/>
    </row>
    <row r="395" spans="1:12" ht="15.75" customHeight="1">
      <c r="A395" s="8"/>
      <c r="C395" s="8"/>
      <c r="K395" s="8"/>
      <c r="L395" s="8"/>
    </row>
    <row r="396" spans="1:12" ht="15.75" customHeight="1">
      <c r="A396" s="8"/>
      <c r="C396" s="8"/>
      <c r="K396" s="8"/>
      <c r="L396" s="8"/>
    </row>
    <row r="397" spans="1:12" ht="15.75" customHeight="1">
      <c r="A397" s="8"/>
      <c r="C397" s="8"/>
      <c r="K397" s="8"/>
      <c r="L397" s="8"/>
    </row>
    <row r="398" spans="1:12" ht="15.75" customHeight="1">
      <c r="A398" s="8"/>
      <c r="C398" s="8"/>
      <c r="K398" s="8"/>
      <c r="L398" s="8"/>
    </row>
    <row r="399" spans="1:12" ht="15.75" customHeight="1">
      <c r="A399" s="8"/>
      <c r="C399" s="8"/>
      <c r="K399" s="8"/>
      <c r="L399" s="8"/>
    </row>
    <row r="400" spans="1:12" ht="15.75" customHeight="1">
      <c r="A400" s="8"/>
      <c r="C400" s="8"/>
      <c r="K400" s="8"/>
      <c r="L400" s="8"/>
    </row>
    <row r="401" spans="1:12" ht="15.75" customHeight="1">
      <c r="A401" s="8"/>
      <c r="C401" s="8"/>
      <c r="K401" s="8"/>
      <c r="L401" s="8"/>
    </row>
    <row r="402" spans="1:12" ht="15.75" customHeight="1">
      <c r="A402" s="8"/>
      <c r="C402" s="8"/>
      <c r="K402" s="8"/>
      <c r="L402" s="8"/>
    </row>
    <row r="403" spans="1:12" ht="15.75" customHeight="1">
      <c r="A403" s="8"/>
      <c r="C403" s="8"/>
      <c r="K403" s="8"/>
      <c r="L403" s="8"/>
    </row>
    <row r="404" spans="1:12" ht="15.75" customHeight="1">
      <c r="A404" s="8"/>
      <c r="C404" s="8"/>
      <c r="K404" s="8"/>
      <c r="L404" s="8"/>
    </row>
    <row r="405" spans="1:12" ht="15.75" customHeight="1">
      <c r="A405" s="8"/>
      <c r="C405" s="8"/>
      <c r="K405" s="8"/>
      <c r="L405" s="8"/>
    </row>
    <row r="406" spans="1:12" ht="15.75" customHeight="1">
      <c r="A406" s="8"/>
      <c r="C406" s="8"/>
      <c r="K406" s="8"/>
      <c r="L406" s="8"/>
    </row>
    <row r="407" spans="1:12" ht="15.75" customHeight="1">
      <c r="A407" s="8"/>
      <c r="C407" s="8"/>
      <c r="K407" s="8"/>
      <c r="L407" s="8"/>
    </row>
    <row r="408" spans="1:12" ht="15.75" customHeight="1">
      <c r="A408" s="8"/>
      <c r="C408" s="8"/>
      <c r="K408" s="8"/>
      <c r="L408" s="8"/>
    </row>
    <row r="409" spans="1:12" ht="15.75" customHeight="1">
      <c r="A409" s="8"/>
      <c r="C409" s="8"/>
      <c r="K409" s="8"/>
      <c r="L409" s="8"/>
    </row>
    <row r="410" spans="1:12" ht="15.75" customHeight="1">
      <c r="A410" s="8"/>
      <c r="C410" s="8"/>
      <c r="K410" s="8"/>
      <c r="L410" s="8"/>
    </row>
    <row r="411" spans="1:12" ht="15.75" customHeight="1">
      <c r="A411" s="8"/>
      <c r="C411" s="8"/>
      <c r="K411" s="8"/>
      <c r="L411" s="8"/>
    </row>
    <row r="412" spans="1:12" ht="15.75" customHeight="1">
      <c r="A412" s="8"/>
      <c r="C412" s="8"/>
      <c r="K412" s="8"/>
      <c r="L412" s="8"/>
    </row>
    <row r="413" spans="1:12" ht="15.75" customHeight="1">
      <c r="A413" s="8"/>
      <c r="C413" s="8"/>
      <c r="K413" s="8"/>
      <c r="L413" s="8"/>
    </row>
    <row r="414" spans="1:12" ht="15.75" customHeight="1">
      <c r="A414" s="8"/>
      <c r="C414" s="8"/>
      <c r="K414" s="8"/>
      <c r="L414" s="8"/>
    </row>
    <row r="415" spans="1:12" ht="15.75" customHeight="1">
      <c r="A415" s="8"/>
      <c r="C415" s="8"/>
      <c r="K415" s="8"/>
      <c r="L415" s="8"/>
    </row>
    <row r="416" spans="1:12" ht="15.75" customHeight="1">
      <c r="A416" s="8"/>
      <c r="C416" s="8"/>
      <c r="K416" s="8"/>
      <c r="L416" s="8"/>
    </row>
    <row r="417" spans="1:12" ht="15.75" customHeight="1">
      <c r="A417" s="8"/>
      <c r="C417" s="8"/>
      <c r="K417" s="8"/>
      <c r="L417" s="8"/>
    </row>
    <row r="418" spans="1:12" ht="15.75" customHeight="1">
      <c r="A418" s="8"/>
      <c r="C418" s="8"/>
      <c r="K418" s="8"/>
      <c r="L418" s="8"/>
    </row>
    <row r="419" spans="1:12" ht="15.75" customHeight="1">
      <c r="A419" s="8"/>
      <c r="C419" s="8"/>
      <c r="K419" s="8"/>
      <c r="L419" s="8"/>
    </row>
    <row r="420" spans="1:12" ht="15.75" customHeight="1">
      <c r="A420" s="8"/>
      <c r="C420" s="8"/>
      <c r="K420" s="8"/>
      <c r="L420" s="8"/>
    </row>
    <row r="421" spans="1:12" ht="15.75" customHeight="1">
      <c r="A421" s="8"/>
      <c r="C421" s="8"/>
      <c r="K421" s="8"/>
      <c r="L421" s="8"/>
    </row>
    <row r="422" spans="1:12" ht="15.75" customHeight="1">
      <c r="A422" s="8"/>
      <c r="C422" s="8"/>
      <c r="K422" s="8"/>
      <c r="L422" s="8"/>
    </row>
    <row r="423" spans="1:12" ht="15.75" customHeight="1">
      <c r="A423" s="8"/>
      <c r="C423" s="8"/>
      <c r="K423" s="8"/>
      <c r="L423" s="8"/>
    </row>
    <row r="424" spans="1:12" ht="15.75" customHeight="1">
      <c r="A424" s="8"/>
      <c r="C424" s="8"/>
      <c r="K424" s="8"/>
      <c r="L424" s="8"/>
    </row>
    <row r="425" spans="1:12" ht="15.75" customHeight="1">
      <c r="A425" s="8"/>
      <c r="C425" s="8"/>
      <c r="K425" s="8"/>
      <c r="L425" s="8"/>
    </row>
    <row r="426" spans="1:12" ht="15.75" customHeight="1">
      <c r="A426" s="8"/>
      <c r="C426" s="8"/>
      <c r="K426" s="8"/>
      <c r="L426" s="8"/>
    </row>
    <row r="427" spans="1:12" ht="15.75" customHeight="1">
      <c r="A427" s="8"/>
      <c r="C427" s="8"/>
      <c r="K427" s="8"/>
      <c r="L427" s="8"/>
    </row>
    <row r="428" spans="1:12" ht="15.75" customHeight="1">
      <c r="A428" s="8"/>
      <c r="C428" s="8"/>
      <c r="K428" s="8"/>
      <c r="L428" s="8"/>
    </row>
    <row r="429" spans="1:12" ht="15.75" customHeight="1">
      <c r="A429" s="8"/>
      <c r="C429" s="8"/>
      <c r="K429" s="8"/>
      <c r="L429" s="8"/>
    </row>
    <row r="430" spans="1:12" ht="15.75" customHeight="1">
      <c r="A430" s="8"/>
      <c r="C430" s="8"/>
      <c r="K430" s="8"/>
      <c r="L430" s="8"/>
    </row>
    <row r="431" spans="1:12" ht="15.75" customHeight="1">
      <c r="A431" s="8"/>
      <c r="C431" s="8"/>
      <c r="K431" s="8"/>
      <c r="L431" s="8"/>
    </row>
    <row r="432" spans="1:12" ht="15.75" customHeight="1">
      <c r="A432" s="8"/>
      <c r="C432" s="8"/>
      <c r="K432" s="8"/>
      <c r="L432" s="8"/>
    </row>
    <row r="433" spans="1:12" ht="15.75" customHeight="1">
      <c r="A433" s="8"/>
      <c r="C433" s="8"/>
      <c r="K433" s="8"/>
      <c r="L433" s="8"/>
    </row>
    <row r="434" spans="1:12" ht="15.75" customHeight="1">
      <c r="A434" s="8"/>
      <c r="C434" s="8"/>
      <c r="K434" s="8"/>
      <c r="L434" s="8"/>
    </row>
    <row r="435" spans="1:12" ht="15.75" customHeight="1">
      <c r="A435" s="8"/>
      <c r="C435" s="8"/>
      <c r="K435" s="8"/>
      <c r="L435" s="8"/>
    </row>
    <row r="436" spans="1:12" ht="15.75" customHeight="1">
      <c r="A436" s="8"/>
      <c r="C436" s="8"/>
      <c r="K436" s="8"/>
      <c r="L436" s="8"/>
    </row>
    <row r="437" spans="1:12" ht="15.75" customHeight="1">
      <c r="A437" s="8"/>
      <c r="C437" s="8"/>
      <c r="K437" s="8"/>
      <c r="L437" s="8"/>
    </row>
    <row r="438" spans="1:12" ht="15.75" customHeight="1">
      <c r="A438" s="8"/>
      <c r="C438" s="8"/>
      <c r="K438" s="8"/>
      <c r="L438" s="8"/>
    </row>
    <row r="439" spans="1:12" ht="15.75" customHeight="1">
      <c r="A439" s="8"/>
      <c r="C439" s="8"/>
      <c r="K439" s="8"/>
      <c r="L439" s="8"/>
    </row>
    <row r="440" spans="1:12" ht="15.75" customHeight="1">
      <c r="A440" s="8"/>
      <c r="C440" s="8"/>
      <c r="K440" s="8"/>
      <c r="L440" s="8"/>
    </row>
    <row r="441" spans="1:12" ht="15.75" customHeight="1">
      <c r="A441" s="8"/>
      <c r="C441" s="8"/>
      <c r="K441" s="8"/>
      <c r="L441" s="8"/>
    </row>
    <row r="442" spans="1:12" ht="15.75" customHeight="1">
      <c r="A442" s="8"/>
      <c r="C442" s="8"/>
      <c r="K442" s="8"/>
      <c r="L442" s="8"/>
    </row>
    <row r="443" spans="1:12" ht="15.75" customHeight="1">
      <c r="A443" s="8"/>
      <c r="C443" s="8"/>
      <c r="K443" s="8"/>
      <c r="L443" s="8"/>
    </row>
    <row r="444" spans="1:12" ht="15.75" customHeight="1">
      <c r="A444" s="8"/>
      <c r="C444" s="8"/>
      <c r="K444" s="8"/>
      <c r="L444" s="8"/>
    </row>
    <row r="445" spans="1:12" ht="15.75" customHeight="1">
      <c r="A445" s="8"/>
      <c r="C445" s="8"/>
      <c r="K445" s="8"/>
      <c r="L445" s="8"/>
    </row>
    <row r="446" spans="1:12" ht="15.75" customHeight="1">
      <c r="A446" s="8"/>
      <c r="C446" s="8"/>
      <c r="K446" s="8"/>
      <c r="L446" s="8"/>
    </row>
    <row r="447" spans="1:12" ht="15.75" customHeight="1">
      <c r="A447" s="8"/>
      <c r="C447" s="8"/>
      <c r="K447" s="8"/>
      <c r="L447" s="8"/>
    </row>
    <row r="448" spans="1:12" ht="15.75" customHeight="1">
      <c r="A448" s="8"/>
      <c r="C448" s="8"/>
      <c r="K448" s="8"/>
      <c r="L448" s="8"/>
    </row>
    <row r="449" spans="1:12" ht="15.75" customHeight="1">
      <c r="A449" s="8"/>
      <c r="C449" s="8"/>
      <c r="K449" s="8"/>
      <c r="L449" s="8"/>
    </row>
    <row r="450" spans="1:12" ht="15.75" customHeight="1">
      <c r="A450" s="8"/>
      <c r="C450" s="8"/>
      <c r="K450" s="8"/>
      <c r="L450" s="8"/>
    </row>
    <row r="451" spans="1:12" ht="15.75" customHeight="1">
      <c r="A451" s="8"/>
      <c r="C451" s="8"/>
      <c r="K451" s="8"/>
      <c r="L451" s="8"/>
    </row>
    <row r="452" spans="1:12" ht="15.75" customHeight="1">
      <c r="A452" s="8"/>
      <c r="C452" s="8"/>
      <c r="K452" s="8"/>
      <c r="L452" s="8"/>
    </row>
    <row r="453" spans="1:12" ht="15.75" customHeight="1">
      <c r="A453" s="8"/>
      <c r="C453" s="8"/>
      <c r="K453" s="8"/>
      <c r="L453" s="8"/>
    </row>
    <row r="454" spans="1:12" ht="15.75" customHeight="1">
      <c r="A454" s="8"/>
      <c r="C454" s="8"/>
      <c r="K454" s="8"/>
      <c r="L454" s="8"/>
    </row>
    <row r="455" spans="1:12" ht="15.75" customHeight="1">
      <c r="A455" s="8"/>
      <c r="C455" s="8"/>
      <c r="K455" s="8"/>
      <c r="L455" s="8"/>
    </row>
    <row r="456" spans="1:12" ht="15.75" customHeight="1">
      <c r="A456" s="8"/>
      <c r="C456" s="8"/>
      <c r="K456" s="8"/>
      <c r="L456" s="8"/>
    </row>
    <row r="457" spans="1:12" ht="15.75" customHeight="1">
      <c r="A457" s="8"/>
      <c r="C457" s="8"/>
      <c r="K457" s="8"/>
      <c r="L457" s="8"/>
    </row>
    <row r="458" spans="1:12" ht="15.75" customHeight="1">
      <c r="A458" s="8"/>
      <c r="C458" s="8"/>
      <c r="K458" s="8"/>
      <c r="L458" s="8"/>
    </row>
    <row r="459" spans="1:12" ht="15.75" customHeight="1">
      <c r="A459" s="8"/>
      <c r="C459" s="8"/>
      <c r="K459" s="8"/>
      <c r="L459" s="8"/>
    </row>
    <row r="460" spans="1:12" ht="15.75" customHeight="1">
      <c r="A460" s="8"/>
      <c r="C460" s="8"/>
      <c r="K460" s="8"/>
      <c r="L460" s="8"/>
    </row>
    <row r="461" spans="1:12" ht="15.75" customHeight="1">
      <c r="A461" s="8"/>
      <c r="C461" s="8"/>
      <c r="K461" s="8"/>
      <c r="L461" s="8"/>
    </row>
    <row r="462" spans="1:12" ht="15.75" customHeight="1">
      <c r="A462" s="8"/>
      <c r="C462" s="8"/>
      <c r="K462" s="8"/>
      <c r="L462" s="8"/>
    </row>
    <row r="463" spans="1:12" ht="15.75" customHeight="1">
      <c r="A463" s="8"/>
      <c r="C463" s="8"/>
      <c r="K463" s="8"/>
      <c r="L463" s="8"/>
    </row>
    <row r="464" spans="1:12" ht="15.75" customHeight="1">
      <c r="A464" s="8"/>
      <c r="C464" s="8"/>
      <c r="K464" s="8"/>
      <c r="L464" s="8"/>
    </row>
    <row r="465" spans="1:12" ht="15.75" customHeight="1">
      <c r="A465" s="8"/>
      <c r="C465" s="8"/>
      <c r="K465" s="8"/>
      <c r="L465" s="8"/>
    </row>
    <row r="466" spans="1:12" ht="15.75" customHeight="1">
      <c r="A466" s="8"/>
      <c r="C466" s="8"/>
      <c r="K466" s="8"/>
      <c r="L466" s="8"/>
    </row>
    <row r="467" spans="1:12" ht="15.75" customHeight="1">
      <c r="A467" s="8"/>
      <c r="C467" s="8"/>
      <c r="K467" s="8"/>
      <c r="L467" s="8"/>
    </row>
    <row r="468" spans="1:12" ht="15.75" customHeight="1">
      <c r="A468" s="8"/>
      <c r="C468" s="8"/>
      <c r="K468" s="8"/>
      <c r="L468" s="8"/>
    </row>
    <row r="469" spans="1:12" ht="15.75" customHeight="1">
      <c r="A469" s="8"/>
      <c r="C469" s="8"/>
      <c r="K469" s="8"/>
      <c r="L469" s="8"/>
    </row>
    <row r="470" spans="1:12" ht="15.75" customHeight="1">
      <c r="A470" s="8"/>
      <c r="C470" s="8"/>
      <c r="K470" s="8"/>
      <c r="L470" s="8"/>
    </row>
    <row r="471" spans="1:12" ht="15.75" customHeight="1">
      <c r="A471" s="8"/>
      <c r="C471" s="8"/>
      <c r="K471" s="8"/>
      <c r="L471" s="8"/>
    </row>
    <row r="472" spans="1:12" ht="15.75" customHeight="1">
      <c r="A472" s="8"/>
      <c r="C472" s="8"/>
      <c r="K472" s="8"/>
      <c r="L472" s="8"/>
    </row>
    <row r="473" spans="1:12" ht="15.75" customHeight="1">
      <c r="A473" s="8"/>
      <c r="C473" s="8"/>
      <c r="K473" s="8"/>
      <c r="L473" s="8"/>
    </row>
    <row r="474" spans="1:12" ht="15.75" customHeight="1">
      <c r="A474" s="8"/>
      <c r="C474" s="8"/>
      <c r="K474" s="8"/>
      <c r="L474" s="8"/>
    </row>
    <row r="475" spans="1:12" ht="15.75" customHeight="1">
      <c r="A475" s="8"/>
      <c r="C475" s="8"/>
      <c r="K475" s="8"/>
      <c r="L475" s="8"/>
    </row>
    <row r="476" spans="1:12" ht="15.75" customHeight="1">
      <c r="A476" s="8"/>
      <c r="C476" s="8"/>
      <c r="K476" s="8"/>
      <c r="L476" s="8"/>
    </row>
    <row r="477" spans="1:12" ht="15.75" customHeight="1">
      <c r="A477" s="8"/>
      <c r="C477" s="8"/>
      <c r="K477" s="8"/>
      <c r="L477" s="8"/>
    </row>
    <row r="478" spans="1:12" ht="15.75" customHeight="1">
      <c r="A478" s="8"/>
      <c r="C478" s="8"/>
      <c r="K478" s="8"/>
      <c r="L478" s="8"/>
    </row>
    <row r="479" spans="1:12" ht="15.75" customHeight="1">
      <c r="A479" s="8"/>
      <c r="C479" s="8"/>
      <c r="K479" s="8"/>
      <c r="L479" s="8"/>
    </row>
    <row r="480" spans="1:12" ht="15.75" customHeight="1">
      <c r="A480" s="8"/>
      <c r="C480" s="8"/>
      <c r="K480" s="8"/>
      <c r="L480" s="8"/>
    </row>
    <row r="481" spans="1:12" ht="15.75" customHeight="1">
      <c r="A481" s="8"/>
      <c r="C481" s="8"/>
      <c r="K481" s="8"/>
      <c r="L481" s="8"/>
    </row>
    <row r="482" spans="1:12" ht="15.75" customHeight="1">
      <c r="A482" s="8"/>
      <c r="C482" s="8"/>
      <c r="K482" s="8"/>
      <c r="L482" s="8"/>
    </row>
    <row r="483" spans="1:12" ht="15.75" customHeight="1">
      <c r="A483" s="8"/>
      <c r="C483" s="8"/>
      <c r="K483" s="8"/>
      <c r="L483" s="8"/>
    </row>
    <row r="484" spans="1:12" ht="15.75" customHeight="1">
      <c r="A484" s="8"/>
      <c r="C484" s="8"/>
      <c r="K484" s="8"/>
      <c r="L484" s="8"/>
    </row>
    <row r="485" spans="1:12" ht="15.75" customHeight="1">
      <c r="A485" s="8"/>
      <c r="C485" s="8"/>
      <c r="K485" s="8"/>
      <c r="L485" s="8"/>
    </row>
    <row r="486" spans="1:12" ht="15.75" customHeight="1">
      <c r="A486" s="8"/>
      <c r="C486" s="8"/>
      <c r="K486" s="8"/>
      <c r="L486" s="8"/>
    </row>
    <row r="487" spans="1:12" ht="15.75" customHeight="1">
      <c r="A487" s="8"/>
      <c r="C487" s="8"/>
      <c r="K487" s="8"/>
      <c r="L487" s="8"/>
    </row>
    <row r="488" spans="1:12" ht="15.75" customHeight="1">
      <c r="A488" s="8"/>
      <c r="C488" s="8"/>
      <c r="K488" s="8"/>
      <c r="L488" s="8"/>
    </row>
    <row r="489" spans="1:12" ht="15.75" customHeight="1">
      <c r="A489" s="8"/>
      <c r="C489" s="8"/>
      <c r="K489" s="8"/>
      <c r="L489" s="8"/>
    </row>
    <row r="490" spans="1:12" ht="15.75" customHeight="1">
      <c r="A490" s="8"/>
      <c r="C490" s="8"/>
      <c r="K490" s="8"/>
      <c r="L490" s="8"/>
    </row>
    <row r="491" spans="1:12" ht="15.75" customHeight="1">
      <c r="A491" s="8"/>
      <c r="C491" s="8"/>
      <c r="K491" s="8"/>
      <c r="L491" s="8"/>
    </row>
    <row r="492" spans="1:12" ht="15.75" customHeight="1">
      <c r="A492" s="8"/>
      <c r="C492" s="8"/>
      <c r="K492" s="8"/>
      <c r="L492" s="8"/>
    </row>
    <row r="493" spans="1:12" ht="15.75" customHeight="1">
      <c r="A493" s="8"/>
      <c r="C493" s="8"/>
      <c r="K493" s="8"/>
      <c r="L493" s="8"/>
    </row>
    <row r="494" spans="1:12" ht="15.75" customHeight="1">
      <c r="A494" s="8"/>
      <c r="C494" s="8"/>
      <c r="K494" s="8"/>
      <c r="L494" s="8"/>
    </row>
    <row r="495" spans="1:12" ht="15.75" customHeight="1">
      <c r="A495" s="8"/>
      <c r="C495" s="8"/>
      <c r="K495" s="8"/>
      <c r="L495" s="8"/>
    </row>
    <row r="496" spans="1:12" ht="15.75" customHeight="1">
      <c r="A496" s="8"/>
      <c r="C496" s="8"/>
      <c r="K496" s="8"/>
      <c r="L496" s="8"/>
    </row>
    <row r="497" spans="1:12" ht="15.75" customHeight="1">
      <c r="A497" s="8"/>
      <c r="C497" s="8"/>
      <c r="K497" s="8"/>
      <c r="L497" s="8"/>
    </row>
    <row r="498" spans="1:12" ht="15.75" customHeight="1">
      <c r="A498" s="8"/>
      <c r="C498" s="8"/>
      <c r="K498" s="8"/>
      <c r="L498" s="8"/>
    </row>
    <row r="499" spans="1:12" ht="15.75" customHeight="1">
      <c r="A499" s="8"/>
      <c r="C499" s="8"/>
      <c r="K499" s="8"/>
      <c r="L499" s="8"/>
    </row>
    <row r="500" spans="1:12" ht="15.75" customHeight="1">
      <c r="A500" s="8"/>
      <c r="C500" s="8"/>
      <c r="K500" s="8"/>
      <c r="L500" s="8"/>
    </row>
    <row r="501" spans="1:12" ht="15.75" customHeight="1">
      <c r="A501" s="8"/>
      <c r="C501" s="8"/>
      <c r="K501" s="8"/>
      <c r="L501" s="8"/>
    </row>
    <row r="502" spans="1:12" ht="15.75" customHeight="1">
      <c r="A502" s="8"/>
      <c r="C502" s="8"/>
      <c r="K502" s="8"/>
      <c r="L502" s="8"/>
    </row>
    <row r="503" spans="1:12" ht="15.75" customHeight="1">
      <c r="A503" s="8"/>
      <c r="C503" s="8"/>
      <c r="K503" s="8"/>
      <c r="L503" s="8"/>
    </row>
    <row r="504" spans="1:12" ht="15.75" customHeight="1">
      <c r="A504" s="8"/>
      <c r="C504" s="8"/>
      <c r="K504" s="8"/>
      <c r="L504" s="8"/>
    </row>
    <row r="505" spans="1:12" ht="15.75" customHeight="1">
      <c r="A505" s="8"/>
      <c r="C505" s="8"/>
      <c r="K505" s="8"/>
      <c r="L505" s="8"/>
    </row>
    <row r="506" spans="1:12" ht="15.75" customHeight="1">
      <c r="A506" s="8"/>
      <c r="C506" s="8"/>
      <c r="K506" s="8"/>
      <c r="L506" s="8"/>
    </row>
    <row r="507" spans="1:12" ht="15.75" customHeight="1">
      <c r="A507" s="8"/>
      <c r="C507" s="8"/>
      <c r="K507" s="8"/>
      <c r="L507" s="8"/>
    </row>
    <row r="508" spans="1:12" ht="15.75" customHeight="1">
      <c r="A508" s="8"/>
      <c r="C508" s="8"/>
      <c r="K508" s="8"/>
      <c r="L508" s="8"/>
    </row>
    <row r="509" spans="1:12" ht="15.75" customHeight="1">
      <c r="A509" s="8"/>
      <c r="C509" s="8"/>
      <c r="K509" s="8"/>
      <c r="L509" s="8"/>
    </row>
    <row r="510" spans="1:12" ht="15.75" customHeight="1">
      <c r="A510" s="8"/>
      <c r="C510" s="8"/>
      <c r="K510" s="8"/>
      <c r="L510" s="8"/>
    </row>
    <row r="511" spans="1:12" ht="15.75" customHeight="1">
      <c r="A511" s="8"/>
      <c r="C511" s="8"/>
      <c r="K511" s="8"/>
      <c r="L511" s="8"/>
    </row>
    <row r="512" spans="1:12" ht="15.75" customHeight="1">
      <c r="A512" s="8"/>
      <c r="C512" s="8"/>
      <c r="K512" s="8"/>
      <c r="L512" s="8"/>
    </row>
    <row r="513" spans="1:12" ht="15.75" customHeight="1">
      <c r="A513" s="8"/>
      <c r="C513" s="8"/>
      <c r="K513" s="8"/>
      <c r="L513" s="8"/>
    </row>
    <row r="514" spans="1:12" ht="15.75" customHeight="1">
      <c r="A514" s="8"/>
      <c r="C514" s="8"/>
      <c r="K514" s="8"/>
      <c r="L514" s="8"/>
    </row>
    <row r="515" spans="1:12" ht="15.75" customHeight="1">
      <c r="A515" s="8"/>
      <c r="C515" s="8"/>
      <c r="K515" s="8"/>
      <c r="L515" s="8"/>
    </row>
    <row r="516" spans="1:12" ht="15.75" customHeight="1">
      <c r="A516" s="8"/>
      <c r="C516" s="8"/>
      <c r="K516" s="8"/>
      <c r="L516" s="8"/>
    </row>
    <row r="517" spans="1:12" ht="15.75" customHeight="1">
      <c r="A517" s="8"/>
      <c r="C517" s="8"/>
      <c r="K517" s="8"/>
      <c r="L517" s="8"/>
    </row>
    <row r="518" spans="1:12" ht="15.75" customHeight="1">
      <c r="A518" s="8"/>
      <c r="C518" s="8"/>
      <c r="K518" s="8"/>
      <c r="L518" s="8"/>
    </row>
    <row r="519" spans="1:12" ht="15.75" customHeight="1">
      <c r="A519" s="8"/>
      <c r="C519" s="8"/>
      <c r="K519" s="8"/>
      <c r="L519" s="8"/>
    </row>
    <row r="520" spans="1:12" ht="15.75" customHeight="1">
      <c r="A520" s="8"/>
      <c r="C520" s="8"/>
      <c r="K520" s="8"/>
      <c r="L520" s="8"/>
    </row>
    <row r="521" spans="1:12" ht="15.75" customHeight="1">
      <c r="A521" s="8"/>
      <c r="C521" s="8"/>
      <c r="K521" s="8"/>
      <c r="L521" s="8"/>
    </row>
    <row r="522" spans="1:12" ht="15.75" customHeight="1">
      <c r="A522" s="8"/>
      <c r="C522" s="8"/>
      <c r="K522" s="8"/>
      <c r="L522" s="8"/>
    </row>
    <row r="523" spans="1:12" ht="15.75" customHeight="1">
      <c r="A523" s="8"/>
      <c r="C523" s="8"/>
      <c r="K523" s="8"/>
      <c r="L523" s="8"/>
    </row>
    <row r="524" spans="1:12" ht="15.75" customHeight="1">
      <c r="A524" s="8"/>
      <c r="C524" s="8"/>
      <c r="K524" s="8"/>
      <c r="L524" s="8"/>
    </row>
    <row r="525" spans="1:12" ht="15.75" customHeight="1">
      <c r="A525" s="8"/>
      <c r="C525" s="8"/>
      <c r="K525" s="8"/>
      <c r="L525" s="8"/>
    </row>
    <row r="526" spans="1:12" ht="15.75" customHeight="1">
      <c r="A526" s="8"/>
      <c r="C526" s="8"/>
      <c r="K526" s="8"/>
      <c r="L526" s="8"/>
    </row>
    <row r="527" spans="1:12" ht="15.75" customHeight="1">
      <c r="A527" s="8"/>
      <c r="C527" s="8"/>
      <c r="K527" s="8"/>
      <c r="L527" s="8"/>
    </row>
    <row r="528" spans="1:12" ht="15.75" customHeight="1">
      <c r="A528" s="8"/>
      <c r="C528" s="8"/>
      <c r="K528" s="8"/>
      <c r="L528" s="8"/>
    </row>
    <row r="529" spans="1:12" ht="15.75" customHeight="1">
      <c r="A529" s="8"/>
      <c r="C529" s="8"/>
      <c r="K529" s="8"/>
      <c r="L529" s="8"/>
    </row>
    <row r="530" spans="1:12" ht="15.75" customHeight="1">
      <c r="A530" s="8"/>
      <c r="C530" s="8"/>
      <c r="K530" s="8"/>
      <c r="L530" s="8"/>
    </row>
    <row r="531" spans="1:12" ht="15.75" customHeight="1">
      <c r="A531" s="8"/>
      <c r="C531" s="8"/>
      <c r="K531" s="8"/>
      <c r="L531" s="8"/>
    </row>
    <row r="532" spans="1:12" ht="15.75" customHeight="1">
      <c r="A532" s="8"/>
      <c r="C532" s="8"/>
      <c r="K532" s="8"/>
      <c r="L532" s="8"/>
    </row>
    <row r="533" spans="1:12" ht="15.75" customHeight="1">
      <c r="A533" s="8"/>
      <c r="C533" s="8"/>
      <c r="K533" s="8"/>
      <c r="L533" s="8"/>
    </row>
    <row r="534" spans="1:12" ht="15.75" customHeight="1">
      <c r="A534" s="8"/>
      <c r="C534" s="8"/>
      <c r="K534" s="8"/>
      <c r="L534" s="8"/>
    </row>
    <row r="535" spans="1:12" ht="15.75" customHeight="1">
      <c r="A535" s="8"/>
      <c r="C535" s="8"/>
      <c r="K535" s="8"/>
      <c r="L535" s="8"/>
    </row>
    <row r="536" spans="1:12" ht="15.75" customHeight="1">
      <c r="A536" s="8"/>
      <c r="C536" s="8"/>
      <c r="K536" s="8"/>
      <c r="L536" s="8"/>
    </row>
    <row r="537" spans="1:12" ht="15.75" customHeight="1">
      <c r="A537" s="8"/>
      <c r="C537" s="8"/>
      <c r="K537" s="8"/>
      <c r="L537" s="8"/>
    </row>
    <row r="538" spans="1:12" ht="15.75" customHeight="1">
      <c r="A538" s="8"/>
      <c r="C538" s="8"/>
      <c r="K538" s="8"/>
      <c r="L538" s="8"/>
    </row>
    <row r="539" spans="1:12" ht="15.75" customHeight="1">
      <c r="A539" s="8"/>
      <c r="C539" s="8"/>
      <c r="K539" s="8"/>
      <c r="L539" s="8"/>
    </row>
    <row r="540" spans="1:12" ht="15.75" customHeight="1">
      <c r="A540" s="8"/>
      <c r="C540" s="8"/>
      <c r="K540" s="8"/>
      <c r="L540" s="8"/>
    </row>
    <row r="541" spans="1:12" ht="15.75" customHeight="1">
      <c r="A541" s="8"/>
      <c r="C541" s="8"/>
      <c r="K541" s="8"/>
      <c r="L541" s="8"/>
    </row>
    <row r="542" spans="1:12" ht="15.75" customHeight="1">
      <c r="A542" s="8"/>
      <c r="C542" s="8"/>
      <c r="K542" s="8"/>
      <c r="L542" s="8"/>
    </row>
    <row r="543" spans="1:12" ht="15.75" customHeight="1">
      <c r="A543" s="8"/>
      <c r="C543" s="8"/>
      <c r="K543" s="8"/>
      <c r="L543" s="8"/>
    </row>
    <row r="544" spans="1:12" ht="15.75" customHeight="1">
      <c r="A544" s="8"/>
      <c r="C544" s="8"/>
      <c r="K544" s="8"/>
      <c r="L544" s="8"/>
    </row>
    <row r="545" spans="1:12" ht="15.75" customHeight="1">
      <c r="A545" s="8"/>
      <c r="C545" s="8"/>
      <c r="K545" s="8"/>
      <c r="L545" s="8"/>
    </row>
    <row r="546" spans="1:12" ht="15.75" customHeight="1">
      <c r="A546" s="8"/>
      <c r="C546" s="8"/>
      <c r="K546" s="8"/>
      <c r="L546" s="8"/>
    </row>
    <row r="547" spans="1:12" ht="15.75" customHeight="1">
      <c r="A547" s="8"/>
      <c r="C547" s="8"/>
      <c r="K547" s="8"/>
      <c r="L547" s="8"/>
    </row>
    <row r="548" spans="1:12" ht="15.75" customHeight="1">
      <c r="A548" s="8"/>
      <c r="C548" s="8"/>
      <c r="K548" s="8"/>
      <c r="L548" s="8"/>
    </row>
    <row r="549" spans="1:12" ht="15.75" customHeight="1">
      <c r="A549" s="8"/>
      <c r="C549" s="8"/>
      <c r="K549" s="8"/>
      <c r="L549" s="8"/>
    </row>
    <row r="550" spans="1:12" ht="15.75" customHeight="1">
      <c r="A550" s="8"/>
      <c r="C550" s="8"/>
      <c r="K550" s="8"/>
      <c r="L550" s="8"/>
    </row>
    <row r="551" spans="1:12" ht="15.75" customHeight="1">
      <c r="A551" s="8"/>
      <c r="C551" s="8"/>
      <c r="K551" s="8"/>
      <c r="L551" s="8"/>
    </row>
    <row r="552" spans="1:12" ht="15.75" customHeight="1">
      <c r="A552" s="8"/>
      <c r="C552" s="8"/>
      <c r="K552" s="8"/>
      <c r="L552" s="8"/>
    </row>
    <row r="553" spans="1:12" ht="15.75" customHeight="1">
      <c r="A553" s="8"/>
      <c r="C553" s="8"/>
      <c r="K553" s="8"/>
      <c r="L553" s="8"/>
    </row>
    <row r="554" spans="1:12" ht="15.75" customHeight="1">
      <c r="A554" s="8"/>
      <c r="C554" s="8"/>
      <c r="K554" s="8"/>
      <c r="L554" s="8"/>
    </row>
    <row r="555" spans="1:12" ht="15.75" customHeight="1">
      <c r="A555" s="8"/>
      <c r="C555" s="8"/>
      <c r="K555" s="8"/>
      <c r="L555" s="8"/>
    </row>
    <row r="556" spans="1:12" ht="15.75" customHeight="1">
      <c r="A556" s="8"/>
      <c r="C556" s="8"/>
      <c r="K556" s="8"/>
      <c r="L556" s="8"/>
    </row>
    <row r="557" spans="1:12" ht="15.75" customHeight="1">
      <c r="A557" s="8"/>
      <c r="C557" s="8"/>
      <c r="K557" s="8"/>
      <c r="L557" s="8"/>
    </row>
    <row r="558" spans="1:12" ht="15.75" customHeight="1">
      <c r="A558" s="8"/>
      <c r="C558" s="8"/>
      <c r="K558" s="8"/>
      <c r="L558" s="8"/>
    </row>
    <row r="559" spans="1:12" ht="15.75" customHeight="1">
      <c r="A559" s="8"/>
      <c r="C559" s="8"/>
      <c r="K559" s="8"/>
      <c r="L559" s="8"/>
    </row>
    <row r="560" spans="1:12" ht="15.75" customHeight="1">
      <c r="A560" s="8"/>
      <c r="C560" s="8"/>
      <c r="K560" s="8"/>
      <c r="L560" s="8"/>
    </row>
    <row r="561" spans="1:12" ht="15.75" customHeight="1">
      <c r="A561" s="8"/>
      <c r="C561" s="8"/>
      <c r="K561" s="8"/>
      <c r="L561" s="8"/>
    </row>
    <row r="562" spans="1:12" ht="15.75" customHeight="1">
      <c r="A562" s="8"/>
      <c r="C562" s="8"/>
      <c r="K562" s="8"/>
      <c r="L562" s="8"/>
    </row>
    <row r="563" spans="1:12" ht="15.75" customHeight="1">
      <c r="A563" s="8"/>
      <c r="C563" s="8"/>
      <c r="K563" s="8"/>
      <c r="L563" s="8"/>
    </row>
    <row r="564" spans="1:12" ht="15.75" customHeight="1">
      <c r="A564" s="8"/>
      <c r="C564" s="8"/>
      <c r="K564" s="8"/>
      <c r="L564" s="8"/>
    </row>
    <row r="565" spans="1:12" ht="15.75" customHeight="1">
      <c r="A565" s="8"/>
      <c r="C565" s="8"/>
      <c r="K565" s="8"/>
      <c r="L565" s="8"/>
    </row>
    <row r="566" spans="1:12" ht="15.75" customHeight="1">
      <c r="A566" s="8"/>
      <c r="C566" s="8"/>
      <c r="K566" s="8"/>
      <c r="L566" s="8"/>
    </row>
    <row r="567" spans="1:12" ht="15.75" customHeight="1">
      <c r="A567" s="8"/>
      <c r="C567" s="8"/>
      <c r="K567" s="8"/>
      <c r="L567" s="8"/>
    </row>
    <row r="568" spans="1:12" ht="15.75" customHeight="1">
      <c r="A568" s="8"/>
      <c r="C568" s="8"/>
      <c r="K568" s="8"/>
      <c r="L568" s="8"/>
    </row>
    <row r="569" spans="1:12" ht="15.75" customHeight="1">
      <c r="A569" s="8"/>
      <c r="C569" s="8"/>
      <c r="K569" s="8"/>
      <c r="L569" s="8"/>
    </row>
    <row r="570" spans="1:12" ht="15.75" customHeight="1">
      <c r="A570" s="8"/>
      <c r="C570" s="8"/>
      <c r="K570" s="8"/>
      <c r="L570" s="8"/>
    </row>
    <row r="571" spans="1:12" ht="15.75" customHeight="1">
      <c r="A571" s="8"/>
      <c r="C571" s="8"/>
      <c r="K571" s="8"/>
      <c r="L571" s="8"/>
    </row>
    <row r="572" spans="1:12" ht="15.75" customHeight="1">
      <c r="A572" s="8"/>
      <c r="C572" s="8"/>
      <c r="K572" s="8"/>
      <c r="L572" s="8"/>
    </row>
    <row r="573" spans="1:12" ht="15.75" customHeight="1">
      <c r="A573" s="8"/>
      <c r="C573" s="8"/>
      <c r="K573" s="8"/>
      <c r="L573" s="8"/>
    </row>
    <row r="574" spans="1:12" ht="15.75" customHeight="1">
      <c r="A574" s="8"/>
      <c r="C574" s="8"/>
      <c r="K574" s="8"/>
      <c r="L574" s="8"/>
    </row>
    <row r="575" spans="1:12" ht="15.75" customHeight="1">
      <c r="A575" s="8"/>
      <c r="C575" s="8"/>
      <c r="K575" s="8"/>
      <c r="L575" s="8"/>
    </row>
    <row r="576" spans="1:12" ht="15.75" customHeight="1">
      <c r="A576" s="8"/>
      <c r="C576" s="8"/>
      <c r="K576" s="8"/>
      <c r="L576" s="8"/>
    </row>
    <row r="577" spans="1:12" ht="15.75" customHeight="1">
      <c r="A577" s="8"/>
      <c r="C577" s="8"/>
      <c r="K577" s="8"/>
      <c r="L577" s="8"/>
    </row>
    <row r="578" spans="1:12" ht="15.75" customHeight="1">
      <c r="A578" s="8"/>
      <c r="C578" s="8"/>
      <c r="K578" s="8"/>
      <c r="L578" s="8"/>
    </row>
    <row r="579" spans="1:12" ht="15.75" customHeight="1">
      <c r="A579" s="8"/>
      <c r="C579" s="8"/>
      <c r="K579" s="8"/>
      <c r="L579" s="8"/>
    </row>
    <row r="580" spans="1:12" ht="15.75" customHeight="1">
      <c r="A580" s="8"/>
      <c r="C580" s="8"/>
      <c r="K580" s="8"/>
      <c r="L580" s="8"/>
    </row>
    <row r="581" spans="1:12" ht="15.75" customHeight="1">
      <c r="A581" s="8"/>
      <c r="C581" s="8"/>
      <c r="K581" s="8"/>
      <c r="L581" s="8"/>
    </row>
    <row r="582" spans="1:12" ht="15.75" customHeight="1">
      <c r="A582" s="8"/>
      <c r="C582" s="8"/>
      <c r="K582" s="8"/>
      <c r="L582" s="8"/>
    </row>
    <row r="583" spans="1:12" ht="15.75" customHeight="1">
      <c r="A583" s="8"/>
      <c r="C583" s="8"/>
      <c r="K583" s="8"/>
      <c r="L583" s="8"/>
    </row>
    <row r="584" spans="1:12" ht="15.75" customHeight="1">
      <c r="A584" s="8"/>
      <c r="C584" s="8"/>
      <c r="K584" s="8"/>
      <c r="L584" s="8"/>
    </row>
    <row r="585" spans="1:12" ht="15.75" customHeight="1">
      <c r="A585" s="8"/>
      <c r="C585" s="8"/>
      <c r="K585" s="8"/>
      <c r="L585" s="8"/>
    </row>
    <row r="586" spans="1:12" ht="15.75" customHeight="1">
      <c r="A586" s="8"/>
      <c r="C586" s="8"/>
      <c r="K586" s="8"/>
      <c r="L586" s="8"/>
    </row>
    <row r="587" spans="1:12" ht="15.75" customHeight="1">
      <c r="A587" s="8"/>
      <c r="C587" s="8"/>
      <c r="K587" s="8"/>
      <c r="L587" s="8"/>
    </row>
    <row r="588" spans="1:12" ht="15.75" customHeight="1">
      <c r="A588" s="8"/>
      <c r="C588" s="8"/>
      <c r="K588" s="8"/>
      <c r="L588" s="8"/>
    </row>
    <row r="589" spans="1:12" ht="15.75" customHeight="1">
      <c r="A589" s="8"/>
      <c r="C589" s="8"/>
      <c r="K589" s="8"/>
      <c r="L589" s="8"/>
    </row>
    <row r="590" spans="1:12" ht="15.75" customHeight="1">
      <c r="A590" s="8"/>
      <c r="C590" s="8"/>
      <c r="K590" s="8"/>
      <c r="L590" s="8"/>
    </row>
    <row r="591" spans="1:12" ht="15.75" customHeight="1">
      <c r="A591" s="8"/>
      <c r="C591" s="8"/>
      <c r="K591" s="8"/>
      <c r="L591" s="8"/>
    </row>
    <row r="592" spans="1:12" ht="15.75" customHeight="1">
      <c r="A592" s="8"/>
      <c r="C592" s="8"/>
      <c r="K592" s="8"/>
      <c r="L592" s="8"/>
    </row>
    <row r="593" spans="1:12" ht="15.75" customHeight="1">
      <c r="A593" s="8"/>
      <c r="C593" s="8"/>
      <c r="K593" s="8"/>
      <c r="L593" s="8"/>
    </row>
    <row r="594" spans="1:12" ht="15.75" customHeight="1">
      <c r="A594" s="8"/>
      <c r="C594" s="8"/>
      <c r="K594" s="8"/>
      <c r="L594" s="8"/>
    </row>
    <row r="595" spans="1:12" ht="15.75" customHeight="1">
      <c r="A595" s="8"/>
      <c r="C595" s="8"/>
      <c r="K595" s="8"/>
      <c r="L595" s="8"/>
    </row>
    <row r="596" spans="1:12" ht="15.75" customHeight="1">
      <c r="A596" s="8"/>
      <c r="C596" s="8"/>
      <c r="K596" s="8"/>
      <c r="L596" s="8"/>
    </row>
    <row r="597" spans="1:12" ht="15.75" customHeight="1">
      <c r="A597" s="8"/>
      <c r="C597" s="8"/>
      <c r="K597" s="8"/>
      <c r="L597" s="8"/>
    </row>
    <row r="598" spans="1:12" ht="15.75" customHeight="1">
      <c r="A598" s="8"/>
      <c r="C598" s="8"/>
      <c r="K598" s="8"/>
      <c r="L598" s="8"/>
    </row>
    <row r="599" spans="1:12" ht="15.75" customHeight="1">
      <c r="A599" s="8"/>
      <c r="C599" s="8"/>
      <c r="K599" s="8"/>
      <c r="L599" s="8"/>
    </row>
    <row r="600" spans="1:12" ht="15.75" customHeight="1">
      <c r="A600" s="8"/>
      <c r="C600" s="8"/>
      <c r="K600" s="8"/>
      <c r="L600" s="8"/>
    </row>
    <row r="601" spans="1:12" ht="15.75" customHeight="1">
      <c r="A601" s="8"/>
      <c r="C601" s="8"/>
      <c r="K601" s="8"/>
      <c r="L601" s="8"/>
    </row>
    <row r="602" spans="1:12" ht="15.75" customHeight="1">
      <c r="A602" s="8"/>
      <c r="C602" s="8"/>
      <c r="K602" s="8"/>
      <c r="L602" s="8"/>
    </row>
    <row r="603" spans="1:12" ht="15.75" customHeight="1">
      <c r="A603" s="8"/>
      <c r="C603" s="8"/>
      <c r="K603" s="8"/>
      <c r="L603" s="8"/>
    </row>
    <row r="604" spans="1:12" ht="15.75" customHeight="1">
      <c r="A604" s="8"/>
      <c r="C604" s="8"/>
      <c r="K604" s="8"/>
      <c r="L604" s="8"/>
    </row>
    <row r="605" spans="1:12" ht="15.75" customHeight="1">
      <c r="A605" s="8"/>
      <c r="C605" s="8"/>
      <c r="K605" s="8"/>
      <c r="L605" s="8"/>
    </row>
    <row r="606" spans="1:12" ht="15.75" customHeight="1">
      <c r="A606" s="8"/>
      <c r="C606" s="8"/>
      <c r="K606" s="8"/>
      <c r="L606" s="8"/>
    </row>
    <row r="607" spans="1:12" ht="15.75" customHeight="1">
      <c r="A607" s="8"/>
      <c r="C607" s="8"/>
      <c r="K607" s="8"/>
      <c r="L607" s="8"/>
    </row>
    <row r="608" spans="1:12" ht="15.75" customHeight="1">
      <c r="A608" s="8"/>
      <c r="C608" s="8"/>
      <c r="K608" s="8"/>
      <c r="L608" s="8"/>
    </row>
    <row r="609" spans="1:12" ht="15.75" customHeight="1">
      <c r="A609" s="8"/>
      <c r="C609" s="8"/>
      <c r="K609" s="8"/>
      <c r="L609" s="8"/>
    </row>
    <row r="610" spans="1:12" ht="15.75" customHeight="1">
      <c r="A610" s="8"/>
      <c r="C610" s="8"/>
      <c r="K610" s="8"/>
      <c r="L610" s="8"/>
    </row>
    <row r="611" spans="1:12" ht="15.75" customHeight="1">
      <c r="A611" s="8"/>
      <c r="C611" s="8"/>
      <c r="K611" s="8"/>
      <c r="L611" s="8"/>
    </row>
    <row r="612" spans="1:12" ht="15.75" customHeight="1">
      <c r="A612" s="8"/>
      <c r="C612" s="8"/>
      <c r="K612" s="8"/>
      <c r="L612" s="8"/>
    </row>
    <row r="613" spans="1:12" ht="15.75" customHeight="1">
      <c r="A613" s="8"/>
      <c r="C613" s="8"/>
      <c r="K613" s="8"/>
      <c r="L613" s="8"/>
    </row>
    <row r="614" spans="1:12" ht="15.75" customHeight="1">
      <c r="A614" s="8"/>
      <c r="C614" s="8"/>
      <c r="K614" s="8"/>
      <c r="L614" s="8"/>
    </row>
    <row r="615" spans="1:12" ht="15.75" customHeight="1">
      <c r="A615" s="8"/>
      <c r="C615" s="8"/>
      <c r="K615" s="8"/>
      <c r="L615" s="8"/>
    </row>
    <row r="616" spans="1:12" ht="15.75" customHeight="1">
      <c r="A616" s="8"/>
      <c r="C616" s="8"/>
      <c r="K616" s="8"/>
      <c r="L616" s="8"/>
    </row>
    <row r="617" spans="1:12" ht="15.75" customHeight="1">
      <c r="A617" s="8"/>
      <c r="C617" s="8"/>
      <c r="K617" s="8"/>
      <c r="L617" s="8"/>
    </row>
    <row r="618" spans="1:12" ht="15.75" customHeight="1">
      <c r="A618" s="8"/>
      <c r="C618" s="8"/>
      <c r="K618" s="8"/>
      <c r="L618" s="8"/>
    </row>
    <row r="619" spans="1:12" ht="15.75" customHeight="1">
      <c r="A619" s="8"/>
      <c r="C619" s="8"/>
      <c r="K619" s="8"/>
      <c r="L619" s="8"/>
    </row>
    <row r="620" spans="1:12" ht="15.75" customHeight="1">
      <c r="A620" s="8"/>
      <c r="C620" s="8"/>
      <c r="K620" s="8"/>
      <c r="L620" s="8"/>
    </row>
    <row r="621" spans="1:12" ht="15.75" customHeight="1">
      <c r="A621" s="8"/>
      <c r="C621" s="8"/>
      <c r="K621" s="8"/>
      <c r="L621" s="8"/>
    </row>
    <row r="622" spans="1:12" ht="15.75" customHeight="1">
      <c r="A622" s="8"/>
      <c r="C622" s="8"/>
      <c r="K622" s="8"/>
      <c r="L622" s="8"/>
    </row>
    <row r="623" spans="1:12" ht="15.75" customHeight="1">
      <c r="A623" s="8"/>
      <c r="C623" s="8"/>
      <c r="K623" s="8"/>
      <c r="L623" s="8"/>
    </row>
    <row r="624" spans="1:12" ht="15.75" customHeight="1">
      <c r="A624" s="8"/>
      <c r="C624" s="8"/>
      <c r="K624" s="8"/>
      <c r="L624" s="8"/>
    </row>
    <row r="625" spans="1:12" ht="15.75" customHeight="1">
      <c r="A625" s="8"/>
      <c r="C625" s="8"/>
      <c r="K625" s="8"/>
      <c r="L625" s="8"/>
    </row>
    <row r="626" spans="1:12" ht="15.75" customHeight="1">
      <c r="A626" s="8"/>
      <c r="C626" s="8"/>
      <c r="K626" s="8"/>
      <c r="L626" s="8"/>
    </row>
    <row r="627" spans="1:12" ht="15.75" customHeight="1">
      <c r="A627" s="8"/>
      <c r="C627" s="8"/>
      <c r="K627" s="8"/>
      <c r="L627" s="8"/>
    </row>
    <row r="628" spans="1:12" ht="15.75" customHeight="1">
      <c r="A628" s="8"/>
      <c r="C628" s="8"/>
      <c r="K628" s="8"/>
      <c r="L628" s="8"/>
    </row>
    <row r="629" spans="1:12" ht="15.75" customHeight="1">
      <c r="A629" s="8"/>
      <c r="C629" s="8"/>
      <c r="K629" s="8"/>
      <c r="L629" s="8"/>
    </row>
    <row r="630" spans="1:12" ht="15.75" customHeight="1">
      <c r="A630" s="8"/>
      <c r="C630" s="8"/>
      <c r="K630" s="8"/>
      <c r="L630" s="8"/>
    </row>
    <row r="631" spans="1:12" ht="15.75" customHeight="1">
      <c r="A631" s="8"/>
      <c r="C631" s="8"/>
      <c r="K631" s="8"/>
      <c r="L631" s="8"/>
    </row>
    <row r="632" spans="1:12" ht="15.75" customHeight="1">
      <c r="A632" s="8"/>
      <c r="C632" s="8"/>
      <c r="K632" s="8"/>
      <c r="L632" s="8"/>
    </row>
    <row r="633" spans="1:12" ht="15.75" customHeight="1">
      <c r="A633" s="8"/>
      <c r="C633" s="8"/>
      <c r="K633" s="8"/>
      <c r="L633" s="8"/>
    </row>
    <row r="634" spans="1:12" ht="15.75" customHeight="1">
      <c r="A634" s="8"/>
      <c r="C634" s="8"/>
      <c r="K634" s="8"/>
      <c r="L634" s="8"/>
    </row>
    <row r="635" spans="1:12" ht="15.75" customHeight="1">
      <c r="A635" s="8"/>
      <c r="C635" s="8"/>
      <c r="K635" s="8"/>
      <c r="L635" s="8"/>
    </row>
    <row r="636" spans="1:12" ht="15.75" customHeight="1">
      <c r="A636" s="8"/>
      <c r="C636" s="8"/>
      <c r="K636" s="8"/>
      <c r="L636" s="8"/>
    </row>
    <row r="637" spans="1:12" ht="15.75" customHeight="1">
      <c r="A637" s="8"/>
      <c r="C637" s="8"/>
      <c r="K637" s="8"/>
      <c r="L637" s="8"/>
    </row>
    <row r="638" spans="1:12" ht="15.75" customHeight="1">
      <c r="A638" s="8"/>
      <c r="C638" s="8"/>
      <c r="K638" s="8"/>
      <c r="L638" s="8"/>
    </row>
    <row r="639" spans="1:12" ht="15.75" customHeight="1">
      <c r="A639" s="8"/>
      <c r="C639" s="8"/>
      <c r="K639" s="8"/>
      <c r="L639" s="8"/>
    </row>
    <row r="640" spans="1:12" ht="15.75" customHeight="1">
      <c r="A640" s="8"/>
      <c r="C640" s="8"/>
      <c r="K640" s="8"/>
      <c r="L640" s="8"/>
    </row>
    <row r="641" spans="1:12" ht="15.75" customHeight="1">
      <c r="A641" s="8"/>
      <c r="C641" s="8"/>
      <c r="K641" s="8"/>
      <c r="L641" s="8"/>
    </row>
    <row r="642" spans="1:12" ht="15.75" customHeight="1">
      <c r="A642" s="8"/>
      <c r="C642" s="8"/>
      <c r="K642" s="8"/>
      <c r="L642" s="8"/>
    </row>
    <row r="643" spans="1:12" ht="15.75" customHeight="1">
      <c r="A643" s="8"/>
      <c r="C643" s="8"/>
      <c r="K643" s="8"/>
      <c r="L643" s="8"/>
    </row>
    <row r="644" spans="1:12" ht="15.75" customHeight="1">
      <c r="A644" s="8"/>
      <c r="C644" s="8"/>
      <c r="K644" s="8"/>
      <c r="L644" s="8"/>
    </row>
    <row r="645" spans="1:12" ht="15.75" customHeight="1">
      <c r="A645" s="8"/>
      <c r="C645" s="8"/>
      <c r="K645" s="8"/>
      <c r="L645" s="8"/>
    </row>
    <row r="646" spans="1:12" ht="15.75" customHeight="1">
      <c r="A646" s="8"/>
      <c r="C646" s="8"/>
      <c r="K646" s="8"/>
      <c r="L646" s="8"/>
    </row>
    <row r="647" spans="1:12" ht="15.75" customHeight="1">
      <c r="A647" s="8"/>
      <c r="C647" s="8"/>
      <c r="K647" s="8"/>
      <c r="L647" s="8"/>
    </row>
    <row r="648" spans="1:12" ht="15.75" customHeight="1">
      <c r="A648" s="8"/>
      <c r="C648" s="8"/>
      <c r="K648" s="8"/>
      <c r="L648" s="8"/>
    </row>
    <row r="649" spans="1:12" ht="15.75" customHeight="1">
      <c r="A649" s="8"/>
      <c r="C649" s="8"/>
      <c r="K649" s="8"/>
      <c r="L649" s="8"/>
    </row>
    <row r="650" spans="1:12" ht="15.75" customHeight="1">
      <c r="A650" s="8"/>
      <c r="C650" s="8"/>
      <c r="K650" s="8"/>
      <c r="L650" s="8"/>
    </row>
    <row r="651" spans="1:12" ht="15.75" customHeight="1">
      <c r="A651" s="8"/>
      <c r="C651" s="8"/>
      <c r="K651" s="8"/>
      <c r="L651" s="8"/>
    </row>
    <row r="652" spans="1:12" ht="15.75" customHeight="1">
      <c r="A652" s="8"/>
      <c r="C652" s="8"/>
      <c r="K652" s="8"/>
      <c r="L652" s="8"/>
    </row>
    <row r="653" spans="1:12" ht="15.75" customHeight="1">
      <c r="A653" s="8"/>
      <c r="C653" s="8"/>
      <c r="K653" s="8"/>
      <c r="L653" s="8"/>
    </row>
    <row r="654" spans="1:12" ht="15.75" customHeight="1">
      <c r="A654" s="8"/>
      <c r="C654" s="8"/>
      <c r="K654" s="8"/>
      <c r="L654" s="8"/>
    </row>
    <row r="655" spans="1:12" ht="15.75" customHeight="1">
      <c r="A655" s="8"/>
      <c r="C655" s="8"/>
      <c r="K655" s="8"/>
      <c r="L655" s="8"/>
    </row>
    <row r="656" spans="1:12" ht="15.75" customHeight="1">
      <c r="A656" s="8"/>
      <c r="C656" s="8"/>
      <c r="K656" s="8"/>
      <c r="L656" s="8"/>
    </row>
    <row r="657" spans="1:12" ht="15.75" customHeight="1">
      <c r="A657" s="8"/>
      <c r="C657" s="8"/>
      <c r="K657" s="8"/>
      <c r="L657" s="8"/>
    </row>
    <row r="658" spans="1:12" ht="15.75" customHeight="1">
      <c r="A658" s="8"/>
      <c r="C658" s="8"/>
      <c r="K658" s="8"/>
      <c r="L658" s="8"/>
    </row>
    <row r="659" spans="1:12" ht="15.75" customHeight="1">
      <c r="A659" s="8"/>
      <c r="C659" s="8"/>
      <c r="K659" s="8"/>
      <c r="L659" s="8"/>
    </row>
    <row r="660" spans="1:12" ht="15.75" customHeight="1">
      <c r="A660" s="8"/>
      <c r="C660" s="8"/>
      <c r="K660" s="8"/>
      <c r="L660" s="8"/>
    </row>
    <row r="661" spans="1:12" ht="15.75" customHeight="1">
      <c r="A661" s="8"/>
      <c r="C661" s="8"/>
      <c r="K661" s="8"/>
      <c r="L661" s="8"/>
    </row>
    <row r="662" spans="1:12" ht="15.75" customHeight="1">
      <c r="A662" s="8"/>
      <c r="C662" s="8"/>
      <c r="K662" s="8"/>
      <c r="L662" s="8"/>
    </row>
    <row r="663" spans="1:12" ht="15.75" customHeight="1">
      <c r="A663" s="8"/>
      <c r="C663" s="8"/>
      <c r="K663" s="8"/>
      <c r="L663" s="8"/>
    </row>
    <row r="664" spans="1:12" ht="15.75" customHeight="1">
      <c r="A664" s="8"/>
      <c r="C664" s="8"/>
      <c r="K664" s="8"/>
      <c r="L664" s="8"/>
    </row>
    <row r="665" spans="1:12" ht="15.75" customHeight="1">
      <c r="A665" s="8"/>
      <c r="C665" s="8"/>
      <c r="K665" s="8"/>
      <c r="L665" s="8"/>
    </row>
    <row r="666" spans="1:12" ht="15.75" customHeight="1">
      <c r="A666" s="8"/>
      <c r="C666" s="8"/>
      <c r="K666" s="8"/>
      <c r="L666" s="8"/>
    </row>
    <row r="667" spans="1:12" ht="15.75" customHeight="1">
      <c r="A667" s="8"/>
      <c r="C667" s="8"/>
      <c r="K667" s="8"/>
      <c r="L667" s="8"/>
    </row>
    <row r="668" spans="1:12" ht="15.75" customHeight="1">
      <c r="A668" s="8"/>
      <c r="C668" s="8"/>
      <c r="K668" s="8"/>
      <c r="L668" s="8"/>
    </row>
    <row r="669" spans="1:12" ht="15.75" customHeight="1">
      <c r="A669" s="8"/>
      <c r="C669" s="8"/>
      <c r="K669" s="8"/>
      <c r="L669" s="8"/>
    </row>
    <row r="670" spans="1:12" ht="15.75" customHeight="1">
      <c r="A670" s="8"/>
      <c r="C670" s="8"/>
      <c r="K670" s="8"/>
      <c r="L670" s="8"/>
    </row>
    <row r="671" spans="1:12" ht="15.75" customHeight="1">
      <c r="A671" s="8"/>
      <c r="C671" s="8"/>
      <c r="K671" s="8"/>
      <c r="L671" s="8"/>
    </row>
    <row r="672" spans="1:12" ht="15.75" customHeight="1">
      <c r="A672" s="8"/>
      <c r="C672" s="8"/>
      <c r="K672" s="8"/>
      <c r="L672" s="8"/>
    </row>
    <row r="673" spans="1:12" ht="15.75" customHeight="1">
      <c r="A673" s="8"/>
      <c r="C673" s="8"/>
      <c r="K673" s="8"/>
      <c r="L673" s="8"/>
    </row>
    <row r="674" spans="1:12" ht="15.75" customHeight="1">
      <c r="A674" s="8"/>
      <c r="C674" s="8"/>
      <c r="K674" s="8"/>
      <c r="L674" s="8"/>
    </row>
    <row r="675" spans="1:12" ht="15.75" customHeight="1">
      <c r="A675" s="8"/>
      <c r="C675" s="8"/>
      <c r="K675" s="8"/>
      <c r="L675" s="8"/>
    </row>
    <row r="676" spans="1:12" ht="15.75" customHeight="1">
      <c r="A676" s="8"/>
      <c r="C676" s="8"/>
      <c r="K676" s="8"/>
      <c r="L676" s="8"/>
    </row>
    <row r="677" spans="1:12" ht="15.75" customHeight="1">
      <c r="A677" s="8"/>
      <c r="C677" s="8"/>
      <c r="K677" s="8"/>
      <c r="L677" s="8"/>
    </row>
    <row r="678" spans="1:12" ht="15.75" customHeight="1">
      <c r="A678" s="8"/>
      <c r="C678" s="8"/>
      <c r="K678" s="8"/>
      <c r="L678" s="8"/>
    </row>
    <row r="679" spans="1:12" ht="15.75" customHeight="1">
      <c r="A679" s="8"/>
      <c r="C679" s="8"/>
      <c r="K679" s="8"/>
      <c r="L679" s="8"/>
    </row>
    <row r="680" spans="1:12" ht="15.75" customHeight="1">
      <c r="A680" s="8"/>
      <c r="C680" s="8"/>
      <c r="K680" s="8"/>
      <c r="L680" s="8"/>
    </row>
    <row r="681" spans="1:12" ht="15.75" customHeight="1">
      <c r="A681" s="8"/>
      <c r="C681" s="8"/>
      <c r="K681" s="8"/>
      <c r="L681" s="8"/>
    </row>
    <row r="682" spans="1:12" ht="15.75" customHeight="1">
      <c r="A682" s="8"/>
      <c r="C682" s="8"/>
      <c r="K682" s="8"/>
      <c r="L682" s="8"/>
    </row>
    <row r="683" spans="1:12" ht="15.75" customHeight="1">
      <c r="A683" s="8"/>
      <c r="C683" s="8"/>
      <c r="K683" s="8"/>
      <c r="L683" s="8"/>
    </row>
    <row r="684" spans="1:12" ht="15.75" customHeight="1">
      <c r="A684" s="8"/>
      <c r="C684" s="8"/>
      <c r="K684" s="8"/>
      <c r="L684" s="8"/>
    </row>
    <row r="685" spans="1:12" ht="15.75" customHeight="1">
      <c r="A685" s="8"/>
      <c r="C685" s="8"/>
      <c r="K685" s="8"/>
      <c r="L685" s="8"/>
    </row>
    <row r="686" spans="1:12" ht="15.75" customHeight="1">
      <c r="A686" s="8"/>
      <c r="C686" s="8"/>
      <c r="K686" s="8"/>
      <c r="L686" s="8"/>
    </row>
    <row r="687" spans="1:12" ht="15.75" customHeight="1">
      <c r="A687" s="8"/>
      <c r="C687" s="8"/>
      <c r="K687" s="8"/>
      <c r="L687" s="8"/>
    </row>
    <row r="688" spans="1:12" ht="15.75" customHeight="1">
      <c r="A688" s="8"/>
      <c r="C688" s="8"/>
      <c r="K688" s="8"/>
      <c r="L688" s="8"/>
    </row>
    <row r="689" spans="1:12" ht="15.75" customHeight="1">
      <c r="A689" s="8"/>
      <c r="C689" s="8"/>
      <c r="K689" s="8"/>
      <c r="L689" s="8"/>
    </row>
    <row r="690" spans="1:12" ht="15.75" customHeight="1">
      <c r="A690" s="8"/>
      <c r="C690" s="8"/>
      <c r="K690" s="8"/>
      <c r="L690" s="8"/>
    </row>
    <row r="691" spans="1:12" ht="15.75" customHeight="1">
      <c r="A691" s="8"/>
      <c r="C691" s="8"/>
      <c r="K691" s="8"/>
      <c r="L691" s="8"/>
    </row>
    <row r="692" spans="1:12" ht="15.75" customHeight="1">
      <c r="A692" s="8"/>
      <c r="C692" s="8"/>
      <c r="K692" s="8"/>
      <c r="L692" s="8"/>
    </row>
    <row r="693" spans="1:12" ht="15.75" customHeight="1">
      <c r="A693" s="8"/>
      <c r="C693" s="8"/>
      <c r="K693" s="8"/>
      <c r="L693" s="8"/>
    </row>
    <row r="694" spans="1:12" ht="15.75" customHeight="1">
      <c r="A694" s="8"/>
      <c r="C694" s="8"/>
      <c r="K694" s="8"/>
      <c r="L694" s="8"/>
    </row>
    <row r="695" spans="1:12" ht="15.75" customHeight="1">
      <c r="A695" s="8"/>
      <c r="C695" s="8"/>
      <c r="K695" s="8"/>
      <c r="L695" s="8"/>
    </row>
    <row r="696" spans="1:12" ht="15.75" customHeight="1">
      <c r="A696" s="8"/>
      <c r="C696" s="8"/>
      <c r="K696" s="8"/>
      <c r="L696" s="8"/>
    </row>
    <row r="697" spans="1:12" ht="15.75" customHeight="1">
      <c r="A697" s="8"/>
      <c r="C697" s="8"/>
      <c r="K697" s="8"/>
      <c r="L697" s="8"/>
    </row>
    <row r="698" spans="1:12" ht="15.75" customHeight="1">
      <c r="A698" s="8"/>
      <c r="C698" s="8"/>
      <c r="K698" s="8"/>
      <c r="L698" s="8"/>
    </row>
    <row r="699" spans="1:12" ht="15.75" customHeight="1">
      <c r="A699" s="8"/>
      <c r="C699" s="8"/>
      <c r="K699" s="8"/>
      <c r="L699" s="8"/>
    </row>
    <row r="700" spans="1:12" ht="15.75" customHeight="1">
      <c r="A700" s="8"/>
      <c r="C700" s="8"/>
      <c r="K700" s="8"/>
      <c r="L700" s="8"/>
    </row>
    <row r="701" spans="1:12" ht="15.75" customHeight="1">
      <c r="A701" s="8"/>
      <c r="C701" s="8"/>
      <c r="K701" s="8"/>
      <c r="L701" s="8"/>
    </row>
    <row r="702" spans="1:12" ht="15.75" customHeight="1">
      <c r="A702" s="8"/>
      <c r="C702" s="8"/>
      <c r="K702" s="8"/>
      <c r="L702" s="8"/>
    </row>
    <row r="703" spans="1:12" ht="15.75" customHeight="1">
      <c r="A703" s="8"/>
      <c r="C703" s="8"/>
      <c r="K703" s="8"/>
      <c r="L703" s="8"/>
    </row>
    <row r="704" spans="1:12" ht="15.75" customHeight="1">
      <c r="A704" s="8"/>
      <c r="C704" s="8"/>
      <c r="K704" s="8"/>
      <c r="L704" s="8"/>
    </row>
    <row r="705" spans="1:12" ht="15.75" customHeight="1">
      <c r="A705" s="8"/>
      <c r="C705" s="8"/>
      <c r="K705" s="8"/>
      <c r="L705" s="8"/>
    </row>
    <row r="706" spans="1:12" ht="15.75" customHeight="1">
      <c r="A706" s="8"/>
      <c r="C706" s="8"/>
      <c r="K706" s="8"/>
      <c r="L706" s="8"/>
    </row>
    <row r="707" spans="1:12" ht="15.75" customHeight="1">
      <c r="A707" s="8"/>
      <c r="C707" s="8"/>
      <c r="K707" s="8"/>
      <c r="L707" s="8"/>
    </row>
    <row r="708" spans="1:12" ht="15.75" customHeight="1">
      <c r="A708" s="8"/>
      <c r="C708" s="8"/>
      <c r="K708" s="8"/>
      <c r="L708" s="8"/>
    </row>
    <row r="709" spans="1:12" ht="15.75" customHeight="1">
      <c r="A709" s="8"/>
      <c r="C709" s="8"/>
      <c r="K709" s="8"/>
      <c r="L709" s="8"/>
    </row>
    <row r="710" spans="1:12" ht="15.75" customHeight="1">
      <c r="A710" s="8"/>
      <c r="C710" s="8"/>
      <c r="K710" s="8"/>
      <c r="L710" s="8"/>
    </row>
    <row r="711" spans="1:12" ht="15.75" customHeight="1">
      <c r="A711" s="8"/>
      <c r="C711" s="8"/>
      <c r="K711" s="8"/>
      <c r="L711" s="8"/>
    </row>
    <row r="712" spans="1:12" ht="15.75" customHeight="1">
      <c r="A712" s="8"/>
      <c r="C712" s="8"/>
      <c r="K712" s="8"/>
      <c r="L712" s="8"/>
    </row>
    <row r="713" spans="1:12" ht="15.75" customHeight="1">
      <c r="A713" s="8"/>
      <c r="C713" s="8"/>
      <c r="K713" s="8"/>
      <c r="L713" s="8"/>
    </row>
    <row r="714" spans="1:12" ht="15.75" customHeight="1">
      <c r="A714" s="8"/>
      <c r="C714" s="8"/>
      <c r="K714" s="8"/>
      <c r="L714" s="8"/>
    </row>
    <row r="715" spans="1:12" ht="15.75" customHeight="1">
      <c r="A715" s="8"/>
      <c r="C715" s="8"/>
      <c r="K715" s="8"/>
      <c r="L715" s="8"/>
    </row>
    <row r="716" spans="1:12" ht="15.75" customHeight="1">
      <c r="A716" s="8"/>
      <c r="C716" s="8"/>
      <c r="K716" s="8"/>
      <c r="L716" s="8"/>
    </row>
    <row r="717" spans="1:12" ht="15.75" customHeight="1">
      <c r="A717" s="8"/>
      <c r="C717" s="8"/>
      <c r="K717" s="8"/>
      <c r="L717" s="8"/>
    </row>
    <row r="718" spans="1:12" ht="15.75" customHeight="1">
      <c r="A718" s="8"/>
      <c r="C718" s="8"/>
      <c r="K718" s="8"/>
      <c r="L718" s="8"/>
    </row>
    <row r="719" spans="1:12" ht="15.75" customHeight="1">
      <c r="A719" s="8"/>
      <c r="C719" s="8"/>
      <c r="K719" s="8"/>
      <c r="L719" s="8"/>
    </row>
    <row r="720" spans="1:12" ht="15.75" customHeight="1">
      <c r="A720" s="8"/>
      <c r="C720" s="8"/>
      <c r="K720" s="8"/>
      <c r="L720" s="8"/>
    </row>
    <row r="721" spans="1:12" ht="15.75" customHeight="1">
      <c r="A721" s="8"/>
      <c r="C721" s="8"/>
      <c r="K721" s="8"/>
      <c r="L721" s="8"/>
    </row>
    <row r="722" spans="1:12" ht="15.75" customHeight="1">
      <c r="A722" s="8"/>
      <c r="C722" s="8"/>
      <c r="K722" s="8"/>
      <c r="L722" s="8"/>
    </row>
    <row r="723" spans="1:12" ht="15.75" customHeight="1">
      <c r="A723" s="8"/>
      <c r="C723" s="8"/>
      <c r="K723" s="8"/>
      <c r="L723" s="8"/>
    </row>
    <row r="724" spans="1:12" ht="15.75" customHeight="1">
      <c r="A724" s="8"/>
      <c r="C724" s="8"/>
      <c r="K724" s="8"/>
      <c r="L724" s="8"/>
    </row>
    <row r="725" spans="1:12" ht="15.75" customHeight="1">
      <c r="A725" s="8"/>
      <c r="C725" s="8"/>
      <c r="K725" s="8"/>
      <c r="L725" s="8"/>
    </row>
    <row r="726" spans="1:12" ht="15.75" customHeight="1">
      <c r="A726" s="8"/>
      <c r="C726" s="8"/>
      <c r="K726" s="8"/>
      <c r="L726" s="8"/>
    </row>
    <row r="727" spans="1:12" ht="15.75" customHeight="1">
      <c r="A727" s="8"/>
      <c r="C727" s="8"/>
      <c r="K727" s="8"/>
      <c r="L727" s="8"/>
    </row>
    <row r="728" spans="1:12" ht="15.75" customHeight="1">
      <c r="A728" s="8"/>
      <c r="C728" s="8"/>
      <c r="K728" s="8"/>
      <c r="L728" s="8"/>
    </row>
    <row r="729" spans="1:12" ht="15.75" customHeight="1">
      <c r="A729" s="8"/>
      <c r="C729" s="8"/>
      <c r="K729" s="8"/>
      <c r="L729" s="8"/>
    </row>
    <row r="730" spans="1:12" ht="15.75" customHeight="1">
      <c r="A730" s="8"/>
      <c r="C730" s="8"/>
      <c r="K730" s="8"/>
      <c r="L730" s="8"/>
    </row>
    <row r="731" spans="1:12" ht="15.75" customHeight="1">
      <c r="A731" s="8"/>
      <c r="C731" s="8"/>
      <c r="K731" s="8"/>
      <c r="L731" s="8"/>
    </row>
    <row r="732" spans="1:12" ht="15.75" customHeight="1">
      <c r="A732" s="8"/>
      <c r="C732" s="8"/>
      <c r="K732" s="8"/>
      <c r="L732" s="8"/>
    </row>
    <row r="733" spans="1:12" ht="15.75" customHeight="1">
      <c r="A733" s="8"/>
      <c r="C733" s="8"/>
      <c r="K733" s="8"/>
      <c r="L733" s="8"/>
    </row>
    <row r="734" spans="1:12" ht="15.75" customHeight="1">
      <c r="A734" s="8"/>
      <c r="C734" s="8"/>
      <c r="K734" s="8"/>
      <c r="L734" s="8"/>
    </row>
    <row r="735" spans="1:12" ht="15.75" customHeight="1">
      <c r="A735" s="8"/>
      <c r="C735" s="8"/>
      <c r="K735" s="8"/>
      <c r="L735" s="8"/>
    </row>
    <row r="736" spans="1:12" ht="15.75" customHeight="1">
      <c r="A736" s="8"/>
      <c r="C736" s="8"/>
      <c r="K736" s="8"/>
      <c r="L736" s="8"/>
    </row>
    <row r="737" spans="1:12" ht="15.75" customHeight="1">
      <c r="A737" s="8"/>
      <c r="C737" s="8"/>
      <c r="K737" s="8"/>
      <c r="L737" s="8"/>
    </row>
    <row r="738" spans="1:12" ht="15.75" customHeight="1">
      <c r="A738" s="8"/>
      <c r="C738" s="8"/>
      <c r="K738" s="8"/>
      <c r="L738" s="8"/>
    </row>
    <row r="739" spans="1:12" ht="15.75" customHeight="1">
      <c r="A739" s="8"/>
      <c r="C739" s="8"/>
      <c r="K739" s="8"/>
      <c r="L739" s="8"/>
    </row>
    <row r="740" spans="1:12" ht="15.75" customHeight="1">
      <c r="A740" s="8"/>
      <c r="C740" s="8"/>
      <c r="K740" s="8"/>
      <c r="L740" s="8"/>
    </row>
    <row r="741" spans="1:12" ht="15.75" customHeight="1">
      <c r="A741" s="8"/>
      <c r="C741" s="8"/>
      <c r="K741" s="8"/>
      <c r="L741" s="8"/>
    </row>
    <row r="742" spans="1:12" ht="15.75" customHeight="1">
      <c r="A742" s="8"/>
      <c r="C742" s="8"/>
      <c r="K742" s="8"/>
      <c r="L742" s="8"/>
    </row>
    <row r="743" spans="1:12" ht="15.75" customHeight="1">
      <c r="A743" s="8"/>
      <c r="C743" s="8"/>
      <c r="K743" s="8"/>
      <c r="L743" s="8"/>
    </row>
    <row r="744" spans="1:12" ht="15.75" customHeight="1">
      <c r="A744" s="8"/>
      <c r="C744" s="8"/>
      <c r="K744" s="8"/>
      <c r="L744" s="8"/>
    </row>
    <row r="745" spans="1:12" ht="15.75" customHeight="1">
      <c r="A745" s="8"/>
      <c r="C745" s="8"/>
      <c r="K745" s="8"/>
      <c r="L745" s="8"/>
    </row>
    <row r="746" spans="1:12" ht="15.75" customHeight="1">
      <c r="A746" s="8"/>
      <c r="C746" s="8"/>
      <c r="K746" s="8"/>
      <c r="L746" s="8"/>
    </row>
    <row r="747" spans="1:12" ht="15.75" customHeight="1">
      <c r="A747" s="8"/>
      <c r="C747" s="8"/>
      <c r="K747" s="8"/>
      <c r="L747" s="8"/>
    </row>
    <row r="748" spans="1:12" ht="15.75" customHeight="1">
      <c r="A748" s="8"/>
      <c r="C748" s="8"/>
      <c r="K748" s="8"/>
      <c r="L748" s="8"/>
    </row>
    <row r="749" spans="1:12" ht="15.75" customHeight="1">
      <c r="A749" s="8"/>
      <c r="C749" s="8"/>
      <c r="K749" s="8"/>
      <c r="L749" s="8"/>
    </row>
    <row r="750" spans="1:12" ht="15.75" customHeight="1">
      <c r="A750" s="8"/>
      <c r="C750" s="8"/>
      <c r="K750" s="8"/>
      <c r="L750" s="8"/>
    </row>
    <row r="751" spans="1:12" ht="15.75" customHeight="1">
      <c r="A751" s="8"/>
      <c r="C751" s="8"/>
      <c r="K751" s="8"/>
      <c r="L751" s="8"/>
    </row>
    <row r="752" spans="1:12" ht="15.75" customHeight="1">
      <c r="A752" s="8"/>
      <c r="C752" s="8"/>
      <c r="K752" s="8"/>
      <c r="L752" s="8"/>
    </row>
    <row r="753" spans="1:12" ht="15.75" customHeight="1">
      <c r="A753" s="8"/>
      <c r="C753" s="8"/>
      <c r="K753" s="8"/>
      <c r="L753" s="8"/>
    </row>
    <row r="754" spans="1:12" ht="15.75" customHeight="1">
      <c r="A754" s="8"/>
      <c r="C754" s="8"/>
      <c r="K754" s="8"/>
      <c r="L754" s="8"/>
    </row>
    <row r="755" spans="1:12" ht="15.75" customHeight="1">
      <c r="A755" s="8"/>
      <c r="C755" s="8"/>
      <c r="K755" s="8"/>
      <c r="L755" s="8"/>
    </row>
    <row r="756" spans="1:12" ht="15.75" customHeight="1">
      <c r="A756" s="8"/>
      <c r="C756" s="8"/>
      <c r="K756" s="8"/>
      <c r="L756" s="8"/>
    </row>
    <row r="757" spans="1:12" ht="15.75" customHeight="1">
      <c r="A757" s="8"/>
      <c r="C757" s="8"/>
      <c r="K757" s="8"/>
      <c r="L757" s="8"/>
    </row>
    <row r="758" spans="1:12" ht="15.75" customHeight="1">
      <c r="A758" s="8"/>
      <c r="C758" s="8"/>
      <c r="K758" s="8"/>
      <c r="L758" s="8"/>
    </row>
    <row r="759" spans="1:12" ht="15.75" customHeight="1">
      <c r="A759" s="8"/>
      <c r="C759" s="8"/>
      <c r="K759" s="8"/>
      <c r="L759" s="8"/>
    </row>
    <row r="760" spans="1:12" ht="15.75" customHeight="1">
      <c r="A760" s="8"/>
      <c r="C760" s="8"/>
      <c r="K760" s="8"/>
      <c r="L760" s="8"/>
    </row>
    <row r="761" spans="1:12" ht="15.75" customHeight="1">
      <c r="A761" s="8"/>
      <c r="C761" s="8"/>
      <c r="K761" s="8"/>
      <c r="L761" s="8"/>
    </row>
    <row r="762" spans="1:12" ht="15.75" customHeight="1">
      <c r="A762" s="8"/>
      <c r="C762" s="8"/>
      <c r="K762" s="8"/>
      <c r="L762" s="8"/>
    </row>
    <row r="763" spans="1:12" ht="15.75" customHeight="1">
      <c r="A763" s="8"/>
      <c r="C763" s="8"/>
      <c r="K763" s="8"/>
      <c r="L763" s="8"/>
    </row>
    <row r="764" spans="1:12" ht="15.75" customHeight="1">
      <c r="A764" s="8"/>
      <c r="C764" s="8"/>
      <c r="K764" s="8"/>
      <c r="L764" s="8"/>
    </row>
    <row r="765" spans="1:12" ht="15.75" customHeight="1">
      <c r="A765" s="8"/>
      <c r="C765" s="8"/>
      <c r="K765" s="8"/>
      <c r="L765" s="8"/>
    </row>
    <row r="766" spans="1:12" ht="15.75" customHeight="1">
      <c r="A766" s="8"/>
      <c r="C766" s="8"/>
      <c r="K766" s="8"/>
      <c r="L766" s="8"/>
    </row>
    <row r="767" spans="1:12" ht="15.75" customHeight="1">
      <c r="A767" s="8"/>
      <c r="C767" s="8"/>
      <c r="K767" s="8"/>
      <c r="L767" s="8"/>
    </row>
    <row r="768" spans="1:12" ht="15.75" customHeight="1">
      <c r="A768" s="8"/>
      <c r="C768" s="8"/>
      <c r="K768" s="8"/>
      <c r="L768" s="8"/>
    </row>
    <row r="769" spans="1:12" ht="15.75" customHeight="1">
      <c r="A769" s="8"/>
      <c r="C769" s="8"/>
      <c r="K769" s="8"/>
      <c r="L769" s="8"/>
    </row>
    <row r="770" spans="1:12" ht="15.75" customHeight="1">
      <c r="A770" s="8"/>
      <c r="C770" s="8"/>
      <c r="K770" s="8"/>
      <c r="L770" s="8"/>
    </row>
    <row r="771" spans="1:12" ht="15.75" customHeight="1">
      <c r="A771" s="8"/>
      <c r="C771" s="8"/>
      <c r="K771" s="8"/>
      <c r="L771" s="8"/>
    </row>
    <row r="772" spans="1:12" ht="15.75" customHeight="1">
      <c r="A772" s="8"/>
      <c r="C772" s="8"/>
      <c r="K772" s="8"/>
      <c r="L772" s="8"/>
    </row>
    <row r="773" spans="1:12" ht="15.75" customHeight="1">
      <c r="A773" s="8"/>
      <c r="C773" s="8"/>
      <c r="K773" s="8"/>
      <c r="L773" s="8"/>
    </row>
    <row r="774" spans="1:12" ht="15.75" customHeight="1">
      <c r="A774" s="8"/>
      <c r="C774" s="8"/>
      <c r="K774" s="8"/>
      <c r="L774" s="8"/>
    </row>
    <row r="775" spans="1:12" ht="15.75" customHeight="1">
      <c r="A775" s="8"/>
      <c r="C775" s="8"/>
      <c r="K775" s="8"/>
      <c r="L775" s="8"/>
    </row>
    <row r="776" spans="1:12" ht="15.75" customHeight="1">
      <c r="A776" s="8"/>
      <c r="C776" s="8"/>
      <c r="K776" s="8"/>
      <c r="L776" s="8"/>
    </row>
    <row r="777" spans="1:12" ht="15.75" customHeight="1">
      <c r="A777" s="8"/>
      <c r="C777" s="8"/>
      <c r="K777" s="8"/>
      <c r="L777" s="8"/>
    </row>
    <row r="778" spans="1:12" ht="15.75" customHeight="1">
      <c r="A778" s="8"/>
      <c r="C778" s="8"/>
      <c r="K778" s="8"/>
      <c r="L778" s="8"/>
    </row>
    <row r="779" spans="1:12" ht="15.75" customHeight="1">
      <c r="A779" s="8"/>
      <c r="C779" s="8"/>
      <c r="K779" s="8"/>
      <c r="L779" s="8"/>
    </row>
    <row r="780" spans="1:12" ht="15.75" customHeight="1">
      <c r="A780" s="8"/>
      <c r="C780" s="8"/>
      <c r="K780" s="8"/>
      <c r="L780" s="8"/>
    </row>
    <row r="781" spans="1:12" ht="15.75" customHeight="1">
      <c r="A781" s="8"/>
      <c r="C781" s="8"/>
      <c r="K781" s="8"/>
      <c r="L781" s="8"/>
    </row>
    <row r="782" spans="1:12" ht="15.75" customHeight="1">
      <c r="A782" s="8"/>
      <c r="C782" s="8"/>
      <c r="K782" s="8"/>
      <c r="L782" s="8"/>
    </row>
    <row r="783" spans="1:12" ht="15.75" customHeight="1">
      <c r="A783" s="8"/>
      <c r="C783" s="8"/>
      <c r="K783" s="8"/>
      <c r="L783" s="8"/>
    </row>
    <row r="784" spans="1:12" ht="15.75" customHeight="1">
      <c r="A784" s="8"/>
      <c r="C784" s="8"/>
      <c r="K784" s="8"/>
      <c r="L784" s="8"/>
    </row>
    <row r="785" spans="1:12" ht="15.75" customHeight="1">
      <c r="A785" s="8"/>
      <c r="C785" s="8"/>
      <c r="K785" s="8"/>
      <c r="L785" s="8"/>
    </row>
    <row r="786" spans="1:12" ht="15.75" customHeight="1">
      <c r="A786" s="8"/>
      <c r="C786" s="8"/>
      <c r="K786" s="8"/>
      <c r="L786" s="8"/>
    </row>
    <row r="787" spans="1:12" ht="15.75" customHeight="1">
      <c r="A787" s="8"/>
      <c r="C787" s="8"/>
      <c r="K787" s="8"/>
      <c r="L787" s="8"/>
    </row>
    <row r="788" spans="1:12" ht="15.75" customHeight="1">
      <c r="A788" s="8"/>
      <c r="C788" s="8"/>
      <c r="K788" s="8"/>
      <c r="L788" s="8"/>
    </row>
    <row r="789" spans="1:12" ht="15.75" customHeight="1">
      <c r="A789" s="8"/>
      <c r="C789" s="8"/>
      <c r="K789" s="8"/>
      <c r="L789" s="8"/>
    </row>
    <row r="790" spans="1:12" ht="15.75" customHeight="1">
      <c r="A790" s="8"/>
      <c r="C790" s="8"/>
      <c r="K790" s="8"/>
      <c r="L790" s="8"/>
    </row>
    <row r="791" spans="1:12" ht="15.75" customHeight="1">
      <c r="A791" s="8"/>
      <c r="C791" s="8"/>
      <c r="K791" s="8"/>
      <c r="L791" s="8"/>
    </row>
    <row r="792" spans="1:12" ht="15.75" customHeight="1">
      <c r="A792" s="8"/>
      <c r="C792" s="8"/>
      <c r="K792" s="8"/>
      <c r="L792" s="8"/>
    </row>
    <row r="793" spans="1:12" ht="15.75" customHeight="1">
      <c r="A793" s="8"/>
      <c r="C793" s="8"/>
      <c r="K793" s="8"/>
      <c r="L793" s="8"/>
    </row>
    <row r="794" spans="1:12" ht="15.75" customHeight="1">
      <c r="A794" s="8"/>
      <c r="C794" s="8"/>
      <c r="K794" s="8"/>
      <c r="L794" s="8"/>
    </row>
    <row r="795" spans="1:12" ht="15.75" customHeight="1">
      <c r="A795" s="8"/>
      <c r="C795" s="8"/>
      <c r="K795" s="8"/>
      <c r="L795" s="8"/>
    </row>
    <row r="796" spans="1:12" ht="15.75" customHeight="1">
      <c r="A796" s="8"/>
      <c r="C796" s="8"/>
      <c r="K796" s="8"/>
      <c r="L796" s="8"/>
    </row>
    <row r="797" spans="1:12" ht="15.75" customHeight="1">
      <c r="A797" s="8"/>
      <c r="C797" s="8"/>
      <c r="K797" s="8"/>
      <c r="L797" s="8"/>
    </row>
    <row r="798" spans="1:12" ht="15.75" customHeight="1">
      <c r="A798" s="8"/>
      <c r="C798" s="8"/>
      <c r="K798" s="8"/>
      <c r="L798" s="8"/>
    </row>
    <row r="799" spans="1:12" ht="15.75" customHeight="1">
      <c r="A799" s="8"/>
      <c r="C799" s="8"/>
      <c r="K799" s="8"/>
      <c r="L799" s="8"/>
    </row>
    <row r="800" spans="1:12" ht="15.75" customHeight="1">
      <c r="A800" s="8"/>
      <c r="C800" s="8"/>
      <c r="K800" s="8"/>
      <c r="L800" s="8"/>
    </row>
    <row r="801" spans="1:12" ht="15.75" customHeight="1">
      <c r="A801" s="8"/>
      <c r="C801" s="8"/>
      <c r="K801" s="8"/>
      <c r="L801" s="8"/>
    </row>
    <row r="802" spans="1:12" ht="15.75" customHeight="1">
      <c r="A802" s="8"/>
      <c r="C802" s="8"/>
      <c r="K802" s="8"/>
      <c r="L802" s="8"/>
    </row>
    <row r="803" spans="1:12" ht="15.75" customHeight="1">
      <c r="A803" s="8"/>
      <c r="C803" s="8"/>
      <c r="K803" s="8"/>
      <c r="L803" s="8"/>
    </row>
    <row r="804" spans="1:12" ht="15.75" customHeight="1">
      <c r="A804" s="8"/>
      <c r="C804" s="8"/>
      <c r="K804" s="8"/>
      <c r="L804" s="8"/>
    </row>
    <row r="805" spans="1:12" ht="15.75" customHeight="1">
      <c r="A805" s="8"/>
      <c r="C805" s="8"/>
      <c r="K805" s="8"/>
      <c r="L805" s="8"/>
    </row>
    <row r="806" spans="1:12" ht="15.75" customHeight="1">
      <c r="A806" s="8"/>
      <c r="C806" s="8"/>
      <c r="K806" s="8"/>
      <c r="L806" s="8"/>
    </row>
    <row r="807" spans="1:12" ht="15.75" customHeight="1">
      <c r="A807" s="8"/>
      <c r="C807" s="8"/>
      <c r="K807" s="8"/>
      <c r="L807" s="8"/>
    </row>
    <row r="808" spans="1:12" ht="15.75" customHeight="1">
      <c r="A808" s="8"/>
      <c r="C808" s="8"/>
      <c r="K808" s="8"/>
      <c r="L808" s="8"/>
    </row>
    <row r="809" spans="1:12" ht="15.75" customHeight="1">
      <c r="A809" s="8"/>
      <c r="C809" s="8"/>
      <c r="K809" s="8"/>
      <c r="L809" s="8"/>
    </row>
    <row r="810" spans="1:12" ht="15.75" customHeight="1">
      <c r="A810" s="8"/>
      <c r="C810" s="8"/>
      <c r="K810" s="8"/>
      <c r="L810" s="8"/>
    </row>
    <row r="811" spans="1:12" ht="15.75" customHeight="1">
      <c r="A811" s="8"/>
      <c r="C811" s="8"/>
      <c r="K811" s="8"/>
      <c r="L811" s="8"/>
    </row>
    <row r="812" spans="1:12" ht="15.75" customHeight="1">
      <c r="A812" s="8"/>
      <c r="C812" s="8"/>
      <c r="K812" s="8"/>
      <c r="L812" s="8"/>
    </row>
    <row r="813" spans="1:12" ht="15.75" customHeight="1">
      <c r="A813" s="8"/>
      <c r="C813" s="8"/>
      <c r="K813" s="8"/>
      <c r="L813" s="8"/>
    </row>
    <row r="814" spans="1:12" ht="15.75" customHeight="1">
      <c r="A814" s="8"/>
      <c r="C814" s="8"/>
      <c r="K814" s="8"/>
      <c r="L814" s="8"/>
    </row>
    <row r="815" spans="1:12" ht="15.75" customHeight="1">
      <c r="A815" s="8"/>
      <c r="C815" s="8"/>
      <c r="K815" s="8"/>
      <c r="L815" s="8"/>
    </row>
    <row r="816" spans="1:12" ht="15.75" customHeight="1">
      <c r="A816" s="8"/>
      <c r="C816" s="8"/>
      <c r="K816" s="8"/>
      <c r="L816" s="8"/>
    </row>
    <row r="817" spans="1:12" ht="15.75" customHeight="1">
      <c r="A817" s="8"/>
      <c r="C817" s="8"/>
      <c r="K817" s="8"/>
      <c r="L817" s="8"/>
    </row>
    <row r="818" spans="1:12" ht="15.75" customHeight="1">
      <c r="A818" s="8"/>
      <c r="C818" s="8"/>
      <c r="K818" s="8"/>
      <c r="L818" s="8"/>
    </row>
    <row r="819" spans="1:12" ht="15.75" customHeight="1">
      <c r="A819" s="8"/>
      <c r="C819" s="8"/>
      <c r="K819" s="8"/>
      <c r="L819" s="8"/>
    </row>
    <row r="820" spans="1:12" ht="15.75" customHeight="1">
      <c r="A820" s="8"/>
      <c r="C820" s="8"/>
      <c r="K820" s="8"/>
      <c r="L820" s="8"/>
    </row>
    <row r="821" spans="1:12" ht="15.75" customHeight="1">
      <c r="A821" s="8"/>
      <c r="C821" s="8"/>
      <c r="K821" s="8"/>
      <c r="L821" s="8"/>
    </row>
    <row r="822" spans="1:12" ht="15.75" customHeight="1">
      <c r="A822" s="8"/>
      <c r="C822" s="8"/>
      <c r="K822" s="8"/>
      <c r="L822" s="8"/>
    </row>
    <row r="823" spans="1:12" ht="15.75" customHeight="1">
      <c r="A823" s="8"/>
      <c r="C823" s="8"/>
      <c r="K823" s="8"/>
      <c r="L823" s="8"/>
    </row>
    <row r="824" spans="1:12" ht="15.75" customHeight="1">
      <c r="A824" s="8"/>
      <c r="C824" s="8"/>
      <c r="K824" s="8"/>
      <c r="L824" s="8"/>
    </row>
    <row r="825" spans="1:12" ht="15.75" customHeight="1">
      <c r="A825" s="8"/>
      <c r="C825" s="8"/>
      <c r="K825" s="8"/>
      <c r="L825" s="8"/>
    </row>
    <row r="826" spans="1:12" ht="15.75" customHeight="1">
      <c r="A826" s="8"/>
      <c r="C826" s="8"/>
      <c r="K826" s="8"/>
      <c r="L826" s="8"/>
    </row>
    <row r="827" spans="1:12" ht="15.75" customHeight="1">
      <c r="A827" s="8"/>
      <c r="C827" s="8"/>
      <c r="K827" s="8"/>
      <c r="L827" s="8"/>
    </row>
    <row r="828" spans="1:12" ht="15.75" customHeight="1">
      <c r="A828" s="8"/>
      <c r="C828" s="8"/>
      <c r="K828" s="8"/>
      <c r="L828" s="8"/>
    </row>
    <row r="829" spans="1:12" ht="15.75" customHeight="1">
      <c r="A829" s="8"/>
      <c r="C829" s="8"/>
      <c r="K829" s="8"/>
      <c r="L829" s="8"/>
    </row>
    <row r="830" spans="1:12" ht="15.75" customHeight="1">
      <c r="A830" s="8"/>
      <c r="C830" s="8"/>
      <c r="K830" s="8"/>
      <c r="L830" s="8"/>
    </row>
    <row r="831" spans="1:12" ht="15.75" customHeight="1">
      <c r="A831" s="8"/>
      <c r="C831" s="8"/>
      <c r="K831" s="8"/>
      <c r="L831" s="8"/>
    </row>
    <row r="832" spans="1:12" ht="15.75" customHeight="1">
      <c r="A832" s="8"/>
      <c r="C832" s="8"/>
      <c r="K832" s="8"/>
      <c r="L832" s="8"/>
    </row>
    <row r="833" spans="1:12" ht="15.75" customHeight="1">
      <c r="A833" s="8"/>
      <c r="C833" s="8"/>
      <c r="K833" s="8"/>
      <c r="L833" s="8"/>
    </row>
    <row r="834" spans="1:12" ht="15.75" customHeight="1">
      <c r="A834" s="8"/>
      <c r="C834" s="8"/>
      <c r="K834" s="8"/>
      <c r="L834" s="8"/>
    </row>
    <row r="835" spans="1:12" ht="15.75" customHeight="1">
      <c r="A835" s="8"/>
      <c r="C835" s="8"/>
      <c r="K835" s="8"/>
      <c r="L835" s="8"/>
    </row>
    <row r="836" spans="1:12" ht="15.75" customHeight="1">
      <c r="A836" s="8"/>
      <c r="C836" s="8"/>
      <c r="K836" s="8"/>
      <c r="L836" s="8"/>
    </row>
    <row r="837" spans="1:12" ht="15.75" customHeight="1">
      <c r="A837" s="8"/>
      <c r="C837" s="8"/>
      <c r="K837" s="8"/>
      <c r="L837" s="8"/>
    </row>
    <row r="838" spans="1:12" ht="15.75" customHeight="1">
      <c r="A838" s="8"/>
      <c r="C838" s="8"/>
      <c r="K838" s="8"/>
      <c r="L838" s="8"/>
    </row>
    <row r="839" spans="1:12" ht="15.75" customHeight="1">
      <c r="A839" s="8"/>
      <c r="C839" s="8"/>
      <c r="K839" s="8"/>
      <c r="L839" s="8"/>
    </row>
    <row r="840" spans="1:12" ht="15.75" customHeight="1">
      <c r="A840" s="8"/>
      <c r="C840" s="8"/>
      <c r="K840" s="8"/>
      <c r="L840" s="8"/>
    </row>
    <row r="841" spans="1:12" ht="15.75" customHeight="1">
      <c r="A841" s="8"/>
      <c r="C841" s="8"/>
      <c r="K841" s="8"/>
      <c r="L841" s="8"/>
    </row>
    <row r="842" spans="1:12" ht="15.75" customHeight="1">
      <c r="A842" s="8"/>
      <c r="C842" s="8"/>
      <c r="K842" s="8"/>
      <c r="L842" s="8"/>
    </row>
    <row r="843" spans="1:12" ht="15.75" customHeight="1">
      <c r="A843" s="8"/>
      <c r="C843" s="8"/>
      <c r="K843" s="8"/>
      <c r="L843" s="8"/>
    </row>
    <row r="844" spans="1:12" ht="15.75" customHeight="1">
      <c r="A844" s="8"/>
      <c r="C844" s="8"/>
      <c r="K844" s="8"/>
      <c r="L844" s="8"/>
    </row>
    <row r="845" spans="1:12" ht="15.75" customHeight="1">
      <c r="A845" s="8"/>
      <c r="C845" s="8"/>
      <c r="K845" s="8"/>
      <c r="L845" s="8"/>
    </row>
    <row r="846" spans="1:12" ht="15.75" customHeight="1">
      <c r="A846" s="8"/>
      <c r="C846" s="8"/>
      <c r="K846" s="8"/>
      <c r="L846" s="8"/>
    </row>
    <row r="847" spans="1:12" ht="15.75" customHeight="1">
      <c r="A847" s="8"/>
      <c r="C847" s="8"/>
      <c r="K847" s="8"/>
      <c r="L847" s="8"/>
    </row>
    <row r="848" spans="1:12" ht="15.75" customHeight="1">
      <c r="A848" s="8"/>
      <c r="C848" s="8"/>
      <c r="K848" s="8"/>
      <c r="L848" s="8"/>
    </row>
    <row r="849" spans="1:12" ht="15.75" customHeight="1">
      <c r="A849" s="8"/>
      <c r="C849" s="8"/>
      <c r="K849" s="8"/>
      <c r="L849" s="8"/>
    </row>
    <row r="850" spans="1:12" ht="15.75" customHeight="1">
      <c r="A850" s="8"/>
      <c r="C850" s="8"/>
      <c r="K850" s="8"/>
      <c r="L850" s="8"/>
    </row>
    <row r="851" spans="1:12" ht="15.75" customHeight="1">
      <c r="A851" s="8"/>
      <c r="C851" s="8"/>
      <c r="K851" s="8"/>
      <c r="L851" s="8"/>
    </row>
    <row r="852" spans="1:12" ht="15.75" customHeight="1">
      <c r="A852" s="8"/>
      <c r="C852" s="8"/>
      <c r="K852" s="8"/>
      <c r="L852" s="8"/>
    </row>
    <row r="853" spans="1:12" ht="15.75" customHeight="1">
      <c r="A853" s="8"/>
      <c r="C853" s="8"/>
      <c r="K853" s="8"/>
      <c r="L853" s="8"/>
    </row>
    <row r="854" spans="1:12" ht="15.75" customHeight="1">
      <c r="A854" s="8"/>
      <c r="C854" s="8"/>
      <c r="K854" s="8"/>
      <c r="L854" s="8"/>
    </row>
    <row r="855" spans="1:12" ht="15.75" customHeight="1">
      <c r="A855" s="8"/>
      <c r="C855" s="8"/>
      <c r="K855" s="8"/>
      <c r="L855" s="8"/>
    </row>
    <row r="856" spans="1:12" ht="15.75" customHeight="1">
      <c r="A856" s="8"/>
      <c r="C856" s="8"/>
      <c r="K856" s="8"/>
      <c r="L856" s="8"/>
    </row>
    <row r="857" spans="1:12" ht="15.75" customHeight="1">
      <c r="A857" s="8"/>
      <c r="C857" s="8"/>
      <c r="K857" s="8"/>
      <c r="L857" s="8"/>
    </row>
    <row r="858" spans="1:12" ht="15.75" customHeight="1">
      <c r="A858" s="8"/>
      <c r="C858" s="8"/>
      <c r="K858" s="8"/>
      <c r="L858" s="8"/>
    </row>
    <row r="859" spans="1:12" ht="15.75" customHeight="1">
      <c r="A859" s="8"/>
      <c r="C859" s="8"/>
      <c r="K859" s="8"/>
      <c r="L859" s="8"/>
    </row>
    <row r="860" spans="1:12" ht="15.75" customHeight="1">
      <c r="A860" s="8"/>
      <c r="C860" s="8"/>
      <c r="K860" s="8"/>
      <c r="L860" s="8"/>
    </row>
    <row r="861" spans="1:12" ht="15.75" customHeight="1">
      <c r="A861" s="8"/>
      <c r="C861" s="8"/>
      <c r="K861" s="8"/>
      <c r="L861" s="8"/>
    </row>
    <row r="862" spans="1:12" ht="15.75" customHeight="1">
      <c r="A862" s="8"/>
      <c r="C862" s="8"/>
      <c r="K862" s="8"/>
      <c r="L862" s="8"/>
    </row>
    <row r="863" spans="1:12" ht="15.75" customHeight="1">
      <c r="A863" s="8"/>
      <c r="C863" s="8"/>
      <c r="K863" s="8"/>
      <c r="L863" s="8"/>
    </row>
    <row r="864" spans="1:12" ht="15.75" customHeight="1">
      <c r="A864" s="8"/>
      <c r="C864" s="8"/>
      <c r="K864" s="8"/>
      <c r="L864" s="8"/>
    </row>
    <row r="865" spans="1:12" ht="15.75" customHeight="1">
      <c r="A865" s="8"/>
      <c r="C865" s="8"/>
      <c r="K865" s="8"/>
      <c r="L865" s="8"/>
    </row>
    <row r="866" spans="1:12" ht="15.75" customHeight="1">
      <c r="A866" s="8"/>
      <c r="C866" s="8"/>
      <c r="K866" s="8"/>
      <c r="L866" s="8"/>
    </row>
    <row r="867" spans="1:12" ht="15.75" customHeight="1">
      <c r="A867" s="8"/>
      <c r="C867" s="8"/>
      <c r="K867" s="8"/>
      <c r="L867" s="8"/>
    </row>
    <row r="868" spans="1:12" ht="15.75" customHeight="1">
      <c r="A868" s="8"/>
      <c r="C868" s="8"/>
      <c r="K868" s="8"/>
      <c r="L868" s="8"/>
    </row>
    <row r="869" spans="1:12" ht="15.75" customHeight="1">
      <c r="A869" s="8"/>
      <c r="C869" s="8"/>
      <c r="K869" s="8"/>
      <c r="L869" s="8"/>
    </row>
    <row r="870" spans="1:12" ht="15.75" customHeight="1">
      <c r="A870" s="8"/>
      <c r="C870" s="8"/>
      <c r="K870" s="8"/>
      <c r="L870" s="8"/>
    </row>
    <row r="871" spans="1:12" ht="15.75" customHeight="1">
      <c r="A871" s="8"/>
      <c r="C871" s="8"/>
      <c r="K871" s="8"/>
      <c r="L871" s="8"/>
    </row>
    <row r="872" spans="1:12" ht="15.75" customHeight="1">
      <c r="A872" s="8"/>
      <c r="C872" s="8"/>
      <c r="K872" s="8"/>
      <c r="L872" s="8"/>
    </row>
    <row r="873" spans="1:12" ht="15.75" customHeight="1">
      <c r="A873" s="8"/>
      <c r="C873" s="8"/>
      <c r="K873" s="8"/>
      <c r="L873" s="8"/>
    </row>
    <row r="874" spans="1:12" ht="15.75" customHeight="1">
      <c r="A874" s="8"/>
      <c r="C874" s="8"/>
      <c r="K874" s="8"/>
      <c r="L874" s="8"/>
    </row>
    <row r="875" spans="1:12" ht="15.75" customHeight="1">
      <c r="A875" s="8"/>
      <c r="C875" s="8"/>
      <c r="K875" s="8"/>
      <c r="L875" s="8"/>
    </row>
    <row r="876" spans="1:12" ht="15.75" customHeight="1">
      <c r="A876" s="8"/>
      <c r="C876" s="8"/>
      <c r="K876" s="8"/>
      <c r="L876" s="8"/>
    </row>
    <row r="877" spans="1:12" ht="15.75" customHeight="1">
      <c r="A877" s="8"/>
      <c r="C877" s="8"/>
      <c r="K877" s="8"/>
      <c r="L877" s="8"/>
    </row>
    <row r="878" spans="1:12" ht="15.75" customHeight="1">
      <c r="A878" s="8"/>
      <c r="C878" s="8"/>
      <c r="K878" s="8"/>
      <c r="L878" s="8"/>
    </row>
    <row r="879" spans="1:12" ht="15.75" customHeight="1">
      <c r="A879" s="8"/>
      <c r="C879" s="8"/>
      <c r="K879" s="8"/>
      <c r="L879" s="8"/>
    </row>
    <row r="880" spans="1:12" ht="15.75" customHeight="1">
      <c r="A880" s="8"/>
      <c r="C880" s="8"/>
      <c r="K880" s="8"/>
      <c r="L880" s="8"/>
    </row>
    <row r="881" spans="1:12" ht="15.75" customHeight="1">
      <c r="A881" s="8"/>
      <c r="C881" s="8"/>
      <c r="K881" s="8"/>
      <c r="L881" s="8"/>
    </row>
    <row r="882" spans="1:12" ht="15.75" customHeight="1">
      <c r="A882" s="8"/>
      <c r="C882" s="8"/>
      <c r="K882" s="8"/>
      <c r="L882" s="8"/>
    </row>
    <row r="883" spans="1:12" ht="15.75" customHeight="1">
      <c r="A883" s="8"/>
      <c r="C883" s="8"/>
      <c r="K883" s="8"/>
      <c r="L883" s="8"/>
    </row>
    <row r="884" spans="1:12" ht="15.75" customHeight="1">
      <c r="A884" s="8"/>
      <c r="C884" s="8"/>
      <c r="K884" s="8"/>
      <c r="L884" s="8"/>
    </row>
    <row r="885" spans="1:12" ht="15.75" customHeight="1">
      <c r="A885" s="8"/>
      <c r="C885" s="8"/>
      <c r="K885" s="8"/>
      <c r="L885" s="8"/>
    </row>
    <row r="886" spans="1:12" ht="15.75" customHeight="1">
      <c r="A886" s="8"/>
      <c r="C886" s="8"/>
      <c r="K886" s="8"/>
      <c r="L886" s="8"/>
    </row>
    <row r="887" spans="1:12" ht="15.75" customHeight="1">
      <c r="A887" s="8"/>
      <c r="C887" s="8"/>
      <c r="K887" s="8"/>
      <c r="L887" s="8"/>
    </row>
    <row r="888" spans="1:12" ht="15.75" customHeight="1">
      <c r="A888" s="8"/>
      <c r="C888" s="8"/>
      <c r="K888" s="8"/>
      <c r="L888" s="8"/>
    </row>
    <row r="889" spans="1:12" ht="15.75" customHeight="1">
      <c r="A889" s="8"/>
      <c r="C889" s="8"/>
      <c r="K889" s="8"/>
      <c r="L889" s="8"/>
    </row>
    <row r="890" spans="1:12" ht="15.75" customHeight="1">
      <c r="A890" s="8"/>
      <c r="C890" s="8"/>
      <c r="K890" s="8"/>
      <c r="L890" s="8"/>
    </row>
    <row r="891" spans="1:12" ht="15.75" customHeight="1">
      <c r="A891" s="8"/>
      <c r="C891" s="8"/>
      <c r="K891" s="8"/>
      <c r="L891" s="8"/>
    </row>
    <row r="892" spans="1:12" ht="15.75" customHeight="1">
      <c r="A892" s="8"/>
      <c r="C892" s="8"/>
      <c r="K892" s="8"/>
      <c r="L892" s="8"/>
    </row>
    <row r="893" spans="1:12" ht="15.75" customHeight="1">
      <c r="A893" s="8"/>
      <c r="C893" s="8"/>
      <c r="K893" s="8"/>
      <c r="L893" s="8"/>
    </row>
    <row r="894" spans="1:12" ht="15.75" customHeight="1">
      <c r="A894" s="8"/>
      <c r="C894" s="8"/>
      <c r="K894" s="8"/>
      <c r="L894" s="8"/>
    </row>
    <row r="895" spans="1:12" ht="15.75" customHeight="1">
      <c r="A895" s="8"/>
      <c r="C895" s="8"/>
      <c r="K895" s="8"/>
      <c r="L895" s="8"/>
    </row>
    <row r="896" spans="1:12" ht="15.75" customHeight="1">
      <c r="A896" s="8"/>
      <c r="C896" s="8"/>
      <c r="K896" s="8"/>
      <c r="L896" s="8"/>
    </row>
    <row r="897" spans="1:12" ht="15.75" customHeight="1">
      <c r="A897" s="8"/>
      <c r="C897" s="8"/>
      <c r="K897" s="8"/>
      <c r="L897" s="8"/>
    </row>
    <row r="898" spans="1:12" ht="15.75" customHeight="1">
      <c r="A898" s="8"/>
      <c r="C898" s="8"/>
      <c r="K898" s="8"/>
      <c r="L898" s="8"/>
    </row>
    <row r="899" spans="1:12" ht="15.75" customHeight="1">
      <c r="A899" s="8"/>
      <c r="C899" s="8"/>
      <c r="K899" s="8"/>
      <c r="L899" s="8"/>
    </row>
    <row r="900" spans="1:12" ht="15.75" customHeight="1">
      <c r="A900" s="8"/>
      <c r="C900" s="8"/>
      <c r="K900" s="8"/>
      <c r="L900" s="8"/>
    </row>
    <row r="901" spans="1:12" ht="15.75" customHeight="1">
      <c r="A901" s="8"/>
      <c r="C901" s="8"/>
      <c r="K901" s="8"/>
      <c r="L901" s="8"/>
    </row>
    <row r="902" spans="1:12" ht="15.75" customHeight="1">
      <c r="A902" s="8"/>
      <c r="C902" s="8"/>
      <c r="K902" s="8"/>
      <c r="L902" s="8"/>
    </row>
    <row r="903" spans="1:12" ht="15.75" customHeight="1">
      <c r="A903" s="8"/>
      <c r="C903" s="8"/>
      <c r="K903" s="8"/>
      <c r="L903" s="8"/>
    </row>
    <row r="904" spans="1:12" ht="15.75" customHeight="1">
      <c r="A904" s="8"/>
      <c r="C904" s="8"/>
      <c r="K904" s="8"/>
      <c r="L904" s="8"/>
    </row>
    <row r="905" spans="1:12" ht="15.75" customHeight="1">
      <c r="A905" s="8"/>
      <c r="C905" s="8"/>
      <c r="K905" s="8"/>
      <c r="L905" s="8"/>
    </row>
    <row r="906" spans="1:12" ht="15.75" customHeight="1">
      <c r="A906" s="8"/>
      <c r="C906" s="8"/>
      <c r="K906" s="8"/>
      <c r="L906" s="8"/>
    </row>
    <row r="907" spans="1:12" ht="15.75" customHeight="1">
      <c r="A907" s="8"/>
      <c r="C907" s="8"/>
      <c r="K907" s="8"/>
      <c r="L907" s="8"/>
    </row>
    <row r="908" spans="1:12" ht="15.75" customHeight="1">
      <c r="A908" s="8"/>
      <c r="C908" s="8"/>
      <c r="K908" s="8"/>
      <c r="L908" s="8"/>
    </row>
    <row r="909" spans="1:12" ht="15.75" customHeight="1">
      <c r="A909" s="8"/>
      <c r="C909" s="8"/>
      <c r="K909" s="8"/>
      <c r="L909" s="8"/>
    </row>
    <row r="910" spans="1:12" ht="15.75" customHeight="1">
      <c r="A910" s="8"/>
      <c r="C910" s="8"/>
      <c r="K910" s="8"/>
      <c r="L910" s="8"/>
    </row>
    <row r="911" spans="1:12" ht="15.75" customHeight="1">
      <c r="A911" s="8"/>
      <c r="C911" s="8"/>
      <c r="K911" s="8"/>
      <c r="L911" s="8"/>
    </row>
    <row r="912" spans="1:12" ht="15.75" customHeight="1">
      <c r="A912" s="8"/>
      <c r="C912" s="8"/>
      <c r="K912" s="8"/>
      <c r="L912" s="8"/>
    </row>
    <row r="913" spans="1:12" ht="15.75" customHeight="1">
      <c r="A913" s="8"/>
      <c r="C913" s="8"/>
      <c r="K913" s="8"/>
      <c r="L913" s="8"/>
    </row>
    <row r="914" spans="1:12" ht="15.75" customHeight="1">
      <c r="A914" s="8"/>
      <c r="C914" s="8"/>
      <c r="K914" s="8"/>
      <c r="L914" s="8"/>
    </row>
    <row r="915" spans="1:12" ht="15.75" customHeight="1">
      <c r="A915" s="8"/>
      <c r="C915" s="8"/>
      <c r="K915" s="8"/>
      <c r="L915" s="8"/>
    </row>
    <row r="916" spans="1:12" ht="15.75" customHeight="1">
      <c r="A916" s="8"/>
      <c r="C916" s="8"/>
      <c r="K916" s="8"/>
      <c r="L916" s="8"/>
    </row>
    <row r="917" spans="1:12" ht="15.75" customHeight="1">
      <c r="A917" s="8"/>
      <c r="C917" s="8"/>
      <c r="K917" s="8"/>
      <c r="L917" s="8"/>
    </row>
    <row r="918" spans="1:12" ht="15.75" customHeight="1">
      <c r="A918" s="8"/>
      <c r="C918" s="8"/>
      <c r="K918" s="8"/>
      <c r="L918" s="8"/>
    </row>
    <row r="919" spans="1:12" ht="15.75" customHeight="1">
      <c r="A919" s="8"/>
      <c r="C919" s="8"/>
      <c r="K919" s="8"/>
      <c r="L919" s="8"/>
    </row>
    <row r="920" spans="1:12" ht="15.75" customHeight="1">
      <c r="A920" s="8"/>
      <c r="C920" s="8"/>
      <c r="K920" s="8"/>
      <c r="L920" s="8"/>
    </row>
    <row r="921" spans="1:12" ht="15.75" customHeight="1">
      <c r="A921" s="8"/>
      <c r="C921" s="8"/>
      <c r="K921" s="8"/>
      <c r="L921" s="8"/>
    </row>
    <row r="922" spans="1:12" ht="15.75" customHeight="1">
      <c r="A922" s="8"/>
      <c r="C922" s="8"/>
      <c r="K922" s="8"/>
      <c r="L922" s="8"/>
    </row>
    <row r="923" spans="1:12" ht="15.75" customHeight="1">
      <c r="A923" s="8"/>
      <c r="C923" s="8"/>
      <c r="K923" s="8"/>
      <c r="L923" s="8"/>
    </row>
    <row r="924" spans="1:12" ht="15.75" customHeight="1">
      <c r="A924" s="8"/>
      <c r="C924" s="8"/>
      <c r="K924" s="8"/>
      <c r="L924" s="8"/>
    </row>
    <row r="925" spans="1:12" ht="15.75" customHeight="1">
      <c r="A925" s="8"/>
      <c r="C925" s="8"/>
      <c r="K925" s="8"/>
      <c r="L925" s="8"/>
    </row>
    <row r="926" spans="1:12" ht="15.75" customHeight="1">
      <c r="A926" s="8"/>
      <c r="C926" s="8"/>
      <c r="K926" s="8"/>
      <c r="L926" s="8"/>
    </row>
    <row r="927" spans="1:12" ht="15.75" customHeight="1">
      <c r="A927" s="8"/>
      <c r="C927" s="8"/>
      <c r="K927" s="8"/>
      <c r="L927" s="8"/>
    </row>
    <row r="928" spans="1:12" ht="15.75" customHeight="1">
      <c r="A928" s="8"/>
      <c r="C928" s="8"/>
      <c r="K928" s="8"/>
      <c r="L928" s="8"/>
    </row>
    <row r="929" spans="1:12" ht="15.75" customHeight="1">
      <c r="A929" s="8"/>
      <c r="C929" s="8"/>
      <c r="K929" s="8"/>
      <c r="L929" s="8"/>
    </row>
    <row r="930" spans="1:12" ht="15.75" customHeight="1">
      <c r="A930" s="8"/>
      <c r="C930" s="8"/>
      <c r="K930" s="8"/>
      <c r="L930" s="8"/>
    </row>
    <row r="931" spans="1:12" ht="15.75" customHeight="1">
      <c r="A931" s="8"/>
      <c r="C931" s="8"/>
      <c r="K931" s="8"/>
      <c r="L931" s="8"/>
    </row>
    <row r="932" spans="1:12" ht="15.75" customHeight="1">
      <c r="A932" s="8"/>
      <c r="C932" s="8"/>
      <c r="K932" s="8"/>
      <c r="L932" s="8"/>
    </row>
    <row r="933" spans="1:12" ht="15.75" customHeight="1">
      <c r="A933" s="8"/>
      <c r="C933" s="8"/>
      <c r="K933" s="8"/>
      <c r="L933" s="8"/>
    </row>
    <row r="934" spans="1:12" ht="15.75" customHeight="1">
      <c r="A934" s="8"/>
      <c r="C934" s="8"/>
      <c r="K934" s="8"/>
      <c r="L934" s="8"/>
    </row>
    <row r="935" spans="1:12" ht="15.75" customHeight="1">
      <c r="A935" s="8"/>
      <c r="C935" s="8"/>
      <c r="K935" s="8"/>
      <c r="L935" s="8"/>
    </row>
    <row r="936" spans="1:12" ht="15.75" customHeight="1">
      <c r="A936" s="8"/>
      <c r="C936" s="8"/>
      <c r="K936" s="8"/>
      <c r="L936" s="8"/>
    </row>
    <row r="937" spans="1:12" ht="15.75" customHeight="1">
      <c r="A937" s="8"/>
      <c r="C937" s="8"/>
      <c r="K937" s="8"/>
      <c r="L937" s="8"/>
    </row>
    <row r="938" spans="1:12" ht="15.75" customHeight="1">
      <c r="A938" s="8"/>
      <c r="C938" s="8"/>
      <c r="K938" s="8"/>
      <c r="L938" s="8"/>
    </row>
    <row r="939" spans="1:12" ht="15.75" customHeight="1">
      <c r="A939" s="8"/>
      <c r="C939" s="8"/>
      <c r="K939" s="8"/>
      <c r="L939" s="8"/>
    </row>
    <row r="940" spans="1:12" ht="15.75" customHeight="1">
      <c r="A940" s="8"/>
      <c r="C940" s="8"/>
      <c r="K940" s="8"/>
      <c r="L940" s="8"/>
    </row>
    <row r="941" spans="1:12" ht="15.75" customHeight="1">
      <c r="A941" s="8"/>
      <c r="C941" s="8"/>
      <c r="K941" s="8"/>
      <c r="L941" s="8"/>
    </row>
    <row r="942" spans="1:12" ht="15.75" customHeight="1">
      <c r="A942" s="8"/>
      <c r="C942" s="8"/>
      <c r="K942" s="8"/>
      <c r="L942" s="8"/>
    </row>
    <row r="943" spans="1:12" ht="15.75" customHeight="1">
      <c r="A943" s="8"/>
      <c r="C943" s="8"/>
      <c r="K943" s="8"/>
      <c r="L943" s="8"/>
    </row>
    <row r="944" spans="1:12" ht="15.75" customHeight="1">
      <c r="A944" s="8"/>
      <c r="C944" s="8"/>
      <c r="K944" s="8"/>
      <c r="L944" s="8"/>
    </row>
    <row r="945" spans="1:12" ht="15.75" customHeight="1">
      <c r="A945" s="8"/>
      <c r="C945" s="8"/>
      <c r="K945" s="8"/>
      <c r="L945" s="8"/>
    </row>
    <row r="946" spans="1:12" ht="15.75" customHeight="1">
      <c r="A946" s="8"/>
      <c r="C946" s="8"/>
      <c r="K946" s="8"/>
      <c r="L946" s="8"/>
    </row>
    <row r="947" spans="1:12" ht="15.75" customHeight="1">
      <c r="A947" s="8"/>
      <c r="C947" s="8"/>
      <c r="K947" s="8"/>
      <c r="L947" s="8"/>
    </row>
    <row r="948" spans="1:12" ht="15.75" customHeight="1">
      <c r="A948" s="8"/>
      <c r="C948" s="8"/>
      <c r="K948" s="8"/>
      <c r="L948" s="8"/>
    </row>
    <row r="949" spans="1:12" ht="15.75" customHeight="1">
      <c r="A949" s="8"/>
      <c r="C949" s="8"/>
      <c r="K949" s="8"/>
      <c r="L949" s="8"/>
    </row>
    <row r="950" spans="1:12" ht="15.75" customHeight="1">
      <c r="A950" s="8"/>
      <c r="C950" s="8"/>
      <c r="K950" s="8"/>
      <c r="L950" s="8"/>
    </row>
    <row r="951" spans="1:12" ht="15.75" customHeight="1">
      <c r="A951" s="8"/>
      <c r="C951" s="8"/>
      <c r="K951" s="8"/>
      <c r="L951" s="8"/>
    </row>
    <row r="952" spans="1:12" ht="15.75" customHeight="1">
      <c r="A952" s="8"/>
      <c r="C952" s="8"/>
      <c r="K952" s="8"/>
      <c r="L952" s="8"/>
    </row>
    <row r="953" spans="1:12" ht="15.75" customHeight="1">
      <c r="A953" s="8"/>
      <c r="C953" s="8"/>
      <c r="K953" s="8"/>
      <c r="L953" s="8"/>
    </row>
    <row r="954" spans="1:12" ht="15.75" customHeight="1">
      <c r="A954" s="8"/>
      <c r="C954" s="8"/>
      <c r="K954" s="8"/>
      <c r="L954" s="8"/>
    </row>
    <row r="955" spans="1:12" ht="15.75" customHeight="1">
      <c r="A955" s="8"/>
      <c r="C955" s="8"/>
      <c r="K955" s="8"/>
      <c r="L955" s="8"/>
    </row>
    <row r="956" spans="1:12" ht="15.75" customHeight="1">
      <c r="A956" s="8"/>
      <c r="C956" s="8"/>
      <c r="K956" s="8"/>
      <c r="L956" s="8"/>
    </row>
    <row r="957" spans="1:12" ht="15.75" customHeight="1">
      <c r="A957" s="8"/>
      <c r="C957" s="8"/>
      <c r="K957" s="8"/>
      <c r="L957" s="8"/>
    </row>
    <row r="958" spans="1:12" ht="15.75" customHeight="1">
      <c r="A958" s="8"/>
      <c r="C958" s="8"/>
      <c r="K958" s="8"/>
      <c r="L958" s="8"/>
    </row>
    <row r="959" spans="1:12" ht="15.75" customHeight="1">
      <c r="A959" s="8"/>
      <c r="C959" s="8"/>
      <c r="K959" s="8"/>
      <c r="L959" s="8"/>
    </row>
    <row r="960" spans="1:12" ht="15.75" customHeight="1">
      <c r="A960" s="8"/>
      <c r="C960" s="8"/>
      <c r="K960" s="8"/>
      <c r="L960" s="8"/>
    </row>
    <row r="961" spans="1:12" ht="15.75" customHeight="1">
      <c r="A961" s="8"/>
      <c r="C961" s="8"/>
      <c r="K961" s="8"/>
      <c r="L961" s="8"/>
    </row>
    <row r="962" spans="1:12" ht="15.75" customHeight="1">
      <c r="A962" s="8"/>
      <c r="C962" s="8"/>
      <c r="K962" s="8"/>
      <c r="L962" s="8"/>
    </row>
    <row r="963" spans="1:12" ht="15.75" customHeight="1">
      <c r="A963" s="8"/>
      <c r="C963" s="8"/>
      <c r="K963" s="8"/>
      <c r="L963" s="8"/>
    </row>
    <row r="964" spans="1:12" ht="15.75" customHeight="1">
      <c r="A964" s="8"/>
      <c r="C964" s="8"/>
      <c r="K964" s="8"/>
      <c r="L964" s="8"/>
    </row>
    <row r="965" spans="1:12" ht="15.75" customHeight="1">
      <c r="A965" s="8"/>
      <c r="C965" s="8"/>
      <c r="K965" s="8"/>
      <c r="L965" s="8"/>
    </row>
    <row r="966" spans="1:12" ht="15.75" customHeight="1">
      <c r="A966" s="8"/>
      <c r="C966" s="8"/>
      <c r="K966" s="8"/>
      <c r="L966" s="8"/>
    </row>
    <row r="967" spans="1:12" ht="15.75" customHeight="1">
      <c r="A967" s="8"/>
      <c r="C967" s="8"/>
      <c r="K967" s="8"/>
      <c r="L967" s="8"/>
    </row>
    <row r="968" spans="1:12" ht="15.75" customHeight="1">
      <c r="A968" s="8"/>
      <c r="C968" s="8"/>
      <c r="K968" s="8"/>
      <c r="L968" s="8"/>
    </row>
    <row r="969" spans="1:12" ht="15.75" customHeight="1">
      <c r="A969" s="8"/>
      <c r="C969" s="8"/>
      <c r="K969" s="8"/>
      <c r="L969" s="8"/>
    </row>
    <row r="970" spans="1:12" ht="15.75" customHeight="1">
      <c r="A970" s="8"/>
      <c r="C970" s="8"/>
      <c r="K970" s="8"/>
      <c r="L970" s="8"/>
    </row>
    <row r="971" spans="1:12" ht="15.75" customHeight="1">
      <c r="A971" s="8"/>
      <c r="C971" s="8"/>
      <c r="K971" s="8"/>
      <c r="L971" s="8"/>
    </row>
    <row r="972" spans="1:12" ht="15.75" customHeight="1">
      <c r="A972" s="8"/>
      <c r="C972" s="8"/>
      <c r="K972" s="8"/>
      <c r="L972" s="8"/>
    </row>
    <row r="973" spans="1:12" ht="15.75" customHeight="1">
      <c r="A973" s="8"/>
      <c r="C973" s="8"/>
      <c r="K973" s="8"/>
      <c r="L973" s="8"/>
    </row>
    <row r="974" spans="1:12" ht="15.75" customHeight="1">
      <c r="A974" s="8"/>
      <c r="C974" s="8"/>
      <c r="K974" s="8"/>
      <c r="L974" s="8"/>
    </row>
    <row r="975" spans="1:12" ht="15.75" customHeight="1">
      <c r="A975" s="8"/>
      <c r="C975" s="8"/>
      <c r="K975" s="8"/>
      <c r="L975" s="8"/>
    </row>
    <row r="976" spans="1:12" ht="15.75" customHeight="1">
      <c r="A976" s="8"/>
      <c r="C976" s="8"/>
      <c r="K976" s="8"/>
      <c r="L976" s="8"/>
    </row>
    <row r="977" spans="1:12" ht="15.75" customHeight="1">
      <c r="A977" s="8"/>
      <c r="C977" s="8"/>
      <c r="K977" s="8"/>
      <c r="L977" s="8"/>
    </row>
    <row r="978" spans="1:12" ht="15.75" customHeight="1">
      <c r="A978" s="8"/>
      <c r="C978" s="8"/>
      <c r="K978" s="8"/>
      <c r="L978" s="8"/>
    </row>
    <row r="979" spans="1:12" ht="15.75" customHeight="1">
      <c r="A979" s="8"/>
      <c r="C979" s="8"/>
      <c r="K979" s="8"/>
      <c r="L979" s="8"/>
    </row>
    <row r="980" spans="1:12" ht="15.75" customHeight="1">
      <c r="A980" s="8"/>
      <c r="C980" s="8"/>
      <c r="K980" s="8"/>
      <c r="L980" s="8"/>
    </row>
    <row r="981" spans="1:12" ht="15.75" customHeight="1">
      <c r="A981" s="8"/>
      <c r="C981" s="8"/>
      <c r="K981" s="8"/>
      <c r="L981" s="8"/>
    </row>
    <row r="982" spans="1:12" ht="15.75" customHeight="1">
      <c r="A982" s="8"/>
      <c r="C982" s="8"/>
      <c r="K982" s="8"/>
      <c r="L982" s="8"/>
    </row>
    <row r="983" spans="1:12" ht="15.75" customHeight="1">
      <c r="A983" s="8"/>
      <c r="C983" s="8"/>
      <c r="K983" s="8"/>
      <c r="L983" s="8"/>
    </row>
    <row r="984" spans="1:12" ht="15.75" customHeight="1">
      <c r="A984" s="8"/>
      <c r="C984" s="8"/>
      <c r="K984" s="8"/>
      <c r="L984" s="8"/>
    </row>
    <row r="985" spans="1:12" ht="15.75" customHeight="1">
      <c r="A985" s="8"/>
      <c r="C985" s="8"/>
      <c r="K985" s="8"/>
      <c r="L985" s="8"/>
    </row>
    <row r="986" spans="1:12" ht="15.75" customHeight="1">
      <c r="A986" s="8"/>
      <c r="C986" s="8"/>
      <c r="K986" s="8"/>
      <c r="L986" s="8"/>
    </row>
    <row r="987" spans="1:12" ht="15.75" customHeight="1">
      <c r="A987" s="8"/>
      <c r="C987" s="8"/>
      <c r="K987" s="8"/>
      <c r="L987" s="8"/>
    </row>
    <row r="988" spans="1:12" ht="15.75" customHeight="1">
      <c r="A988" s="8"/>
      <c r="C988" s="8"/>
      <c r="K988" s="8"/>
      <c r="L988" s="8"/>
    </row>
    <row r="989" spans="1:12" ht="15.75" customHeight="1">
      <c r="A989" s="8"/>
      <c r="C989" s="8"/>
      <c r="K989" s="8"/>
      <c r="L989" s="8"/>
    </row>
    <row r="990" spans="1:12" ht="15.75" customHeight="1">
      <c r="A990" s="8"/>
      <c r="C990" s="8"/>
      <c r="K990" s="8"/>
      <c r="L990" s="8"/>
    </row>
    <row r="991" spans="1:12" ht="15.75" customHeight="1">
      <c r="A991" s="8"/>
      <c r="C991" s="8"/>
      <c r="K991" s="8"/>
      <c r="L991" s="8"/>
    </row>
    <row r="992" spans="1:12" ht="15.75" customHeight="1">
      <c r="A992" s="8"/>
      <c r="C992" s="8"/>
      <c r="K992" s="8"/>
      <c r="L992" s="8"/>
    </row>
    <row r="993" spans="1:12" ht="15.75" customHeight="1">
      <c r="A993" s="8"/>
      <c r="C993" s="8"/>
      <c r="K993" s="8"/>
      <c r="L993" s="8"/>
    </row>
    <row r="994" spans="1:12" ht="15.75" customHeight="1">
      <c r="A994" s="8"/>
      <c r="C994" s="8"/>
      <c r="K994" s="8"/>
      <c r="L994" s="8"/>
    </row>
    <row r="995" spans="1:12" ht="15.75" customHeight="1">
      <c r="A995" s="8"/>
      <c r="C995" s="8"/>
      <c r="K995" s="8"/>
      <c r="L995" s="8"/>
    </row>
    <row r="996" spans="1:12" ht="15.75" customHeight="1">
      <c r="A996" s="8"/>
      <c r="C996" s="8"/>
      <c r="K996" s="8"/>
      <c r="L996" s="8"/>
    </row>
    <row r="997" spans="1:12" ht="15.75" customHeight="1">
      <c r="A997" s="8"/>
      <c r="C997" s="8"/>
      <c r="K997" s="8"/>
      <c r="L997" s="8"/>
    </row>
  </sheetData>
  <mergeCells count="8">
    <mergeCell ref="C48:M49"/>
    <mergeCell ref="D10:D11"/>
    <mergeCell ref="E10:E11"/>
    <mergeCell ref="D16:D17"/>
    <mergeCell ref="E16:E17"/>
    <mergeCell ref="D31:D32"/>
    <mergeCell ref="E31:E32"/>
    <mergeCell ref="L44:M44"/>
  </mergeCells>
  <conditionalFormatting sqref="A47:A49">
    <cfRule type="cellIs" dxfId="796" priority="62" stopIfTrue="1" operator="equal">
      <formula>"include_in_docs"</formula>
    </cfRule>
  </conditionalFormatting>
  <conditionalFormatting sqref="C44:F44">
    <cfRule type="expression" dxfId="795" priority="57" stopIfTrue="1">
      <formula>AND(NE(#REF!,"#"),NE(C44,""),NE(COUNTA(#REF!),0))</formula>
    </cfRule>
  </conditionalFormatting>
  <conditionalFormatting sqref="D8">
    <cfRule type="expression" dxfId="794" priority="104" stopIfTrue="1">
      <formula>AND(NE(#REF!,"#"),NE(D8,""),NE(COUNTA(#REF!),0))</formula>
    </cfRule>
  </conditionalFormatting>
  <conditionalFormatting sqref="D9 D15 D30">
    <cfRule type="expression" dxfId="793" priority="79" stopIfTrue="1">
      <formula>AND(NE(#REF!,"#"),NE(D9,""),NE(COUNTA(D9:$XFD9),0))</formula>
    </cfRule>
  </conditionalFormatting>
  <conditionalFormatting sqref="D39:D40 F39:H40">
    <cfRule type="expression" dxfId="792" priority="47" stopIfTrue="1">
      <formula>AND(NE(#REF!,"#"),NE(D39,""),NE(COUNTA($A39:C39),0))</formula>
    </cfRule>
  </conditionalFormatting>
  <conditionalFormatting sqref="D41:D43">
    <cfRule type="expression" dxfId="791" priority="49" stopIfTrue="1">
      <formula>AND(NE(#REF!,"#"),NE(D41,""),NE(COUNTA(#REF!),0))</formula>
    </cfRule>
  </conditionalFormatting>
  <conditionalFormatting sqref="D45:E45">
    <cfRule type="expression" dxfId="790" priority="37" stopIfTrue="1">
      <formula>AND(NE(#REF!,"#"),NE(D45,""),NE(COUNTA(#REF!),0))</formula>
    </cfRule>
  </conditionalFormatting>
  <conditionalFormatting sqref="D37:F37 C38:F38 F45:H45 E50:H53">
    <cfRule type="expression" dxfId="789" priority="27" stopIfTrue="1">
      <formula>AND(NE(#REF!,"#"),NE(C37,""),NE(COUNTA($B37:B37),0))</formula>
    </cfRule>
  </conditionalFormatting>
  <conditionalFormatting sqref="D3:H3 E8:H8">
    <cfRule type="expression" dxfId="788" priority="82" stopIfTrue="1">
      <formula>AND(NE(#REF!,"#"),NE(D3,""),NE(COUNTA($B3:C3),0))</formula>
    </cfRule>
  </conditionalFormatting>
  <conditionalFormatting sqref="D4:H5 I11">
    <cfRule type="expression" dxfId="787" priority="98" stopIfTrue="1">
      <formula>AND(NE(#REF!,"#"),NE(D4,""),NE(COUNTA($C4:C4),0))</formula>
    </cfRule>
  </conditionalFormatting>
  <conditionalFormatting sqref="D6:H6">
    <cfRule type="expression" dxfId="786" priority="93" stopIfTrue="1">
      <formula>AND(NE(#REF!,"#"),NE(D6,""),NE(COUNTA($A6:C6),0))</formula>
    </cfRule>
  </conditionalFormatting>
  <conditionalFormatting sqref="D46:H46">
    <cfRule type="expression" dxfId="785" priority="66" stopIfTrue="1">
      <formula>AND(NE(#REF!,"#"),NE(D46,""),NE(COUNTA($B46:C46),0))</formula>
    </cfRule>
  </conditionalFormatting>
  <conditionalFormatting sqref="D47:H47">
    <cfRule type="expression" dxfId="784" priority="78" stopIfTrue="1">
      <formula>AND(NE(#REF!,"#"),NE(D47,""),NE(COUNTA($C47:C47),0))</formula>
    </cfRule>
  </conditionalFormatting>
  <conditionalFormatting sqref="E10">
    <cfRule type="expression" dxfId="783" priority="81" stopIfTrue="1">
      <formula>AND(NE(#REF!,"#"),NE(E10,""),NE(COUNTA($D11:D11),0))</formula>
    </cfRule>
  </conditionalFormatting>
  <conditionalFormatting sqref="E16">
    <cfRule type="expression" dxfId="782" priority="22" stopIfTrue="1">
      <formula>AND(NE(#REF!,"#"),NE(E16,""),NE(COUNTA($E17:E17),0))</formula>
    </cfRule>
  </conditionalFormatting>
  <conditionalFormatting sqref="E31">
    <cfRule type="expression" dxfId="781" priority="25" stopIfTrue="1">
      <formula>AND(NE(#REF!,"#"),NE(E31,""),NE(COUNTA($E32:E32),0))</formula>
    </cfRule>
  </conditionalFormatting>
  <conditionalFormatting sqref="E39">
    <cfRule type="expression" dxfId="780" priority="48" stopIfTrue="1">
      <formula>AND(NE(#REF!,"#"),NE(E39,""),NE(COUNTA($A41:C41),0))</formula>
    </cfRule>
  </conditionalFormatting>
  <conditionalFormatting sqref="E40">
    <cfRule type="expression" dxfId="779" priority="46" stopIfTrue="1">
      <formula>AND(NE(#REF!,"#"),NE(E40,""),NE(COUNTA($A42:D42),0))</formula>
    </cfRule>
  </conditionalFormatting>
  <conditionalFormatting sqref="E42:E43">
    <cfRule type="expression" dxfId="778" priority="59" stopIfTrue="1">
      <formula>AND(NE(#REF!,"#"),NE(E42,""),NE(COUNTA($A42:E42),0))</formula>
    </cfRule>
  </conditionalFormatting>
  <conditionalFormatting sqref="E14:H14 E29:H29">
    <cfRule type="expression" dxfId="777" priority="14" stopIfTrue="1">
      <formula>AND(NE(#REF!,"#"),NE(E14,""),NE(COUNTA($D14:E14),0))</formula>
    </cfRule>
  </conditionalFormatting>
  <conditionalFormatting sqref="F17:G17 I17 F32:G32">
    <cfRule type="expression" dxfId="776" priority="21" stopIfTrue="1">
      <formula>AND(NE(#REF!,"#"),NE(F17,""),NE(COUNTA($E17:F17),0))</formula>
    </cfRule>
  </conditionalFormatting>
  <conditionalFormatting sqref="F11:H11 F36:H36">
    <cfRule type="expression" dxfId="775" priority="42" stopIfTrue="1">
      <formula>AND(NE(#REF!,"#"),NE(F11,""),NE(COUNTA($D11:E11),0))</formula>
    </cfRule>
  </conditionalFormatting>
  <conditionalFormatting sqref="F9:I9">
    <cfRule type="expression" dxfId="774" priority="80" stopIfTrue="1">
      <formula>AND(NE(#REF!,"#"),NE(F9,""),NE(COUNTA($E9:E9),0))</formula>
    </cfRule>
  </conditionalFormatting>
  <conditionalFormatting sqref="F15:J15 F30:G30">
    <cfRule type="expression" dxfId="773" priority="20" stopIfTrue="1">
      <formula>AND(NE(#REF!,"#"),NE(F15,""),NE(COUNTA($F15:F15),0))</formula>
    </cfRule>
  </conditionalFormatting>
  <conditionalFormatting sqref="G12:G13">
    <cfRule type="expression" dxfId="772" priority="39" stopIfTrue="1">
      <formula>AND(NE(#REF!,"#"),NE(G12,""),NE(COUNTA($C12:F12),0))</formula>
    </cfRule>
  </conditionalFormatting>
  <conditionalFormatting sqref="G6:H6">
    <cfRule type="expression" dxfId="771" priority="94" stopIfTrue="1">
      <formula>AND(NE(#REF!,"#"),COUNTBLANK($C6:$F6)&lt;5,ISBLANK($A6))</formula>
    </cfRule>
    <cfRule type="expression" dxfId="770" priority="95" stopIfTrue="1">
      <formula>AND(NE(#REF!,"#"),NE($G6,""),OR(COUNTBLANK($C6:$F6)=5,NE($A6,""),IFERROR(VLOOKUP($G6,INDIRECT("VariableTypes!A2:A"),1,FALSE),TRUE)))</formula>
    </cfRule>
  </conditionalFormatting>
  <conditionalFormatting sqref="G18:H24">
    <cfRule type="expression" dxfId="769" priority="63" stopIfTrue="1">
      <formula>AND(NE(#REF!,"#"),NE(G18,""),NE(COUNTA($C18:F18),0))</formula>
    </cfRule>
  </conditionalFormatting>
  <conditionalFormatting sqref="G37:H38">
    <cfRule type="expression" dxfId="768" priority="31" stopIfTrue="1">
      <formula>AND(NE(#REF!,"#"),NE($G37,""),OR(COUNTBLANK($C37:$F37)=5,NE($B37,""),IFERROR(VLOOKUP($G37,INDIRECT("VariableTypes!A2:A"),1,FALSE),TRUE)))</formula>
    </cfRule>
    <cfRule type="expression" dxfId="767" priority="34" stopIfTrue="1">
      <formula>AND(NE(#REF!,"#"),COUNTBLANK($C37:$F37)&lt;5,ISBLANK($B37))</formula>
    </cfRule>
  </conditionalFormatting>
  <conditionalFormatting sqref="G41:H43">
    <cfRule type="expression" dxfId="766" priority="60" stopIfTrue="1">
      <formula>AND(NE(#REF!,"#"),NE(G41,""),NE(COUNTA($A41:D41),0))</formula>
    </cfRule>
  </conditionalFormatting>
  <conditionalFormatting sqref="G44:H44">
    <cfRule type="expression" dxfId="765" priority="54" stopIfTrue="1">
      <formula>AND(NE(#REF!,"#"),NE(G44,""),NE(COUNTA($C44:F44),0))</formula>
    </cfRule>
    <cfRule type="expression" dxfId="764" priority="55" stopIfTrue="1">
      <formula>AND(NE(#REF!,"#"),COUNTBLANK($C44:$F44)&lt;5,ISBLANK(#REF!))</formula>
    </cfRule>
    <cfRule type="expression" dxfId="763" priority="56" stopIfTrue="1">
      <formula>AND(NE(#REF!,"#"),NE($G44,""),OR(COUNTBLANK($C44:$F44)=5,NE(#REF!,""),IFERROR(VLOOKUP($G44,INDIRECT("VariableTypes!A2:A"),1,FALSE),TRUE)))</formula>
    </cfRule>
  </conditionalFormatting>
  <conditionalFormatting sqref="H17">
    <cfRule type="expression" dxfId="762" priority="9" stopIfTrue="1">
      <formula>AND(NE(#REF!,"#"),NE(H17,""),NE(COUNTA($D17:G17),0))</formula>
    </cfRule>
  </conditionalFormatting>
  <conditionalFormatting sqref="H30:I35">
    <cfRule type="expression" dxfId="761" priority="1138" stopIfTrue="1">
      <formula>AND(NE(#REF!,"#"),OR(IFERROR(VLOOKUP(#REF!,INDIRECT("VariableTypes!$A$2:$E"),5,FALSE),FALSE),AND(NE($D30,""),NE($E30,""))))</formula>
    </cfRule>
    <cfRule type="expression" dxfId="760" priority="1139" stopIfTrue="1">
      <formula>AND(NE(#REF!,"#"),NE($H30,""),NOT(IFERROR(VLOOKUP(#REF!,INDIRECT("VariableTypes!$A$2:$E"),5,FALSE),FALSE)),OR($D30="",$E30=""))</formula>
    </cfRule>
  </conditionalFormatting>
  <conditionalFormatting sqref="I3 I5 I8">
    <cfRule type="expression" dxfId="759" priority="83" stopIfTrue="1">
      <formula>AND(NE(#REF!,"#"),NE($I3,""),OR(COUNTBLANK($C3:$G3)=5,NE($B3,""),IFERROR(VLOOKUP($I3,INDIRECT("VariableTypes!A2:A"),1,FALSE),TRUE)))</formula>
    </cfRule>
  </conditionalFormatting>
  <conditionalFormatting sqref="I3 I5:I6 I8">
    <cfRule type="expression" dxfId="758" priority="86" stopIfTrue="1">
      <formula>AND(NE(#REF!,"#"),COUNTBLANK($C3:$G3)&lt;5,ISBLANK($B3))</formula>
    </cfRule>
  </conditionalFormatting>
  <conditionalFormatting sqref="I4">
    <cfRule type="expression" dxfId="757" priority="99" stopIfTrue="1">
      <formula>AND(NE(#REF!,"#"),NE($I4,""),OR(COUNTBLANK($C4:$G4)=5,NE($C4,""),IFERROR(VLOOKUP($I4,INDIRECT("VariableTypes!A2:A"),1,FALSE),TRUE)))</formula>
    </cfRule>
    <cfRule type="expression" dxfId="756" priority="101" stopIfTrue="1">
      <formula>AND(NE(#REF!,"#"),COUNTBLANK($C4:$G4)&lt;5,ISBLANK($C4))</formula>
    </cfRule>
  </conditionalFormatting>
  <conditionalFormatting sqref="I6">
    <cfRule type="expression" dxfId="755" priority="90" stopIfTrue="1">
      <formula>AND(NE(#REF!,"#"),NE($I6,""),OR(COUNTBLANK($C6:$G6)=5,NE($B6,""),IFERROR(VLOOKUP($I6,INDIRECT("VariableTypes!A2:A"),1,FALSE),TRUE)))</formula>
    </cfRule>
  </conditionalFormatting>
  <conditionalFormatting sqref="I14 I29 I36:J36">
    <cfRule type="expression" dxfId="754" priority="13" stopIfTrue="1">
      <formula>AND(NE(#REF!,"#"),NE(I14,""),NE(COUNTA($D14:G14),0))</formula>
    </cfRule>
  </conditionalFormatting>
  <conditionalFormatting sqref="I37:I38">
    <cfRule type="expression" dxfId="753" priority="32" stopIfTrue="1">
      <formula>AND(NE(#REF!,"#"),NE($I37,""),NOT(IFERROR(VLOOKUP($G37,INDIRECT("VariableTypes!$A$2:$D"),4,FALSE),FALSE)))</formula>
    </cfRule>
    <cfRule type="expression" dxfId="752" priority="35" stopIfTrue="1">
      <formula>AND(NE(#REF!,"#"),IFERROR(VLOOKUP($G37,INDIRECT("VariableTypes!$A$2:$D"),4,FALSE),FALSE))</formula>
    </cfRule>
  </conditionalFormatting>
  <conditionalFormatting sqref="I41">
    <cfRule type="expression" dxfId="751" priority="58" stopIfTrue="1">
      <formula>AND(NE(#REF!,"#"),NE(I41,""),NE(COUNTA($A41:F41),0))</formula>
    </cfRule>
  </conditionalFormatting>
  <conditionalFormatting sqref="I42:I43">
    <cfRule type="expression" dxfId="750" priority="891" stopIfTrue="1">
      <formula>AND(NE(#REF!,"#"),NE(I42,""),NE(COUNTA($A42:E42),0))</formula>
    </cfRule>
  </conditionalFormatting>
  <conditionalFormatting sqref="I46">
    <cfRule type="expression" dxfId="749" priority="67" stopIfTrue="1">
      <formula>AND(NE(#REF!,"#"),NE($I46,""),OR(COUNTBLANK($C46:$G46)=5,NE($B46,""),IFERROR(VLOOKUP($I46,INDIRECT("VariableTypes!A2:A"),1,FALSE),TRUE)))</formula>
    </cfRule>
    <cfRule type="expression" dxfId="748" priority="70" stopIfTrue="1">
      <formula>AND(NE(#REF!,"#"),COUNTBLANK($C46:$G46)&lt;5,ISBLANK($B46))</formula>
    </cfRule>
  </conditionalFormatting>
  <conditionalFormatting sqref="I39:J40">
    <cfRule type="expression" dxfId="747" priority="888" stopIfTrue="1">
      <formula>AND(NE(#REF!,"#"),NE(I39,""),NE(COUNTA($A39:G39),0))</formula>
    </cfRule>
  </conditionalFormatting>
  <conditionalFormatting sqref="I44:J44">
    <cfRule type="expression" dxfId="746" priority="895" stopIfTrue="1">
      <formula>AND(NE(#REF!,"#"),NE(I44,""),NE(COUNTA($A44:G44),0))</formula>
    </cfRule>
    <cfRule type="expression" dxfId="745" priority="896" stopIfTrue="1">
      <formula>AND(NE(#REF!,"#"),COUNTBLANK($C44:$G44)&lt;5,ISBLANK($A44))</formula>
    </cfRule>
    <cfRule type="expression" dxfId="744" priority="897" stopIfTrue="1">
      <formula>AND(NE(#REF!,"#"),NE($I44,""),OR(COUNTBLANK($C44:$G44)=5,NE($A44,""),IFERROR(VLOOKUP($I44,INDIRECT("VariableTypes!A2:A"),1,FALSE),TRUE)))</formula>
    </cfRule>
  </conditionalFormatting>
  <conditionalFormatting sqref="I45:J45 I50:I53">
    <cfRule type="expression" dxfId="743" priority="879" stopIfTrue="1">
      <formula>AND(NE(#REF!,"#"),NE(I45,""),NE(COUNTA($B45:G45),0))</formula>
    </cfRule>
  </conditionalFormatting>
  <conditionalFormatting sqref="J3:J5 J8">
    <cfRule type="expression" dxfId="742" priority="84" stopIfTrue="1">
      <formula>AND(NE(#REF!,"#"),NE($J3,""),NOT(IFERROR(VLOOKUP($I3,INDIRECT("VariableTypes!$A$2:$D"),4,FALSE),FALSE)))</formula>
    </cfRule>
    <cfRule type="expression" dxfId="741" priority="87" stopIfTrue="1">
      <formula>AND(NE(#REF!,"#"),IFERROR(VLOOKUP($I3,INDIRECT("VariableTypes!$A$2:$D"),4,FALSE),FALSE))</formula>
    </cfRule>
  </conditionalFormatting>
  <conditionalFormatting sqref="J14 J29">
    <cfRule type="expression" dxfId="740" priority="15" stopIfTrue="1">
      <formula>AND(NE(#REF!,"#"),NE($J14,""),OR(COUNTBLANK($D14:$I14)=5,NE(#REF!,""),IFERROR(VLOOKUP($J14,INDIRECT("VariableTypes!A2:A"),1,FALSE),TRUE)))</formula>
    </cfRule>
    <cfRule type="expression" dxfId="739" priority="17" stopIfTrue="1">
      <formula>AND(NE(#REF!,"#"),COUNTBLANK($D14:$I14)&lt;5,ISBLANK(#REF!))</formula>
    </cfRule>
  </conditionalFormatting>
  <conditionalFormatting sqref="J17">
    <cfRule type="expression" dxfId="738" priority="65" stopIfTrue="1">
      <formula>AND(NE(#REF!,"#"),NE(J17,""),NE(COUNTA($C17:I17),0))</formula>
    </cfRule>
  </conditionalFormatting>
  <conditionalFormatting sqref="J37">
    <cfRule type="expression" dxfId="737" priority="33" stopIfTrue="1">
      <formula>AND(NE(#REF!,"#"),NE($J37,""),NOT(IFERROR(VLOOKUP($G37,INDIRECT("VariableTypes!$A$2:$E"),5,FALSE),FALSE)),OR($B37="",#REF!=""))</formula>
    </cfRule>
    <cfRule type="expression" dxfId="736" priority="36" stopIfTrue="1">
      <formula>AND(NE(#REF!,"#"),OR(IFERROR(VLOOKUP($G37,INDIRECT("VariableTypes!$A$2:$E"),5,FALSE),FALSE),AND(NE($B37,""),NE(#REF!,""))))</formula>
    </cfRule>
  </conditionalFormatting>
  <conditionalFormatting sqref="J41:J43">
    <cfRule type="expression" dxfId="735" priority="38" stopIfTrue="1">
      <formula>AND(NE(#REF!,"#"),NE(J41,""),NE(COUNTA($A41:I41),0))</formula>
    </cfRule>
  </conditionalFormatting>
  <conditionalFormatting sqref="J46">
    <cfRule type="expression" dxfId="734" priority="68" stopIfTrue="1">
      <formula>AND(NE(#REF!,"#"),NE($J46,""),NOT(IFERROR(VLOOKUP($I46,INDIRECT("VariableTypes!$A$2:$D"),4,FALSE),FALSE)))</formula>
    </cfRule>
    <cfRule type="expression" dxfId="733" priority="71" stopIfTrue="1">
      <formula>AND(NE(#REF!,"#"),IFERROR(VLOOKUP($I46,INDIRECT("VariableTypes!$A$2:$D"),4,FALSE),FALSE))</formula>
    </cfRule>
  </conditionalFormatting>
  <conditionalFormatting sqref="J50:J53">
    <cfRule type="expression" dxfId="732" priority="11" stopIfTrue="1">
      <formula>AND(NE(#REF!,"#"),NE($J50,""),OR(COUNTBLANK($D50:$I50)=5,NE($B50,""),IFERROR(VLOOKUP($J50,INDIRECT("VariableTypes!A2:A"),1,FALSE),TRUE)))</formula>
    </cfRule>
    <cfRule type="expression" dxfId="731" priority="12" stopIfTrue="1">
      <formula>AND(NE(#REF!,"#"),COUNTBLANK($D50:$I50)&lt;5,ISBLANK($B50))</formula>
    </cfRule>
  </conditionalFormatting>
  <conditionalFormatting sqref="J12:K13">
    <cfRule type="expression" dxfId="730" priority="909" stopIfTrue="1">
      <formula>AND(NE(#REF!,"#"),OR(IFERROR(VLOOKUP(#REF!,INDIRECT("VariableTypes!$A$2:$E"),5,FALSE),FALSE),AND(NE($D12,""),NE($E12,""))))</formula>
    </cfRule>
    <cfRule type="expression" dxfId="729" priority="910" stopIfTrue="1">
      <formula>AND(NE(#REF!,"#"),NE($J12,""),NOT(IFERROR(VLOOKUP(#REF!,INDIRECT("VariableTypes!$A$2:$E"),5,FALSE),FALSE)),OR($D12="",$E12=""))</formula>
    </cfRule>
  </conditionalFormatting>
  <conditionalFormatting sqref="J6:M6">
    <cfRule type="expression" dxfId="728" priority="91" stopIfTrue="1">
      <formula>AND(NE(#REF!,"#"),NE($J6,""),NOT(IFERROR(VLOOKUP($I6,INDIRECT("VariableTypes!$A$2:$D"),4,FALSE),FALSE)))</formula>
    </cfRule>
    <cfRule type="expression" dxfId="727" priority="92" stopIfTrue="1">
      <formula>AND(NE(#REF!,"#"),IFERROR(VLOOKUP($I6,INDIRECT("VariableTypes!$A$2:$D"),4,FALSE),FALSE))</formula>
    </cfRule>
  </conditionalFormatting>
  <conditionalFormatting sqref="K27:K28">
    <cfRule type="expression" dxfId="726" priority="5" stopIfTrue="1">
      <formula>AND(NE(#REF!,"#"),COUNTBLANK(#REF!)&lt;5,ISBLANK(#REF!))</formula>
    </cfRule>
    <cfRule type="expression" dxfId="725" priority="7" stopIfTrue="1">
      <formula>AND(NE(#REF!,"#"),NE($K27,""),OR(COUNTBLANK(#REF!)=5,NE(#REF!,""),IFERROR(VLOOKUP($K27,INDIRECT("VariableTypes!A2:A"),1,FALSE),TRUE)))</formula>
    </cfRule>
  </conditionalFormatting>
  <conditionalFormatting sqref="K3:L3 K5:L5 K8:L8 K44 K45:L45">
    <cfRule type="expression" dxfId="724" priority="85" stopIfTrue="1">
      <formula>AND(NE(#REF!,"#"),NE($K3,""),NOT(IFERROR(VLOOKUP($I3,INDIRECT("VariableTypes!$A$2:$E"),5,FALSE),FALSE)),OR($B3="",$C3=""))</formula>
    </cfRule>
    <cfRule type="expression" dxfId="723" priority="88" stopIfTrue="1">
      <formula>AND(NE(#REF!,"#"),OR(IFERROR(VLOOKUP($I3,INDIRECT("VariableTypes!$A$2:$E"),5,FALSE),FALSE),AND(NE($B3,""),NE($C3,""))))</formula>
    </cfRule>
  </conditionalFormatting>
  <conditionalFormatting sqref="K4:L4">
    <cfRule type="expression" dxfId="722" priority="100" stopIfTrue="1">
      <formula>AND(NE(#REF!,"#"),NE($K4,""),NOT(IFERROR(VLOOKUP($I4,INDIRECT("VariableTypes!$A$2:$E"),5,FALSE),FALSE)),OR($C4="",#REF!=""))</formula>
    </cfRule>
    <cfRule type="expression" dxfId="721" priority="102" stopIfTrue="1">
      <formula>AND(NE(#REF!,"#"),OR(IFERROR(VLOOKUP($I4,INDIRECT("VariableTypes!$A$2:$E"),5,FALSE),FALSE),AND(NE($C4,""),NE(#REF!,""))))</formula>
    </cfRule>
  </conditionalFormatting>
  <conditionalFormatting sqref="K7:L7">
    <cfRule type="expression" dxfId="720" priority="96" stopIfTrue="1">
      <formula>AND(NE(#REF!,"#"),NE($K7,""),NOT(IFERROR(VLOOKUP($I7,INDIRECT("VariableTypes!$A$2:$E"),5,FALSE),FALSE)),OR($B7="",#REF!=""))</formula>
    </cfRule>
    <cfRule type="expression" dxfId="719" priority="97" stopIfTrue="1">
      <formula>AND(NE(#REF!,"#"),OR(IFERROR(VLOOKUP($I7,INDIRECT("VariableTypes!$A$2:$E"),5,FALSE),FALSE),AND(NE($B7,""),NE(#REF!,""))))</formula>
    </cfRule>
  </conditionalFormatting>
  <conditionalFormatting sqref="K14:L26 K29:L29 K36:L36">
    <cfRule type="expression" dxfId="718" priority="18" stopIfTrue="1">
      <formula>AND(NE(#REF!,"#"),OR(IFERROR(VLOOKUP(#REF!,INDIRECT("VariableTypes!$A$2:$E"),5,FALSE),FALSE),AND(NE($D14,""),NE($E14,""))))</formula>
    </cfRule>
    <cfRule type="expression" dxfId="717" priority="26" stopIfTrue="1">
      <formula>AND(NE(#REF!,"#"),NE($K14,""),NOT(IFERROR(VLOOKUP(#REF!,INDIRECT("VariableTypes!$A$2:$E"),5,FALSE),FALSE)),OR($D14="",$E14=""))</formula>
    </cfRule>
  </conditionalFormatting>
  <conditionalFormatting sqref="K37:L43">
    <cfRule type="expression" dxfId="716" priority="28" stopIfTrue="1">
      <formula>AND(NE(#REF!,"#"),NE($K37,""),NOT(IFERROR(VLOOKUP($I37,INDIRECT("VariableTypes!$A$2:$E"),5,FALSE),FALSE)),OR($B37="",$C37=""))</formula>
    </cfRule>
    <cfRule type="expression" dxfId="715" priority="29" stopIfTrue="1">
      <formula>AND(NE(#REF!,"#"),OR(IFERROR(VLOOKUP($I37,INDIRECT("VariableTypes!$A$2:$E"),5,FALSE),FALSE),AND(NE($B37,""),NE($C37,""))))</formula>
    </cfRule>
  </conditionalFormatting>
  <conditionalFormatting sqref="K46:L46">
    <cfRule type="expression" dxfId="714" priority="69" stopIfTrue="1">
      <formula>AND(NE(#REF!,"#"),NE($K46,""),NOT(IFERROR(VLOOKUP($I46,INDIRECT("VariableTypes!$A$2:$E"),5,FALSE),FALSE)),OR($B46="",$C46=""))</formula>
    </cfRule>
    <cfRule type="expression" dxfId="713" priority="72" stopIfTrue="1">
      <formula>AND(NE(#REF!,"#"),OR(IFERROR(VLOOKUP($I46,INDIRECT("VariableTypes!$A$2:$E"),5,FALSE),FALSE),AND(NE($B46,""),NE($C46,""))))</formula>
    </cfRule>
  </conditionalFormatting>
  <conditionalFormatting sqref="L27">
    <cfRule type="expression" dxfId="712" priority="4" stopIfTrue="1">
      <formula>AND(NE(#REF!,"#"),IFERROR(VLOOKUP($I13,INDIRECT("VariableTypes!$A$2:$D"),4,FALSE),FALSE))</formula>
    </cfRule>
  </conditionalFormatting>
  <conditionalFormatting sqref="L27:L28">
    <cfRule type="expression" dxfId="711" priority="6" stopIfTrue="1">
      <formula>AND(NE(#REF!,"#"),NE(#REF!,""),NOT(IFERROR(VLOOKUP($K27,INDIRECT("VariableTypes!$A$2:$D"),4,FALSE),FALSE)))</formula>
    </cfRule>
  </conditionalFormatting>
  <conditionalFormatting sqref="L28">
    <cfRule type="expression" dxfId="710" priority="3" stopIfTrue="1">
      <formula>AND(NE(#REF!,"#"),IFERROR(VLOOKUP($I13,INDIRECT("VariableTypes!$A$2:$D"),4,FALSE),FALSE))</formula>
    </cfRule>
  </conditionalFormatting>
  <conditionalFormatting sqref="M47">
    <cfRule type="expression" dxfId="709" priority="75" stopIfTrue="1">
      <formula>AND(NE(#REF!,"#"),NE(M47,""),NE(COUNTA($C47:I47),0))</formula>
    </cfRule>
    <cfRule type="expression" dxfId="708" priority="76" stopIfTrue="1">
      <formula>AND(NE(#REF!,"#"),COUNTBLANK($C47:$F47)&lt;5,ISBLANK(#REF!))</formula>
    </cfRule>
    <cfRule type="expression" dxfId="707" priority="77" stopIfTrue="1">
      <formula>AND(NE(#REF!,"#"),NE($G47,""),OR(COUNTBLANK($C47:$F47)=5,NE(#REF!,""),IFERROR(VLOOKUP($G47,INDIRECT("VariableTypes!A2:A"),1,FALSE),TRUE)))</formula>
    </cfRule>
  </conditionalFormatting>
  <conditionalFormatting sqref="G25">
    <cfRule type="expression" dxfId="706" priority="2" stopIfTrue="1">
      <formula>AND(NE(#REF!,"#"),NE(G25,""),NE(COUNTA($C25:F25),0))</formula>
    </cfRule>
  </conditionalFormatting>
  <dataValidations count="10">
    <dataValidation type="decimal" operator="greaterThan" allowBlank="1" showInputMessage="1" showErrorMessage="1" prompt="Enter year - Enter the year for which the target is set. The year should be any time after 2025. " sqref="J17" xr:uid="{00000000-0002-0000-0E00-000000000000}">
      <formula1>2025</formula1>
    </dataValidation>
    <dataValidation type="list" allowBlank="1" showErrorMessage="1" sqref="C43" xr:uid="{00000000-0002-0000-0E00-000001000000}">
      <formula1>"&lt;select&gt;,Yes,No"</formula1>
    </dataValidation>
    <dataValidation type="decimal" operator="greaterThanOrEqual" allowBlank="1" showInputMessage="1" showErrorMessage="1" prompt="Optional metric" sqref="H12:I13 I18:J25" xr:uid="{00000000-0002-0000-0E00-000002000000}">
      <formula1>0</formula1>
    </dataValidation>
    <dataValidation type="decimal" operator="greaterThanOrEqual" allowBlank="1" showInputMessage="1" showErrorMessage="1" prompt="Mandatory metric - A value must be provided for this metric to complete the indicator. " sqref="G12:G13 G27:H28 G18:G25 H18:H24" xr:uid="{00000000-0002-0000-0E00-000003000000}">
      <formula1>0</formula1>
    </dataValidation>
    <dataValidation type="decimal" allowBlank="1" showInputMessage="1" showErrorMessage="1" prompt="Scored metric - This metric is scored." sqref="I26:J26" xr:uid="{00000000-0002-0000-0E00-000005000000}">
      <formula1>0</formula1>
      <formula2>1</formula2>
    </dataValidation>
    <dataValidation type="list" allowBlank="1" showErrorMessage="1" sqref="B7:C7 C39:C40 C42" xr:uid="{00000000-0002-0000-0E00-000006000000}">
      <formula1>Yesnolist</formula1>
    </dataValidation>
    <dataValidation allowBlank="1" showInputMessage="1" showErrorMessage="1" prompt="Scored metric - This metric is scored. " sqref="G26:H26" xr:uid="{77FE9E94-7DA4-F348-86EA-FD1F0466209F}"/>
    <dataValidation type="decimal" operator="greaterThanOrEqual" allowBlank="1" showInputMessage="1" showErrorMessage="1" prompt="Enter a value greater than or equal to 0. " sqref="I27:J28" xr:uid="{675E9B7B-39CB-455E-84EA-04AED49DF94B}">
      <formula1>0</formula1>
    </dataValidation>
    <dataValidation type="decimal" operator="greaterThanOrEqual" allowBlank="1" showInputMessage="1" showErrorMessage="1" prompt="Mandatory scored metric - A value must be provided for this metric to complete the indicator. _x000a_This metric is also scored." sqref="H25" xr:uid="{CD6A998B-2AE4-45C4-B43B-6E7FBAD4DA8D}">
      <formula1>0</formula1>
    </dataValidation>
    <dataValidation type="decimal" operator="greaterThan" allowBlank="1" showInputMessage="1" showErrorMessage="1" prompt="Enter year - Enter the year for which the target is set. The year should be any time after 2025. " sqref="I11" xr:uid="{364295FF-5F63-4C36-AEA0-A7CDB3800A28}">
      <formula1>2025</formula1>
    </dataValidation>
  </dataValidations>
  <pageMargins left="0.7" right="0.7" top="0.75" bottom="0.75" header="0" footer="0"/>
  <pageSetup paperSize="9" orientation="portrait"/>
  <extLst>
    <ext xmlns:x14="http://schemas.microsoft.com/office/spreadsheetml/2009/9/main" uri="{78C0D931-6437-407d-A8EE-F0AAD7539E65}">
      <x14:conditionalFormattings>
        <x14:conditionalFormatting xmlns:xm="http://schemas.microsoft.com/office/excel/2006/main">
          <x14:cfRule type="expression" priority="1" stopIfTrue="1" id="{ECAB3D59-4277-4418-AF47-1A2B08B649D4}">
            <xm:f>AND(NE(AP!#REF!,"#"),NE(H25,""),NE(COUNTA(AP!#REF!),0))</xm:f>
            <x14:dxf>
              <font>
                <strike/>
                <color rgb="FF000000"/>
              </font>
              <fill>
                <patternFill patternType="solid">
                  <fgColor rgb="FFFF0000"/>
                  <bgColor rgb="FFFF0000"/>
                </patternFill>
              </fill>
            </x14:dxf>
          </x14:cfRule>
          <xm:sqref>H25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xr:uid="{00000000-0002-0000-0E00-000004000000}">
          <x14:formula1>
            <xm:f>Lists!$I$3:$I$41</xm:f>
          </x14:formula1>
          <xm:sqref>D43 D41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outlinePr summaryBelow="0" summaryRight="0"/>
  </sheetPr>
  <dimension ref="A1:Z1000"/>
  <sheetViews>
    <sheetView showGridLines="0" topLeftCell="B1" workbookViewId="0">
      <pane ySplit="2" topLeftCell="B30" activePane="bottomLeft" state="frozen"/>
      <selection pane="bottomLeft" activeCell="I17" sqref="I17"/>
    </sheetView>
  </sheetViews>
  <sheetFormatPr defaultColWidth="11.26953125" defaultRowHeight="15" customHeight="1"/>
  <cols>
    <col min="1" max="1" width="8" hidden="1" customWidth="1"/>
    <col min="2" max="3" width="8.08984375" customWidth="1"/>
    <col min="4" max="4" width="37.36328125" customWidth="1"/>
    <col min="5" max="5" width="18" customWidth="1"/>
    <col min="6" max="9" width="15.6328125" customWidth="1"/>
    <col min="10" max="11" width="8.08984375" customWidth="1"/>
    <col min="12" max="12" width="12.6328125" customWidth="1"/>
    <col min="13" max="13" width="2.08984375" customWidth="1"/>
    <col min="14" max="26" width="8.453125" customWidth="1"/>
  </cols>
  <sheetData>
    <row r="1" spans="1:26" ht="19.5">
      <c r="A1" s="8"/>
      <c r="B1" s="9" t="s">
        <v>29</v>
      </c>
      <c r="C1" s="8"/>
      <c r="D1" s="10"/>
      <c r="E1" s="10"/>
      <c r="F1" s="10"/>
      <c r="G1" s="10"/>
      <c r="H1" s="10"/>
      <c r="I1" s="10"/>
      <c r="J1" s="10"/>
      <c r="K1" s="11"/>
      <c r="L1" s="11"/>
      <c r="M1" s="8"/>
      <c r="N1" s="8"/>
      <c r="O1" s="8"/>
      <c r="P1" s="8"/>
      <c r="Q1" s="8"/>
      <c r="R1" s="8"/>
      <c r="S1" s="8"/>
      <c r="T1" s="8"/>
      <c r="U1" s="8"/>
      <c r="V1" s="8"/>
      <c r="W1" s="8"/>
      <c r="X1" s="8"/>
      <c r="Y1" s="8"/>
      <c r="Z1" s="8"/>
    </row>
    <row r="2" spans="1:26" ht="15.75" customHeight="1">
      <c r="A2" s="232">
        <v>2019</v>
      </c>
      <c r="B2" s="233">
        <v>2026</v>
      </c>
      <c r="C2" s="234" t="s">
        <v>30</v>
      </c>
      <c r="D2" s="234"/>
      <c r="E2" s="234"/>
      <c r="F2" s="234"/>
      <c r="G2" s="234"/>
      <c r="H2" s="234"/>
      <c r="I2" s="235"/>
      <c r="J2" s="235"/>
      <c r="K2" s="235"/>
      <c r="L2" s="235"/>
      <c r="M2" s="235"/>
      <c r="N2" s="8"/>
      <c r="O2" s="8"/>
      <c r="P2" s="8"/>
      <c r="Q2" s="8"/>
      <c r="R2" s="8"/>
      <c r="S2" s="8"/>
      <c r="T2" s="8"/>
      <c r="U2" s="8"/>
      <c r="V2" s="8"/>
      <c r="W2" s="8"/>
      <c r="X2" s="8"/>
      <c r="Y2" s="8"/>
      <c r="Z2" s="8"/>
    </row>
    <row r="3" spans="1:26" ht="19.5">
      <c r="A3" s="8"/>
      <c r="B3" s="12"/>
      <c r="C3" s="13"/>
      <c r="D3" s="14"/>
      <c r="E3" s="14"/>
      <c r="F3" s="14"/>
      <c r="G3" s="14"/>
      <c r="H3" s="14"/>
      <c r="I3" s="14"/>
      <c r="J3" s="15"/>
      <c r="K3" s="15"/>
      <c r="L3" s="8"/>
      <c r="M3" s="8"/>
      <c r="N3" s="8"/>
      <c r="O3" s="8"/>
      <c r="P3" s="8"/>
      <c r="Q3" s="8"/>
      <c r="R3" s="8"/>
      <c r="S3" s="8"/>
      <c r="T3" s="8"/>
      <c r="U3" s="8"/>
      <c r="V3" s="8"/>
      <c r="W3" s="8"/>
      <c r="X3" s="8"/>
      <c r="Y3" s="8"/>
      <c r="Z3" s="8"/>
    </row>
    <row r="4" spans="1:26" ht="23.1">
      <c r="A4" s="10"/>
      <c r="B4" s="8"/>
      <c r="C4" s="16" t="s">
        <v>21</v>
      </c>
      <c r="D4" s="13"/>
      <c r="E4" s="13"/>
      <c r="F4" s="14"/>
      <c r="G4" s="14"/>
      <c r="H4" s="14"/>
      <c r="I4" s="14"/>
      <c r="J4" s="15"/>
      <c r="K4" s="15"/>
      <c r="L4" s="8"/>
      <c r="M4" s="8"/>
      <c r="N4" s="8"/>
      <c r="O4" s="8"/>
      <c r="P4" s="8"/>
      <c r="Q4" s="8"/>
      <c r="R4" s="8"/>
      <c r="S4" s="8"/>
      <c r="T4" s="8"/>
      <c r="U4" s="8"/>
      <c r="V4" s="8"/>
      <c r="W4" s="8"/>
      <c r="X4" s="8"/>
      <c r="Y4" s="8"/>
      <c r="Z4" s="8"/>
    </row>
    <row r="5" spans="1:26" ht="23.1">
      <c r="A5" s="10"/>
      <c r="B5" s="17"/>
      <c r="C5" s="16"/>
      <c r="D5" s="13"/>
      <c r="E5" s="13"/>
      <c r="F5" s="14"/>
      <c r="G5" s="14"/>
      <c r="H5" s="14"/>
      <c r="I5" s="14"/>
      <c r="J5" s="15"/>
      <c r="K5" s="15"/>
      <c r="L5" s="8"/>
      <c r="M5" s="8"/>
      <c r="N5" s="8"/>
      <c r="O5" s="8"/>
      <c r="P5" s="8"/>
      <c r="Q5" s="8"/>
      <c r="R5" s="8"/>
      <c r="S5" s="8"/>
      <c r="T5" s="8"/>
      <c r="U5" s="8"/>
      <c r="V5" s="8"/>
      <c r="W5" s="8"/>
      <c r="X5" s="8"/>
      <c r="Y5" s="8"/>
      <c r="Z5" s="8"/>
    </row>
    <row r="6" spans="1:26" ht="19.5">
      <c r="A6" s="18" t="s">
        <v>852</v>
      </c>
      <c r="B6" s="19" t="s">
        <v>853</v>
      </c>
      <c r="C6" s="20" t="s">
        <v>854</v>
      </c>
      <c r="D6" s="21"/>
      <c r="E6" s="21"/>
      <c r="F6" s="21"/>
      <c r="G6" s="21"/>
      <c r="H6" s="22"/>
      <c r="I6" s="22"/>
      <c r="J6" s="22"/>
      <c r="K6" s="22"/>
      <c r="L6" s="22"/>
      <c r="M6" s="8"/>
      <c r="N6" s="8"/>
      <c r="O6" s="8"/>
      <c r="P6" s="8"/>
      <c r="Q6" s="8"/>
      <c r="R6" s="8"/>
      <c r="S6" s="8"/>
      <c r="T6" s="8"/>
      <c r="U6" s="8"/>
      <c r="V6" s="8"/>
      <c r="W6" s="8"/>
      <c r="X6" s="8"/>
      <c r="Y6" s="8"/>
      <c r="Z6" s="8"/>
    </row>
    <row r="7" spans="1:26" ht="19.5">
      <c r="A7" s="18"/>
      <c r="B7" s="23" t="s">
        <v>104</v>
      </c>
      <c r="C7" s="13" t="s">
        <v>855</v>
      </c>
      <c r="D7" s="8"/>
      <c r="E7" s="8"/>
      <c r="F7" s="8"/>
      <c r="G7" s="8"/>
      <c r="H7" s="8"/>
      <c r="I7" s="8"/>
      <c r="J7" s="15"/>
      <c r="K7" s="15"/>
      <c r="L7" s="8"/>
      <c r="M7" s="8"/>
      <c r="N7" s="8"/>
      <c r="O7" s="8"/>
      <c r="P7" s="8"/>
      <c r="Q7" s="8"/>
      <c r="R7" s="8"/>
      <c r="S7" s="8"/>
      <c r="T7" s="8"/>
      <c r="U7" s="8"/>
      <c r="V7" s="8"/>
      <c r="W7" s="8"/>
      <c r="X7" s="8"/>
      <c r="Y7" s="8"/>
      <c r="Z7" s="8"/>
    </row>
    <row r="8" spans="1:26" ht="19.5">
      <c r="A8" s="8"/>
      <c r="B8" s="117"/>
      <c r="C8" s="23"/>
      <c r="D8" s="13"/>
      <c r="E8" s="8"/>
      <c r="F8" s="8"/>
      <c r="G8" s="8"/>
      <c r="H8" s="118"/>
      <c r="I8" s="8"/>
      <c r="J8" s="15"/>
      <c r="K8" s="15"/>
      <c r="L8" s="8"/>
      <c r="M8" s="8"/>
      <c r="N8" s="8"/>
      <c r="O8" s="8"/>
      <c r="P8" s="8"/>
      <c r="Q8" s="8"/>
      <c r="R8" s="8"/>
      <c r="S8" s="8"/>
      <c r="T8" s="8"/>
      <c r="U8" s="8"/>
      <c r="V8" s="8"/>
      <c r="W8" s="8"/>
      <c r="X8" s="8"/>
      <c r="Y8" s="8"/>
      <c r="Z8" s="8"/>
    </row>
    <row r="9" spans="1:26" ht="19.5">
      <c r="A9" s="8"/>
      <c r="B9" s="8"/>
      <c r="C9" s="8"/>
      <c r="D9" s="106" t="s">
        <v>856</v>
      </c>
      <c r="E9" s="107"/>
      <c r="F9" s="107"/>
      <c r="G9" s="107"/>
      <c r="H9" s="107"/>
      <c r="I9" s="107"/>
      <c r="J9" s="135"/>
      <c r="K9" s="135"/>
      <c r="L9" s="135"/>
      <c r="M9" s="8"/>
      <c r="N9" s="8"/>
      <c r="O9" s="8"/>
      <c r="P9" s="8"/>
      <c r="Q9" s="8"/>
      <c r="R9" s="8"/>
      <c r="S9" s="8"/>
      <c r="T9" s="8"/>
      <c r="U9" s="8"/>
      <c r="V9" s="8"/>
      <c r="W9" s="8"/>
      <c r="X9" s="8"/>
      <c r="Y9" s="8"/>
      <c r="Z9" s="8"/>
    </row>
    <row r="10" spans="1:26" ht="36">
      <c r="A10" s="8"/>
      <c r="B10" s="8"/>
      <c r="C10" s="8"/>
      <c r="D10" s="385" t="s">
        <v>92</v>
      </c>
      <c r="E10" s="357" t="s">
        <v>94</v>
      </c>
      <c r="F10" s="110" t="s">
        <v>95</v>
      </c>
      <c r="G10" s="110" t="s">
        <v>96</v>
      </c>
      <c r="H10" s="110" t="s">
        <v>633</v>
      </c>
      <c r="I10" s="111" t="s">
        <v>634</v>
      </c>
      <c r="J10" s="135"/>
      <c r="K10" s="135"/>
      <c r="L10" s="135"/>
      <c r="M10" s="8"/>
      <c r="N10" s="8"/>
      <c r="O10" s="8"/>
      <c r="P10" s="8"/>
      <c r="Q10" s="8"/>
      <c r="R10" s="8"/>
      <c r="S10" s="8"/>
      <c r="T10" s="8"/>
      <c r="U10" s="8"/>
      <c r="V10" s="8"/>
      <c r="W10" s="8"/>
      <c r="X10" s="8"/>
      <c r="Y10" s="8"/>
      <c r="Z10" s="8"/>
    </row>
    <row r="11" spans="1:26" ht="20.25">
      <c r="A11" s="8"/>
      <c r="B11" s="8"/>
      <c r="C11" s="8"/>
      <c r="D11" s="447"/>
      <c r="E11" s="446"/>
      <c r="F11" s="119">
        <v>2024</v>
      </c>
      <c r="G11" s="119">
        <v>2025</v>
      </c>
      <c r="H11" s="119">
        <v>2025</v>
      </c>
      <c r="I11" s="112" t="s">
        <v>635</v>
      </c>
      <c r="J11" s="135"/>
      <c r="K11" s="135"/>
      <c r="L11" s="135"/>
      <c r="M11" s="8"/>
      <c r="N11" s="8"/>
      <c r="O11" s="8"/>
      <c r="P11" s="8"/>
      <c r="Q11" s="8"/>
      <c r="R11" s="8"/>
      <c r="S11" s="8"/>
      <c r="T11" s="8"/>
      <c r="U11" s="8"/>
      <c r="V11" s="8"/>
      <c r="W11" s="8"/>
      <c r="X11" s="8"/>
      <c r="Y11" s="8"/>
      <c r="Z11" s="8"/>
    </row>
    <row r="12" spans="1:26" ht="20.100000000000001" thickBot="1">
      <c r="A12" s="8"/>
      <c r="C12" s="8"/>
      <c r="D12" s="108" t="s">
        <v>857</v>
      </c>
      <c r="E12" s="108" t="s">
        <v>823</v>
      </c>
      <c r="F12" s="113" t="s">
        <v>99</v>
      </c>
      <c r="G12" s="114"/>
      <c r="H12" s="114"/>
      <c r="I12" s="114"/>
      <c r="J12" s="8"/>
      <c r="K12" s="145"/>
      <c r="L12" s="8"/>
    </row>
    <row r="13" spans="1:26" ht="20.45" thickTop="1" thickBot="1">
      <c r="A13" s="8"/>
      <c r="C13" s="8"/>
      <c r="D13" s="108" t="s">
        <v>858</v>
      </c>
      <c r="E13" s="108" t="s">
        <v>823</v>
      </c>
      <c r="F13" s="113" t="s">
        <v>99</v>
      </c>
      <c r="G13" s="115"/>
      <c r="H13" s="114"/>
      <c r="I13" s="114"/>
      <c r="J13" s="8"/>
      <c r="K13" s="8"/>
      <c r="L13" s="8"/>
    </row>
    <row r="14" spans="1:26" ht="19.5">
      <c r="A14" s="8"/>
      <c r="C14" s="8"/>
      <c r="D14" s="14"/>
      <c r="E14" s="8"/>
      <c r="F14" s="8"/>
      <c r="G14" s="118"/>
      <c r="H14" s="8"/>
      <c r="I14" s="8"/>
      <c r="J14" s="8"/>
      <c r="K14" s="8"/>
      <c r="L14" s="8"/>
    </row>
    <row r="15" spans="1:26" ht="19.5">
      <c r="A15" s="8"/>
      <c r="C15" s="8"/>
      <c r="D15" s="106" t="s">
        <v>859</v>
      </c>
      <c r="E15" s="107"/>
      <c r="F15" s="107"/>
      <c r="G15" s="107"/>
      <c r="H15" s="107"/>
      <c r="I15" s="107"/>
      <c r="J15" s="8"/>
      <c r="K15" s="8"/>
      <c r="L15" s="8"/>
    </row>
    <row r="16" spans="1:26" ht="47.1" customHeight="1">
      <c r="A16" s="8"/>
      <c r="C16" s="8"/>
      <c r="D16" s="385" t="s">
        <v>92</v>
      </c>
      <c r="E16" s="357" t="s">
        <v>94</v>
      </c>
      <c r="F16" s="110" t="s">
        <v>95</v>
      </c>
      <c r="G16" s="110" t="s">
        <v>96</v>
      </c>
      <c r="H16" s="110" t="s">
        <v>633</v>
      </c>
      <c r="I16" s="111" t="s">
        <v>634</v>
      </c>
      <c r="J16" s="8"/>
      <c r="K16" s="8"/>
      <c r="L16" s="8"/>
    </row>
    <row r="17" spans="1:26" ht="21" customHeight="1">
      <c r="A17" s="8"/>
      <c r="C17" s="8"/>
      <c r="D17" s="447"/>
      <c r="E17" s="446"/>
      <c r="F17" s="119">
        <v>2024</v>
      </c>
      <c r="G17" s="119">
        <v>2025</v>
      </c>
      <c r="H17" s="119">
        <v>2025</v>
      </c>
      <c r="I17" s="112" t="s">
        <v>635</v>
      </c>
      <c r="J17" s="8"/>
      <c r="K17" s="8"/>
      <c r="L17" s="8"/>
    </row>
    <row r="18" spans="1:26" ht="19.5">
      <c r="A18" s="8"/>
      <c r="C18" s="8"/>
      <c r="D18" s="108" t="s">
        <v>860</v>
      </c>
      <c r="E18" s="108" t="s">
        <v>861</v>
      </c>
      <c r="F18" s="113" t="s">
        <v>99</v>
      </c>
      <c r="G18" s="115"/>
      <c r="H18" s="114"/>
      <c r="I18" s="114"/>
      <c r="J18" s="8"/>
      <c r="K18" s="8"/>
      <c r="L18" s="8"/>
    </row>
    <row r="19" spans="1:26" ht="19.5">
      <c r="A19" s="8"/>
      <c r="C19" s="8"/>
      <c r="D19" s="108" t="s">
        <v>862</v>
      </c>
      <c r="E19" s="108" t="s">
        <v>861</v>
      </c>
      <c r="F19" s="113" t="s">
        <v>99</v>
      </c>
      <c r="G19" s="115"/>
      <c r="H19" s="114"/>
      <c r="I19" s="114"/>
      <c r="J19" s="8"/>
      <c r="K19" s="8"/>
      <c r="L19" s="8"/>
    </row>
    <row r="20" spans="1:26" ht="19.5">
      <c r="A20" s="8"/>
      <c r="C20" s="8"/>
      <c r="D20" s="108" t="s">
        <v>863</v>
      </c>
      <c r="E20" s="108" t="s">
        <v>861</v>
      </c>
      <c r="F20" s="113" t="s">
        <v>99</v>
      </c>
      <c r="G20" s="115"/>
      <c r="H20" s="114"/>
      <c r="I20" s="114"/>
      <c r="J20" s="8"/>
      <c r="K20" s="8"/>
      <c r="L20" s="8"/>
    </row>
    <row r="21" spans="1:26" ht="15.75" customHeight="1">
      <c r="A21" s="8"/>
      <c r="C21" s="8"/>
      <c r="D21" s="108" t="s">
        <v>864</v>
      </c>
      <c r="E21" s="108" t="s">
        <v>861</v>
      </c>
      <c r="F21" s="113" t="s">
        <v>99</v>
      </c>
      <c r="G21" s="115"/>
      <c r="H21" s="114"/>
      <c r="I21" s="114"/>
      <c r="J21" s="8"/>
      <c r="K21" s="8"/>
      <c r="L21" s="215"/>
    </row>
    <row r="22" spans="1:26" ht="15.75" customHeight="1">
      <c r="A22" s="8"/>
      <c r="C22" s="8"/>
      <c r="D22" s="125" t="s">
        <v>865</v>
      </c>
      <c r="E22" s="125" t="s">
        <v>861</v>
      </c>
      <c r="F22" s="126" t="s">
        <v>99</v>
      </c>
      <c r="G22" s="329" t="str">
        <f>IF(OR(ISBLANK(Restored),ISBLANK(Protectedon),ISBLANK(Protectedoff),ISBLANK(Removed)),"Calculated",Restored+Protectedon+Protectedoff-Removed)</f>
        <v>Calculated</v>
      </c>
      <c r="H22" s="329"/>
      <c r="I22" s="316"/>
      <c r="J22" s="8"/>
      <c r="K22" s="8"/>
      <c r="L22" s="8"/>
    </row>
    <row r="23" spans="1:26" ht="15.75" customHeight="1">
      <c r="A23" s="8"/>
      <c r="C23" s="8"/>
      <c r="D23" s="108" t="s">
        <v>866</v>
      </c>
      <c r="E23" s="108" t="s">
        <v>861</v>
      </c>
      <c r="F23" s="113" t="s">
        <v>99</v>
      </c>
      <c r="G23" s="116"/>
      <c r="H23" s="114"/>
      <c r="I23" s="114"/>
      <c r="J23" s="8"/>
      <c r="K23" s="8"/>
      <c r="L23" s="8"/>
    </row>
    <row r="24" spans="1:26" ht="15.75" customHeight="1">
      <c r="A24" s="8"/>
      <c r="C24" s="8"/>
      <c r="D24" s="14"/>
      <c r="E24" s="8"/>
      <c r="F24" s="8"/>
      <c r="G24" s="118"/>
      <c r="H24" s="8"/>
      <c r="I24" s="8"/>
      <c r="J24" s="8"/>
      <c r="K24" s="8"/>
      <c r="L24" s="8"/>
    </row>
    <row r="25" spans="1:26" ht="15.75" customHeight="1">
      <c r="A25" s="8"/>
      <c r="C25" s="8"/>
      <c r="D25" s="106" t="s">
        <v>867</v>
      </c>
      <c r="E25" s="107"/>
      <c r="F25" s="107"/>
      <c r="G25" s="107"/>
      <c r="H25" s="8"/>
      <c r="I25" s="8"/>
      <c r="J25" s="8"/>
    </row>
    <row r="26" spans="1:26" ht="42" customHeight="1">
      <c r="A26" s="8"/>
      <c r="C26" s="8"/>
      <c r="D26" s="385" t="s">
        <v>92</v>
      </c>
      <c r="E26" s="357" t="s">
        <v>94</v>
      </c>
      <c r="F26" s="110" t="s">
        <v>95</v>
      </c>
      <c r="G26" s="110" t="s">
        <v>96</v>
      </c>
      <c r="H26" s="8"/>
      <c r="I26" s="8"/>
      <c r="J26" s="8"/>
    </row>
    <row r="27" spans="1:26" ht="15" customHeight="1">
      <c r="A27" s="8"/>
      <c r="C27" s="8"/>
      <c r="D27" s="447"/>
      <c r="E27" s="446"/>
      <c r="F27" s="119">
        <v>2024</v>
      </c>
      <c r="G27" s="119">
        <v>2025</v>
      </c>
      <c r="H27" s="8"/>
      <c r="I27" s="8"/>
      <c r="J27" s="8"/>
    </row>
    <row r="28" spans="1:26" ht="15.75" customHeight="1">
      <c r="A28" s="8"/>
      <c r="C28" s="8"/>
      <c r="D28" s="108" t="s">
        <v>868</v>
      </c>
      <c r="E28" s="108" t="s">
        <v>869</v>
      </c>
      <c r="F28" s="113" t="s">
        <v>99</v>
      </c>
      <c r="G28" s="116" t="str">
        <f>IFERROR(Habitat/(GAV*1000000),"Calculated")</f>
        <v>Calculated</v>
      </c>
      <c r="H28" s="8"/>
      <c r="I28" s="8"/>
      <c r="J28" s="8"/>
    </row>
    <row r="29" spans="1:26" ht="15.75" customHeight="1">
      <c r="A29" s="8"/>
      <c r="C29" s="8"/>
      <c r="D29" s="108" t="s">
        <v>870</v>
      </c>
      <c r="E29" s="108" t="s">
        <v>869</v>
      </c>
      <c r="F29" s="113" t="s">
        <v>99</v>
      </c>
      <c r="G29" s="116" t="str">
        <f>IFERROR(Habitat/(Revenue*1000000),"Calculated")</f>
        <v>Calculated</v>
      </c>
      <c r="H29" s="8"/>
      <c r="I29" s="8"/>
      <c r="J29" s="8"/>
    </row>
    <row r="30" spans="1:26" ht="15.75" customHeight="1">
      <c r="A30" s="8"/>
      <c r="C30" s="8"/>
      <c r="D30" s="108" t="s">
        <v>871</v>
      </c>
      <c r="E30" s="108" t="s">
        <v>872</v>
      </c>
      <c r="F30" s="113" t="s">
        <v>99</v>
      </c>
      <c r="G30" s="116" t="str">
        <f>IFERROR(Habitat/Output,"Calculated")</f>
        <v>Calculated</v>
      </c>
      <c r="H30" s="8"/>
      <c r="I30" s="8"/>
      <c r="J30" s="8"/>
    </row>
    <row r="31" spans="1:26" ht="15.75" customHeight="1">
      <c r="A31" s="8"/>
      <c r="C31" s="8"/>
      <c r="D31" s="14"/>
      <c r="E31" s="14"/>
      <c r="F31" s="8"/>
      <c r="G31" s="8"/>
      <c r="H31" s="8"/>
      <c r="I31" s="8"/>
      <c r="J31" s="8"/>
      <c r="K31" s="8"/>
      <c r="L31" s="8"/>
    </row>
    <row r="32" spans="1:26" ht="15.75" customHeight="1">
      <c r="A32" s="8"/>
      <c r="B32" s="131"/>
      <c r="C32" s="13" t="s">
        <v>685</v>
      </c>
      <c r="D32" s="13"/>
      <c r="E32" s="13"/>
      <c r="F32" s="13"/>
      <c r="G32" s="239"/>
      <c r="H32" s="13"/>
      <c r="I32" s="23"/>
      <c r="J32" s="15"/>
      <c r="K32" s="15"/>
      <c r="L32" s="10"/>
      <c r="M32" s="10"/>
      <c r="N32" s="8"/>
      <c r="O32" s="8"/>
      <c r="P32" s="8"/>
      <c r="Q32" s="8"/>
      <c r="R32" s="8"/>
      <c r="S32" s="8"/>
      <c r="T32" s="8"/>
      <c r="U32" s="8"/>
      <c r="V32" s="8"/>
      <c r="W32" s="8"/>
      <c r="X32" s="8"/>
      <c r="Y32" s="8"/>
      <c r="Z32" s="8"/>
    </row>
    <row r="33" spans="1:26" ht="15.75" customHeight="1">
      <c r="A33" s="8"/>
      <c r="B33" s="131"/>
      <c r="C33" s="13" t="s">
        <v>686</v>
      </c>
      <c r="D33" s="13"/>
      <c r="E33" s="13"/>
      <c r="F33" s="13"/>
      <c r="G33" s="23"/>
      <c r="H33" s="13"/>
      <c r="I33" s="13"/>
      <c r="J33" s="15"/>
      <c r="K33" s="15"/>
      <c r="L33" s="10"/>
      <c r="M33" s="10"/>
      <c r="N33" s="8"/>
      <c r="O33" s="8"/>
      <c r="P33" s="8"/>
      <c r="Q33" s="8"/>
      <c r="R33" s="8"/>
      <c r="S33" s="8"/>
      <c r="T33" s="8"/>
      <c r="U33" s="8"/>
      <c r="V33" s="8"/>
      <c r="W33" s="8"/>
      <c r="X33" s="8"/>
      <c r="Y33" s="8"/>
      <c r="Z33" s="8"/>
    </row>
    <row r="34" spans="1:26" ht="15.75" customHeight="1">
      <c r="A34" s="8"/>
      <c r="B34" s="131"/>
      <c r="C34" s="23" t="s">
        <v>104</v>
      </c>
      <c r="D34" s="238" t="s">
        <v>346</v>
      </c>
      <c r="E34" s="239"/>
      <c r="F34" s="239"/>
      <c r="G34" s="239"/>
      <c r="H34" s="239"/>
      <c r="I34" s="239"/>
      <c r="J34" s="15"/>
      <c r="K34" s="15"/>
      <c r="L34" s="10"/>
      <c r="M34" s="10"/>
      <c r="N34" s="8"/>
      <c r="O34" s="8"/>
      <c r="P34" s="8"/>
      <c r="Q34" s="8"/>
      <c r="R34" s="8"/>
      <c r="S34" s="8"/>
      <c r="T34" s="8"/>
      <c r="U34" s="8"/>
      <c r="V34" s="8"/>
      <c r="W34" s="8"/>
      <c r="X34" s="8"/>
      <c r="Y34" s="8"/>
      <c r="Z34" s="8"/>
    </row>
    <row r="35" spans="1:26" ht="15.75" customHeight="1">
      <c r="A35" s="8"/>
      <c r="B35" s="131"/>
      <c r="C35" s="23" t="s">
        <v>104</v>
      </c>
      <c r="D35" s="238" t="s">
        <v>347</v>
      </c>
      <c r="E35" s="239"/>
      <c r="F35" s="239"/>
      <c r="G35" s="239"/>
      <c r="H35" s="239"/>
      <c r="I35" s="239"/>
      <c r="J35" s="15"/>
      <c r="K35" s="15"/>
      <c r="L35" s="10"/>
      <c r="M35" s="10"/>
      <c r="N35" s="8"/>
      <c r="O35" s="8"/>
      <c r="P35" s="8"/>
      <c r="Q35" s="8"/>
      <c r="R35" s="8"/>
      <c r="S35" s="8"/>
      <c r="T35" s="8"/>
      <c r="U35" s="8"/>
      <c r="V35" s="8"/>
      <c r="W35" s="8"/>
      <c r="X35" s="8"/>
      <c r="Y35" s="8"/>
      <c r="Z35" s="8"/>
    </row>
    <row r="36" spans="1:26" ht="15.75" customHeight="1">
      <c r="A36" s="8"/>
      <c r="B36" s="131"/>
      <c r="C36" s="8"/>
      <c r="D36" s="238" t="s">
        <v>348</v>
      </c>
      <c r="E36" s="8"/>
      <c r="F36" s="8"/>
      <c r="G36" s="239"/>
      <c r="H36" s="239"/>
      <c r="I36" s="239"/>
      <c r="J36" s="15"/>
      <c r="K36" s="15"/>
      <c r="L36" s="10"/>
      <c r="M36" s="10"/>
      <c r="N36" s="8"/>
      <c r="O36" s="8"/>
      <c r="P36" s="8"/>
      <c r="Q36" s="8"/>
      <c r="R36" s="8"/>
      <c r="S36" s="8"/>
      <c r="T36" s="8"/>
      <c r="U36" s="8"/>
      <c r="V36" s="8"/>
      <c r="W36" s="8"/>
      <c r="X36" s="8"/>
      <c r="Y36" s="8"/>
      <c r="Z36" s="8"/>
    </row>
    <row r="37" spans="1:26" ht="15.75" customHeight="1">
      <c r="A37" s="8"/>
      <c r="B37" s="12"/>
      <c r="C37" s="23" t="s">
        <v>104</v>
      </c>
      <c r="D37" s="238" t="s">
        <v>349</v>
      </c>
      <c r="E37" s="239"/>
      <c r="F37" s="8"/>
      <c r="G37" s="239"/>
      <c r="H37" s="239"/>
      <c r="I37" s="239"/>
      <c r="J37" s="15"/>
      <c r="K37" s="15"/>
      <c r="L37" s="10"/>
      <c r="M37" s="10"/>
      <c r="N37" s="8"/>
      <c r="O37" s="8"/>
      <c r="P37" s="8"/>
      <c r="Q37" s="8"/>
      <c r="R37" s="8"/>
      <c r="S37" s="8"/>
      <c r="T37" s="8"/>
      <c r="U37" s="8"/>
      <c r="V37" s="8"/>
      <c r="W37" s="8"/>
      <c r="X37" s="8"/>
      <c r="Y37" s="8"/>
      <c r="Z37" s="8"/>
    </row>
    <row r="38" spans="1:26" ht="15.75" customHeight="1">
      <c r="A38" s="8"/>
      <c r="B38" s="12"/>
      <c r="C38" s="14"/>
      <c r="D38" s="238" t="s">
        <v>348</v>
      </c>
      <c r="E38" s="239"/>
      <c r="F38" s="8"/>
      <c r="G38" s="239"/>
      <c r="H38" s="239"/>
      <c r="I38" s="239"/>
      <c r="J38" s="15"/>
      <c r="K38" s="15"/>
      <c r="L38" s="10"/>
      <c r="M38" s="10"/>
      <c r="N38" s="8"/>
      <c r="O38" s="8"/>
      <c r="P38" s="8"/>
      <c r="Q38" s="8"/>
      <c r="R38" s="8"/>
      <c r="S38" s="8"/>
      <c r="T38" s="8"/>
      <c r="U38" s="8"/>
      <c r="V38" s="8"/>
      <c r="W38" s="8"/>
      <c r="X38" s="8"/>
      <c r="Y38" s="8"/>
      <c r="Z38" s="8"/>
    </row>
    <row r="39" spans="1:26" ht="15.75" customHeight="1">
      <c r="A39" s="8"/>
      <c r="B39" s="14"/>
      <c r="C39" s="10" t="s">
        <v>218</v>
      </c>
      <c r="D39" s="10"/>
      <c r="E39" s="10"/>
      <c r="F39" s="10"/>
      <c r="G39" s="13"/>
      <c r="H39" s="10"/>
      <c r="I39" s="10"/>
      <c r="J39" s="15"/>
      <c r="K39" s="384"/>
      <c r="L39" s="427"/>
      <c r="M39" s="10"/>
      <c r="N39" s="8"/>
      <c r="O39" s="8"/>
      <c r="P39" s="8"/>
      <c r="Q39" s="8"/>
      <c r="R39" s="8"/>
      <c r="S39" s="8"/>
      <c r="T39" s="8"/>
      <c r="U39" s="8"/>
      <c r="V39" s="8"/>
      <c r="W39" s="8"/>
      <c r="X39" s="8"/>
      <c r="Y39" s="8"/>
      <c r="Z39" s="8"/>
    </row>
    <row r="40" spans="1:26" ht="15.75" customHeight="1">
      <c r="A40" s="8"/>
      <c r="B40" s="8"/>
      <c r="C40" s="13"/>
      <c r="D40" s="13"/>
      <c r="E40" s="10"/>
      <c r="F40" s="13"/>
      <c r="G40" s="13"/>
      <c r="H40" s="13"/>
      <c r="I40" s="13"/>
      <c r="J40" s="15"/>
      <c r="K40" s="15"/>
      <c r="L40" s="10"/>
      <c r="M40" s="10"/>
      <c r="N40" s="8"/>
      <c r="O40" s="8"/>
      <c r="P40" s="8"/>
      <c r="Q40" s="8"/>
      <c r="R40" s="8"/>
      <c r="S40" s="8"/>
      <c r="T40" s="8"/>
      <c r="U40" s="8"/>
      <c r="V40" s="8"/>
      <c r="W40" s="8"/>
      <c r="X40" s="8"/>
      <c r="Y40" s="8"/>
      <c r="Z40" s="8"/>
    </row>
    <row r="41" spans="1:26" ht="15.75" customHeight="1">
      <c r="A41" s="8"/>
      <c r="B41" s="14"/>
      <c r="C41" s="13" t="s">
        <v>687</v>
      </c>
      <c r="D41" s="13"/>
      <c r="E41" s="13"/>
      <c r="F41" s="13"/>
      <c r="G41" s="13"/>
      <c r="H41" s="13"/>
      <c r="I41" s="13"/>
      <c r="J41" s="109"/>
      <c r="K41" s="109"/>
      <c r="L41" s="10"/>
      <c r="M41" s="10"/>
      <c r="N41" s="8"/>
      <c r="O41" s="8"/>
      <c r="P41" s="8"/>
      <c r="Q41" s="8"/>
      <c r="R41" s="8"/>
      <c r="S41" s="8"/>
      <c r="T41" s="8"/>
      <c r="U41" s="8"/>
      <c r="V41" s="8"/>
      <c r="W41" s="8"/>
      <c r="X41" s="8"/>
      <c r="Y41" s="8"/>
      <c r="Z41" s="8"/>
    </row>
    <row r="42" spans="1:26" ht="33" customHeight="1">
      <c r="A42" s="8"/>
      <c r="B42" s="14"/>
      <c r="C42" s="69" t="s">
        <v>104</v>
      </c>
      <c r="D42" s="363" t="s">
        <v>789</v>
      </c>
      <c r="E42" s="441"/>
      <c r="F42" s="441"/>
      <c r="G42" s="441"/>
      <c r="H42" s="441"/>
      <c r="I42" s="441"/>
      <c r="J42" s="109"/>
      <c r="K42" s="109"/>
      <c r="L42" s="10"/>
      <c r="M42" s="10"/>
      <c r="N42" s="8"/>
      <c r="O42" s="8"/>
      <c r="P42" s="8"/>
      <c r="Q42" s="8"/>
      <c r="R42" s="8"/>
      <c r="S42" s="8"/>
      <c r="T42" s="8"/>
      <c r="U42" s="8"/>
      <c r="V42" s="8"/>
      <c r="W42" s="8"/>
      <c r="X42" s="8"/>
      <c r="Y42" s="8"/>
      <c r="Z42" s="8"/>
    </row>
    <row r="43" spans="1:26" ht="15.75" customHeight="1">
      <c r="A43" s="8"/>
      <c r="B43" s="14"/>
      <c r="C43" s="8"/>
      <c r="D43" s="13" t="s">
        <v>790</v>
      </c>
      <c r="E43" s="13"/>
      <c r="F43" s="13"/>
      <c r="G43" s="10"/>
      <c r="H43" s="13"/>
      <c r="I43" s="13"/>
      <c r="J43" s="109"/>
      <c r="K43" s="109"/>
      <c r="L43" s="10"/>
      <c r="M43" s="10"/>
      <c r="N43" s="8"/>
      <c r="O43" s="8"/>
      <c r="P43" s="8"/>
      <c r="Q43" s="8"/>
      <c r="R43" s="8"/>
      <c r="S43" s="8"/>
      <c r="T43" s="8"/>
      <c r="U43" s="8"/>
      <c r="V43" s="8"/>
      <c r="W43" s="8"/>
      <c r="X43" s="8"/>
      <c r="Y43" s="8"/>
      <c r="Z43" s="8"/>
    </row>
    <row r="44" spans="1:26" ht="15.75" customHeight="1">
      <c r="A44" s="8"/>
      <c r="B44" s="14"/>
      <c r="C44" s="8"/>
      <c r="D44" s="365" t="s">
        <v>157</v>
      </c>
      <c r="E44" s="436"/>
      <c r="F44" s="436"/>
      <c r="G44" s="436"/>
      <c r="H44" s="436"/>
      <c r="I44" s="437"/>
      <c r="J44" s="109"/>
      <c r="K44" s="109"/>
      <c r="L44" s="10"/>
      <c r="M44" s="10"/>
      <c r="N44" s="8"/>
      <c r="O44" s="8"/>
      <c r="P44" s="8"/>
      <c r="Q44" s="8"/>
      <c r="R44" s="8"/>
      <c r="S44" s="8"/>
      <c r="T44" s="8"/>
      <c r="U44" s="8"/>
      <c r="V44" s="8"/>
      <c r="W44" s="8"/>
      <c r="X44" s="8"/>
      <c r="Y44" s="8"/>
      <c r="Z44" s="8"/>
    </row>
    <row r="45" spans="1:26" ht="15.75" customHeight="1">
      <c r="A45" s="8"/>
      <c r="B45" s="8"/>
      <c r="C45" s="8"/>
      <c r="D45" s="438"/>
      <c r="E45" s="439"/>
      <c r="F45" s="439"/>
      <c r="G45" s="439"/>
      <c r="H45" s="439"/>
      <c r="I45" s="440"/>
      <c r="J45" s="109"/>
      <c r="K45" s="109"/>
      <c r="L45" s="10"/>
      <c r="M45" s="10"/>
      <c r="N45" s="8"/>
      <c r="O45" s="8"/>
      <c r="P45" s="8"/>
      <c r="Q45" s="8"/>
      <c r="R45" s="8"/>
      <c r="S45" s="8"/>
      <c r="T45" s="8"/>
      <c r="U45" s="8"/>
      <c r="V45" s="8"/>
      <c r="W45" s="8"/>
      <c r="X45" s="8"/>
      <c r="Y45" s="8"/>
      <c r="Z45" s="8"/>
    </row>
    <row r="46" spans="1:26" ht="15.75" customHeight="1">
      <c r="A46" s="8"/>
      <c r="B46" s="117"/>
      <c r="C46" s="13"/>
      <c r="D46" s="13"/>
      <c r="E46" s="13"/>
      <c r="F46" s="13"/>
      <c r="G46" s="13"/>
      <c r="H46" s="13"/>
      <c r="I46" s="13"/>
      <c r="J46" s="15"/>
      <c r="K46" s="15"/>
      <c r="L46" s="10"/>
      <c r="M46" s="10"/>
      <c r="N46" s="8"/>
      <c r="O46" s="8"/>
      <c r="P46" s="8"/>
      <c r="Q46" s="8"/>
      <c r="R46" s="8"/>
      <c r="S46" s="8"/>
      <c r="T46" s="8"/>
      <c r="U46" s="8"/>
      <c r="V46" s="8"/>
      <c r="W46" s="8"/>
      <c r="X46" s="8"/>
      <c r="Y46" s="8"/>
      <c r="Z46" s="8"/>
    </row>
    <row r="47" spans="1:26" ht="15.75" customHeight="1">
      <c r="A47" s="13"/>
      <c r="B47" s="10"/>
      <c r="C47" s="212" t="s">
        <v>229</v>
      </c>
      <c r="D47" s="13"/>
      <c r="E47" s="13"/>
      <c r="F47" s="13"/>
      <c r="G47" s="13"/>
      <c r="H47" s="8"/>
      <c r="I47" s="10"/>
      <c r="J47" s="10"/>
      <c r="K47" s="10"/>
      <c r="L47" s="10"/>
      <c r="M47" s="8"/>
      <c r="N47" s="8"/>
      <c r="O47" s="8"/>
      <c r="P47" s="8"/>
      <c r="Q47" s="8"/>
      <c r="R47" s="8"/>
      <c r="S47" s="8"/>
      <c r="T47" s="8"/>
      <c r="U47" s="8"/>
      <c r="V47" s="8"/>
      <c r="W47" s="8"/>
      <c r="X47" s="8"/>
      <c r="Y47" s="8"/>
      <c r="Z47" s="8"/>
    </row>
    <row r="48" spans="1:26" ht="15.75" customHeight="1">
      <c r="A48" s="13"/>
      <c r="B48" s="10"/>
      <c r="C48" s="365" t="s">
        <v>157</v>
      </c>
      <c r="D48" s="436"/>
      <c r="E48" s="436"/>
      <c r="F48" s="436"/>
      <c r="G48" s="436"/>
      <c r="H48" s="436"/>
      <c r="I48" s="436"/>
      <c r="J48" s="436"/>
      <c r="K48" s="436"/>
      <c r="L48" s="437"/>
      <c r="M48" s="8"/>
      <c r="N48" s="8"/>
      <c r="O48" s="8"/>
      <c r="P48" s="8"/>
      <c r="Q48" s="8"/>
      <c r="R48" s="8"/>
      <c r="S48" s="8"/>
      <c r="T48" s="8"/>
      <c r="U48" s="8"/>
      <c r="V48" s="8"/>
      <c r="W48" s="8"/>
      <c r="X48" s="8"/>
      <c r="Y48" s="8"/>
      <c r="Z48" s="8"/>
    </row>
    <row r="49" spans="1:26" ht="15.75" customHeight="1">
      <c r="A49" s="13"/>
      <c r="B49" s="10"/>
      <c r="C49" s="438"/>
      <c r="D49" s="439"/>
      <c r="E49" s="439"/>
      <c r="F49" s="439"/>
      <c r="G49" s="439"/>
      <c r="H49" s="439"/>
      <c r="I49" s="439"/>
      <c r="J49" s="439"/>
      <c r="K49" s="439"/>
      <c r="L49" s="440"/>
      <c r="M49" s="8"/>
      <c r="N49" s="8"/>
      <c r="O49" s="8"/>
      <c r="P49" s="8"/>
      <c r="Q49" s="8"/>
      <c r="R49" s="8"/>
      <c r="S49" s="8"/>
      <c r="T49" s="8"/>
      <c r="U49" s="8"/>
      <c r="V49" s="8"/>
      <c r="W49" s="8"/>
      <c r="X49" s="8"/>
      <c r="Y49" s="8"/>
      <c r="Z49" s="8"/>
    </row>
    <row r="50" spans="1:26" ht="15" customHeight="1">
      <c r="A50" s="8"/>
      <c r="C50" s="8"/>
      <c r="K50" s="145"/>
    </row>
    <row r="51" spans="1:26" ht="15.75" customHeight="1">
      <c r="A51" s="8"/>
      <c r="C51" s="8"/>
      <c r="K51" s="145"/>
    </row>
    <row r="52" spans="1:26" ht="15.75" customHeight="1">
      <c r="A52" s="8"/>
      <c r="C52" s="8"/>
      <c r="K52" s="145"/>
    </row>
    <row r="53" spans="1:26" ht="15.75" customHeight="1">
      <c r="A53" s="8"/>
      <c r="C53" s="8"/>
      <c r="K53" s="145"/>
    </row>
    <row r="54" spans="1:26" ht="15.75" customHeight="1">
      <c r="A54" s="8"/>
      <c r="C54" s="8"/>
      <c r="K54" s="145"/>
    </row>
    <row r="55" spans="1:26" ht="15.75" customHeight="1">
      <c r="A55" s="8"/>
      <c r="C55" s="8"/>
      <c r="K55" s="145"/>
    </row>
    <row r="56" spans="1:26" ht="15.75" customHeight="1">
      <c r="A56" s="8"/>
      <c r="C56" s="8"/>
      <c r="K56" s="145"/>
    </row>
    <row r="57" spans="1:26" ht="15.75" customHeight="1">
      <c r="A57" s="8"/>
      <c r="C57" s="8"/>
      <c r="K57" s="145"/>
    </row>
    <row r="58" spans="1:26" ht="15.75" customHeight="1">
      <c r="A58" s="8"/>
      <c r="C58" s="8"/>
      <c r="K58" s="145"/>
    </row>
    <row r="59" spans="1:26" ht="15.75" customHeight="1">
      <c r="A59" s="8"/>
      <c r="C59" s="8"/>
      <c r="K59" s="145"/>
    </row>
    <row r="60" spans="1:26" ht="15.75" customHeight="1">
      <c r="A60" s="8"/>
      <c r="C60" s="8"/>
      <c r="K60" s="145"/>
    </row>
    <row r="61" spans="1:26" ht="15.75" customHeight="1">
      <c r="A61" s="8"/>
      <c r="C61" s="8"/>
      <c r="K61" s="145"/>
    </row>
    <row r="62" spans="1:26" ht="15.75" customHeight="1">
      <c r="A62" s="8"/>
      <c r="C62" s="8"/>
      <c r="K62" s="145"/>
    </row>
    <row r="63" spans="1:26" ht="15.75" customHeight="1">
      <c r="A63" s="8"/>
      <c r="C63" s="8"/>
      <c r="K63" s="145"/>
    </row>
    <row r="64" spans="1:26" ht="15.75" customHeight="1">
      <c r="A64" s="8"/>
      <c r="C64" s="8"/>
      <c r="K64" s="145"/>
    </row>
    <row r="65" spans="1:11" ht="15.75" customHeight="1">
      <c r="A65" s="8"/>
      <c r="C65" s="8"/>
      <c r="K65" s="145"/>
    </row>
    <row r="66" spans="1:11" ht="15.75" customHeight="1">
      <c r="A66" s="8"/>
      <c r="C66" s="8"/>
      <c r="K66" s="145"/>
    </row>
    <row r="67" spans="1:11" ht="15.75" customHeight="1">
      <c r="A67" s="8"/>
      <c r="C67" s="8"/>
      <c r="K67" s="145"/>
    </row>
    <row r="68" spans="1:11" ht="15.75" customHeight="1">
      <c r="A68" s="8"/>
      <c r="C68" s="8"/>
      <c r="K68" s="145"/>
    </row>
    <row r="69" spans="1:11" ht="15.75" customHeight="1">
      <c r="A69" s="8"/>
      <c r="C69" s="8"/>
      <c r="K69" s="145"/>
    </row>
    <row r="70" spans="1:11" ht="15.75" customHeight="1">
      <c r="A70" s="8"/>
      <c r="C70" s="8"/>
      <c r="K70" s="145"/>
    </row>
    <row r="71" spans="1:11" ht="15.75" customHeight="1">
      <c r="A71" s="8"/>
      <c r="C71" s="8"/>
      <c r="K71" s="145"/>
    </row>
    <row r="72" spans="1:11" ht="15.75" customHeight="1">
      <c r="A72" s="8"/>
      <c r="C72" s="8"/>
      <c r="K72" s="145"/>
    </row>
    <row r="73" spans="1:11" ht="15.75" customHeight="1">
      <c r="A73" s="8"/>
      <c r="C73" s="8"/>
      <c r="K73" s="145"/>
    </row>
    <row r="74" spans="1:11" ht="15.75" customHeight="1">
      <c r="A74" s="8"/>
      <c r="C74" s="8"/>
      <c r="K74" s="145"/>
    </row>
    <row r="75" spans="1:11" ht="15.75" customHeight="1">
      <c r="A75" s="8"/>
      <c r="C75" s="8"/>
      <c r="K75" s="145"/>
    </row>
    <row r="76" spans="1:11" ht="15.75" customHeight="1">
      <c r="A76" s="8"/>
      <c r="C76" s="8"/>
      <c r="K76" s="145"/>
    </row>
    <row r="77" spans="1:11" ht="15.75" customHeight="1">
      <c r="A77" s="8"/>
      <c r="C77" s="8"/>
      <c r="K77" s="145"/>
    </row>
    <row r="78" spans="1:11" ht="15.75" customHeight="1">
      <c r="A78" s="8"/>
      <c r="C78" s="8"/>
      <c r="K78" s="145"/>
    </row>
    <row r="79" spans="1:11" ht="15.75" customHeight="1">
      <c r="A79" s="8"/>
      <c r="C79" s="8"/>
      <c r="K79" s="145"/>
    </row>
    <row r="80" spans="1:11" ht="15.75" customHeight="1">
      <c r="A80" s="8"/>
      <c r="C80" s="8"/>
      <c r="K80" s="145"/>
    </row>
    <row r="81" spans="1:11" ht="15.75" customHeight="1">
      <c r="A81" s="8"/>
      <c r="C81" s="8"/>
      <c r="K81" s="145"/>
    </row>
    <row r="82" spans="1:11" ht="15.75" customHeight="1">
      <c r="A82" s="8"/>
      <c r="C82" s="8"/>
      <c r="K82" s="145"/>
    </row>
    <row r="83" spans="1:11" ht="15.75" customHeight="1">
      <c r="A83" s="8"/>
      <c r="C83" s="8"/>
      <c r="K83" s="145"/>
    </row>
    <row r="84" spans="1:11" ht="15.75" customHeight="1">
      <c r="A84" s="8"/>
      <c r="C84" s="8"/>
      <c r="K84" s="145"/>
    </row>
    <row r="85" spans="1:11" ht="15.75" customHeight="1">
      <c r="A85" s="8"/>
      <c r="C85" s="8"/>
      <c r="K85" s="145"/>
    </row>
    <row r="86" spans="1:11" ht="15.75" customHeight="1">
      <c r="A86" s="8"/>
      <c r="C86" s="8"/>
      <c r="K86" s="145"/>
    </row>
    <row r="87" spans="1:11" ht="15.75" customHeight="1">
      <c r="A87" s="8"/>
      <c r="C87" s="8"/>
      <c r="K87" s="145"/>
    </row>
    <row r="88" spans="1:11" ht="15.75" customHeight="1">
      <c r="A88" s="8"/>
      <c r="C88" s="8"/>
      <c r="K88" s="145"/>
    </row>
    <row r="89" spans="1:11" ht="15.75" customHeight="1">
      <c r="A89" s="8"/>
      <c r="C89" s="8"/>
      <c r="K89" s="145"/>
    </row>
    <row r="90" spans="1:11" ht="15.75" customHeight="1">
      <c r="A90" s="8"/>
      <c r="C90" s="8"/>
      <c r="K90" s="145"/>
    </row>
    <row r="91" spans="1:11" ht="15.75" customHeight="1">
      <c r="A91" s="8"/>
      <c r="C91" s="8"/>
      <c r="K91" s="145"/>
    </row>
    <row r="92" spans="1:11" ht="15.75" customHeight="1">
      <c r="A92" s="8"/>
      <c r="C92" s="8"/>
      <c r="K92" s="145"/>
    </row>
    <row r="93" spans="1:11" ht="15.75" customHeight="1">
      <c r="A93" s="8"/>
      <c r="C93" s="8"/>
      <c r="K93" s="145"/>
    </row>
    <row r="94" spans="1:11" ht="15.75" customHeight="1">
      <c r="A94" s="8"/>
      <c r="C94" s="8"/>
      <c r="K94" s="145"/>
    </row>
    <row r="95" spans="1:11" ht="15.75" customHeight="1">
      <c r="A95" s="8"/>
      <c r="C95" s="8"/>
      <c r="K95" s="145"/>
    </row>
    <row r="96" spans="1:11" ht="15.75" customHeight="1">
      <c r="A96" s="8"/>
      <c r="C96" s="8"/>
      <c r="K96" s="145"/>
    </row>
    <row r="97" spans="1:11" ht="15.75" customHeight="1">
      <c r="A97" s="8"/>
      <c r="C97" s="8"/>
      <c r="K97" s="145"/>
    </row>
    <row r="98" spans="1:11" ht="15.75" customHeight="1">
      <c r="A98" s="8"/>
      <c r="C98" s="8"/>
      <c r="K98" s="145"/>
    </row>
    <row r="99" spans="1:11" ht="15.75" customHeight="1">
      <c r="A99" s="8"/>
      <c r="C99" s="8"/>
      <c r="K99" s="145"/>
    </row>
    <row r="100" spans="1:11" ht="15.75" customHeight="1">
      <c r="A100" s="8"/>
      <c r="C100" s="8"/>
      <c r="K100" s="145"/>
    </row>
    <row r="101" spans="1:11" ht="15.75" customHeight="1">
      <c r="A101" s="8"/>
      <c r="C101" s="8"/>
      <c r="K101" s="145"/>
    </row>
    <row r="102" spans="1:11" ht="15.75" customHeight="1">
      <c r="A102" s="8"/>
      <c r="C102" s="8"/>
      <c r="K102" s="145"/>
    </row>
    <row r="103" spans="1:11" ht="15.75" customHeight="1">
      <c r="A103" s="8"/>
      <c r="C103" s="8"/>
      <c r="K103" s="145"/>
    </row>
    <row r="104" spans="1:11" ht="15.75" customHeight="1">
      <c r="A104" s="8"/>
      <c r="C104" s="8"/>
      <c r="K104" s="145"/>
    </row>
    <row r="105" spans="1:11" ht="15.75" customHeight="1">
      <c r="A105" s="8"/>
      <c r="C105" s="8"/>
      <c r="K105" s="145"/>
    </row>
    <row r="106" spans="1:11" ht="15.75" customHeight="1">
      <c r="A106" s="8"/>
      <c r="C106" s="8"/>
      <c r="K106" s="145"/>
    </row>
    <row r="107" spans="1:11" ht="15.75" customHeight="1">
      <c r="A107" s="8"/>
      <c r="C107" s="8"/>
      <c r="K107" s="145"/>
    </row>
    <row r="108" spans="1:11" ht="15.75" customHeight="1">
      <c r="A108" s="8"/>
      <c r="C108" s="8"/>
      <c r="K108" s="145"/>
    </row>
    <row r="109" spans="1:11" ht="15.75" customHeight="1">
      <c r="A109" s="8"/>
      <c r="C109" s="8"/>
      <c r="K109" s="145"/>
    </row>
    <row r="110" spans="1:11" ht="15.75" customHeight="1">
      <c r="A110" s="8"/>
      <c r="C110" s="8"/>
      <c r="K110" s="145"/>
    </row>
    <row r="111" spans="1:11" ht="15.75" customHeight="1">
      <c r="A111" s="8"/>
      <c r="C111" s="8"/>
      <c r="K111" s="145"/>
    </row>
    <row r="112" spans="1:11" ht="15.75" customHeight="1">
      <c r="A112" s="8"/>
      <c r="C112" s="8"/>
      <c r="K112" s="145"/>
    </row>
    <row r="113" spans="1:11" ht="15.75" customHeight="1">
      <c r="A113" s="8"/>
      <c r="C113" s="8"/>
      <c r="K113" s="145"/>
    </row>
    <row r="114" spans="1:11" ht="15.75" customHeight="1">
      <c r="A114" s="8"/>
      <c r="C114" s="8"/>
      <c r="K114" s="145"/>
    </row>
    <row r="115" spans="1:11" ht="15.75" customHeight="1">
      <c r="A115" s="8"/>
      <c r="C115" s="8"/>
      <c r="K115" s="145"/>
    </row>
    <row r="116" spans="1:11" ht="15.75" customHeight="1">
      <c r="A116" s="8"/>
      <c r="C116" s="8"/>
      <c r="K116" s="145"/>
    </row>
    <row r="117" spans="1:11" ht="15.75" customHeight="1">
      <c r="A117" s="8"/>
      <c r="C117" s="8"/>
      <c r="K117" s="145"/>
    </row>
    <row r="118" spans="1:11" ht="15.75" customHeight="1">
      <c r="A118" s="8"/>
      <c r="C118" s="8"/>
      <c r="K118" s="145"/>
    </row>
    <row r="119" spans="1:11" ht="15.75" customHeight="1">
      <c r="A119" s="8"/>
      <c r="C119" s="8"/>
      <c r="K119" s="145"/>
    </row>
    <row r="120" spans="1:11" ht="15.75" customHeight="1">
      <c r="A120" s="8"/>
      <c r="C120" s="8"/>
      <c r="K120" s="145"/>
    </row>
    <row r="121" spans="1:11" ht="15.75" customHeight="1">
      <c r="A121" s="8"/>
      <c r="C121" s="8"/>
      <c r="K121" s="145"/>
    </row>
    <row r="122" spans="1:11" ht="15.75" customHeight="1">
      <c r="A122" s="8"/>
      <c r="C122" s="8"/>
      <c r="K122" s="145"/>
    </row>
    <row r="123" spans="1:11" ht="15.75" customHeight="1">
      <c r="A123" s="8"/>
      <c r="C123" s="8"/>
      <c r="K123" s="145"/>
    </row>
    <row r="124" spans="1:11" ht="15.75" customHeight="1">
      <c r="A124" s="8"/>
      <c r="C124" s="8"/>
      <c r="K124" s="145"/>
    </row>
    <row r="125" spans="1:11" ht="15.75" customHeight="1">
      <c r="A125" s="8"/>
      <c r="C125" s="8"/>
      <c r="K125" s="145"/>
    </row>
    <row r="126" spans="1:11" ht="15.75" customHeight="1">
      <c r="A126" s="8"/>
      <c r="C126" s="8"/>
      <c r="K126" s="145"/>
    </row>
    <row r="127" spans="1:11" ht="15.75" customHeight="1">
      <c r="A127" s="8"/>
      <c r="C127" s="8"/>
      <c r="K127" s="145"/>
    </row>
    <row r="128" spans="1:11" ht="15.75" customHeight="1">
      <c r="A128" s="8"/>
      <c r="C128" s="8"/>
      <c r="K128" s="145"/>
    </row>
    <row r="129" spans="1:11" ht="15.75" customHeight="1">
      <c r="A129" s="8"/>
      <c r="C129" s="8"/>
      <c r="K129" s="145"/>
    </row>
    <row r="130" spans="1:11" ht="15.75" customHeight="1">
      <c r="A130" s="8"/>
      <c r="C130" s="8"/>
      <c r="K130" s="145"/>
    </row>
    <row r="131" spans="1:11" ht="15.75" customHeight="1">
      <c r="A131" s="8"/>
      <c r="C131" s="8"/>
      <c r="K131" s="145"/>
    </row>
    <row r="132" spans="1:11" ht="15.75" customHeight="1">
      <c r="A132" s="8"/>
      <c r="C132" s="8"/>
      <c r="K132" s="145"/>
    </row>
    <row r="133" spans="1:11" ht="15.75" customHeight="1">
      <c r="A133" s="8"/>
      <c r="C133" s="8"/>
      <c r="K133" s="145"/>
    </row>
    <row r="134" spans="1:11" ht="15.75" customHeight="1">
      <c r="A134" s="8"/>
      <c r="C134" s="8"/>
      <c r="K134" s="145"/>
    </row>
    <row r="135" spans="1:11" ht="15.75" customHeight="1">
      <c r="A135" s="8"/>
      <c r="C135" s="8"/>
      <c r="K135" s="145"/>
    </row>
    <row r="136" spans="1:11" ht="15.75" customHeight="1">
      <c r="A136" s="8"/>
      <c r="C136" s="8"/>
      <c r="K136" s="145"/>
    </row>
    <row r="137" spans="1:11" ht="15.75" customHeight="1">
      <c r="A137" s="8"/>
      <c r="C137" s="8"/>
      <c r="K137" s="145"/>
    </row>
    <row r="138" spans="1:11" ht="15.75" customHeight="1">
      <c r="A138" s="8"/>
      <c r="C138" s="8"/>
      <c r="K138" s="145"/>
    </row>
    <row r="139" spans="1:11" ht="15.75" customHeight="1">
      <c r="A139" s="8"/>
      <c r="C139" s="8"/>
      <c r="K139" s="145"/>
    </row>
    <row r="140" spans="1:11" ht="15.75" customHeight="1">
      <c r="A140" s="8"/>
      <c r="C140" s="8"/>
      <c r="K140" s="145"/>
    </row>
    <row r="141" spans="1:11" ht="15.75" customHeight="1">
      <c r="A141" s="8"/>
      <c r="C141" s="8"/>
      <c r="K141" s="145"/>
    </row>
    <row r="142" spans="1:11" ht="15.75" customHeight="1">
      <c r="A142" s="8"/>
      <c r="C142" s="8"/>
      <c r="K142" s="145"/>
    </row>
    <row r="143" spans="1:11" ht="15.75" customHeight="1">
      <c r="A143" s="8"/>
      <c r="C143" s="8"/>
      <c r="K143" s="145"/>
    </row>
    <row r="144" spans="1:11" ht="15.75" customHeight="1">
      <c r="A144" s="8"/>
      <c r="C144" s="8"/>
      <c r="K144" s="145"/>
    </row>
    <row r="145" spans="1:11" ht="15.75" customHeight="1">
      <c r="A145" s="8"/>
      <c r="C145" s="8"/>
      <c r="K145" s="145"/>
    </row>
    <row r="146" spans="1:11" ht="15.75" customHeight="1">
      <c r="A146" s="8"/>
      <c r="C146" s="8"/>
      <c r="K146" s="145"/>
    </row>
    <row r="147" spans="1:11" ht="15.75" customHeight="1">
      <c r="A147" s="8"/>
      <c r="C147" s="8"/>
      <c r="K147" s="145"/>
    </row>
    <row r="148" spans="1:11" ht="15.75" customHeight="1">
      <c r="A148" s="8"/>
      <c r="C148" s="8"/>
      <c r="K148" s="145"/>
    </row>
    <row r="149" spans="1:11" ht="15.75" customHeight="1">
      <c r="A149" s="8"/>
      <c r="C149" s="8"/>
      <c r="K149" s="145"/>
    </row>
    <row r="150" spans="1:11" ht="15.75" customHeight="1">
      <c r="A150" s="8"/>
      <c r="C150" s="8"/>
      <c r="K150" s="145"/>
    </row>
    <row r="151" spans="1:11" ht="15.75" customHeight="1">
      <c r="A151" s="8"/>
      <c r="C151" s="8"/>
      <c r="K151" s="145"/>
    </row>
    <row r="152" spans="1:11" ht="15.75" customHeight="1">
      <c r="A152" s="8"/>
      <c r="C152" s="8"/>
      <c r="K152" s="145"/>
    </row>
    <row r="153" spans="1:11" ht="15.75" customHeight="1">
      <c r="A153" s="8"/>
      <c r="C153" s="8"/>
      <c r="K153" s="145"/>
    </row>
    <row r="154" spans="1:11" ht="15.75" customHeight="1">
      <c r="A154" s="8"/>
      <c r="C154" s="8"/>
      <c r="K154" s="145"/>
    </row>
    <row r="155" spans="1:11" ht="15.75" customHeight="1">
      <c r="A155" s="8"/>
      <c r="C155" s="8"/>
      <c r="K155" s="145"/>
    </row>
    <row r="156" spans="1:11" ht="15.75" customHeight="1">
      <c r="A156" s="8"/>
      <c r="C156" s="8"/>
      <c r="K156" s="145"/>
    </row>
    <row r="157" spans="1:11" ht="15.75" customHeight="1">
      <c r="A157" s="8"/>
      <c r="C157" s="8"/>
      <c r="K157" s="145"/>
    </row>
    <row r="158" spans="1:11" ht="15.75" customHeight="1">
      <c r="A158" s="8"/>
      <c r="C158" s="8"/>
      <c r="K158" s="145"/>
    </row>
    <row r="159" spans="1:11" ht="15.75" customHeight="1">
      <c r="A159" s="8"/>
      <c r="C159" s="8"/>
      <c r="K159" s="145"/>
    </row>
    <row r="160" spans="1:11" ht="15.75" customHeight="1">
      <c r="A160" s="8"/>
      <c r="C160" s="8"/>
      <c r="K160" s="145"/>
    </row>
    <row r="161" spans="1:11" ht="15.75" customHeight="1">
      <c r="A161" s="8"/>
      <c r="C161" s="8"/>
      <c r="K161" s="145"/>
    </row>
    <row r="162" spans="1:11" ht="15.75" customHeight="1">
      <c r="A162" s="8"/>
      <c r="C162" s="8"/>
      <c r="K162" s="145"/>
    </row>
    <row r="163" spans="1:11" ht="15.75" customHeight="1">
      <c r="A163" s="8"/>
      <c r="C163" s="8"/>
      <c r="K163" s="145"/>
    </row>
    <row r="164" spans="1:11" ht="15.75" customHeight="1">
      <c r="A164" s="8"/>
      <c r="C164" s="8"/>
      <c r="K164" s="145"/>
    </row>
    <row r="165" spans="1:11" ht="15.75" customHeight="1">
      <c r="A165" s="8"/>
      <c r="C165" s="8"/>
      <c r="K165" s="145"/>
    </row>
    <row r="166" spans="1:11" ht="15.75" customHeight="1">
      <c r="A166" s="8"/>
      <c r="C166" s="8"/>
      <c r="K166" s="145"/>
    </row>
    <row r="167" spans="1:11" ht="15.75" customHeight="1">
      <c r="A167" s="8"/>
      <c r="C167" s="8"/>
      <c r="K167" s="145"/>
    </row>
    <row r="168" spans="1:11" ht="15.75" customHeight="1">
      <c r="A168" s="8"/>
      <c r="C168" s="8"/>
      <c r="K168" s="145"/>
    </row>
    <row r="169" spans="1:11" ht="15.75" customHeight="1">
      <c r="A169" s="8"/>
      <c r="C169" s="8"/>
      <c r="K169" s="145"/>
    </row>
    <row r="170" spans="1:11" ht="15.75" customHeight="1">
      <c r="A170" s="8"/>
      <c r="C170" s="8"/>
      <c r="K170" s="145"/>
    </row>
    <row r="171" spans="1:11" ht="15.75" customHeight="1">
      <c r="A171" s="8"/>
      <c r="C171" s="8"/>
      <c r="K171" s="145"/>
    </row>
    <row r="172" spans="1:11" ht="15.75" customHeight="1">
      <c r="A172" s="8"/>
      <c r="C172" s="8"/>
      <c r="K172" s="145"/>
    </row>
    <row r="173" spans="1:11" ht="15.75" customHeight="1">
      <c r="A173" s="8"/>
      <c r="C173" s="8"/>
      <c r="K173" s="145"/>
    </row>
    <row r="174" spans="1:11" ht="15.75" customHeight="1">
      <c r="A174" s="8"/>
      <c r="C174" s="8"/>
      <c r="K174" s="145"/>
    </row>
    <row r="175" spans="1:11" ht="15.75" customHeight="1">
      <c r="A175" s="8"/>
      <c r="C175" s="8"/>
      <c r="K175" s="145"/>
    </row>
    <row r="176" spans="1:11" ht="15.75" customHeight="1">
      <c r="A176" s="8"/>
      <c r="C176" s="8"/>
      <c r="K176" s="145"/>
    </row>
    <row r="177" spans="1:11" ht="15.75" customHeight="1">
      <c r="A177" s="8"/>
      <c r="C177" s="8"/>
      <c r="K177" s="145"/>
    </row>
    <row r="178" spans="1:11" ht="15.75" customHeight="1">
      <c r="A178" s="8"/>
      <c r="C178" s="8"/>
      <c r="K178" s="145"/>
    </row>
    <row r="179" spans="1:11" ht="15.75" customHeight="1">
      <c r="A179" s="8"/>
      <c r="C179" s="8"/>
      <c r="K179" s="145"/>
    </row>
    <row r="180" spans="1:11" ht="15.75" customHeight="1">
      <c r="A180" s="8"/>
      <c r="C180" s="8"/>
      <c r="K180" s="145"/>
    </row>
    <row r="181" spans="1:11" ht="15.75" customHeight="1">
      <c r="A181" s="8"/>
      <c r="C181" s="8"/>
      <c r="K181" s="145"/>
    </row>
    <row r="182" spans="1:11" ht="15.75" customHeight="1">
      <c r="A182" s="8"/>
      <c r="C182" s="8"/>
      <c r="K182" s="145"/>
    </row>
    <row r="183" spans="1:11" ht="15.75" customHeight="1">
      <c r="A183" s="8"/>
      <c r="C183" s="8"/>
      <c r="K183" s="145"/>
    </row>
    <row r="184" spans="1:11" ht="15.75" customHeight="1">
      <c r="A184" s="8"/>
      <c r="C184" s="8"/>
      <c r="K184" s="145"/>
    </row>
    <row r="185" spans="1:11" ht="15.75" customHeight="1">
      <c r="A185" s="8"/>
      <c r="C185" s="8"/>
      <c r="K185" s="145"/>
    </row>
    <row r="186" spans="1:11" ht="15.75" customHeight="1">
      <c r="A186" s="8"/>
      <c r="C186" s="8"/>
      <c r="K186" s="145"/>
    </row>
    <row r="187" spans="1:11" ht="15.75" customHeight="1">
      <c r="A187" s="8"/>
      <c r="C187" s="8"/>
      <c r="K187" s="145"/>
    </row>
    <row r="188" spans="1:11" ht="15.75" customHeight="1">
      <c r="A188" s="8"/>
      <c r="C188" s="8"/>
      <c r="K188" s="145"/>
    </row>
    <row r="189" spans="1:11" ht="15.75" customHeight="1">
      <c r="A189" s="8"/>
      <c r="C189" s="8"/>
      <c r="K189" s="145"/>
    </row>
    <row r="190" spans="1:11" ht="15.75" customHeight="1">
      <c r="A190" s="8"/>
      <c r="C190" s="8"/>
      <c r="K190" s="145"/>
    </row>
    <row r="191" spans="1:11" ht="15.75" customHeight="1">
      <c r="A191" s="8"/>
      <c r="C191" s="8"/>
      <c r="K191" s="145"/>
    </row>
    <row r="192" spans="1:11" ht="15.75" customHeight="1">
      <c r="A192" s="8"/>
      <c r="C192" s="8"/>
      <c r="K192" s="145"/>
    </row>
    <row r="193" spans="1:11" ht="15.75" customHeight="1">
      <c r="A193" s="8"/>
      <c r="C193" s="8"/>
      <c r="K193" s="145"/>
    </row>
    <row r="194" spans="1:11" ht="15.75" customHeight="1">
      <c r="A194" s="8"/>
      <c r="C194" s="8"/>
      <c r="K194" s="145"/>
    </row>
    <row r="195" spans="1:11" ht="15.75" customHeight="1">
      <c r="A195" s="8"/>
      <c r="C195" s="8"/>
      <c r="K195" s="145"/>
    </row>
    <row r="196" spans="1:11" ht="15.75" customHeight="1">
      <c r="A196" s="8"/>
      <c r="C196" s="8"/>
      <c r="K196" s="145"/>
    </row>
    <row r="197" spans="1:11" ht="15.75" customHeight="1">
      <c r="A197" s="8"/>
      <c r="C197" s="8"/>
      <c r="K197" s="145"/>
    </row>
    <row r="198" spans="1:11" ht="15.75" customHeight="1">
      <c r="A198" s="8"/>
      <c r="C198" s="8"/>
      <c r="K198" s="145"/>
    </row>
    <row r="199" spans="1:11" ht="15.75" customHeight="1">
      <c r="A199" s="8"/>
      <c r="C199" s="8"/>
      <c r="K199" s="145"/>
    </row>
    <row r="200" spans="1:11" ht="15.75" customHeight="1">
      <c r="A200" s="8"/>
      <c r="C200" s="8"/>
      <c r="K200" s="145"/>
    </row>
    <row r="201" spans="1:11" ht="15.75" customHeight="1">
      <c r="A201" s="8"/>
      <c r="C201" s="8"/>
      <c r="K201" s="145"/>
    </row>
    <row r="202" spans="1:11" ht="15.75" customHeight="1">
      <c r="A202" s="8"/>
      <c r="C202" s="8"/>
      <c r="K202" s="145"/>
    </row>
    <row r="203" spans="1:11" ht="15.75" customHeight="1">
      <c r="A203" s="8"/>
      <c r="C203" s="8"/>
      <c r="K203" s="145"/>
    </row>
    <row r="204" spans="1:11" ht="15.75" customHeight="1">
      <c r="A204" s="8"/>
      <c r="C204" s="8"/>
      <c r="K204" s="145"/>
    </row>
    <row r="205" spans="1:11" ht="15.75" customHeight="1">
      <c r="A205" s="8"/>
      <c r="C205" s="8"/>
      <c r="K205" s="145"/>
    </row>
    <row r="206" spans="1:11" ht="15.75" customHeight="1">
      <c r="A206" s="8"/>
      <c r="C206" s="8"/>
      <c r="K206" s="145"/>
    </row>
    <row r="207" spans="1:11" ht="15.75" customHeight="1">
      <c r="A207" s="8"/>
      <c r="C207" s="8"/>
      <c r="K207" s="145"/>
    </row>
    <row r="208" spans="1:11" ht="15.75" customHeight="1">
      <c r="A208" s="8"/>
      <c r="C208" s="8"/>
      <c r="K208" s="145"/>
    </row>
    <row r="209" spans="1:11" ht="15.75" customHeight="1">
      <c r="A209" s="8"/>
      <c r="C209" s="8"/>
      <c r="K209" s="145"/>
    </row>
    <row r="210" spans="1:11" ht="15.75" customHeight="1">
      <c r="A210" s="8"/>
      <c r="C210" s="8"/>
      <c r="K210" s="145"/>
    </row>
    <row r="211" spans="1:11" ht="15.75" customHeight="1">
      <c r="A211" s="8"/>
      <c r="C211" s="8"/>
      <c r="K211" s="145"/>
    </row>
    <row r="212" spans="1:11" ht="15.75" customHeight="1">
      <c r="A212" s="8"/>
      <c r="C212" s="8"/>
      <c r="K212" s="145"/>
    </row>
    <row r="213" spans="1:11" ht="15.75" customHeight="1">
      <c r="A213" s="8"/>
      <c r="C213" s="8"/>
      <c r="K213" s="145"/>
    </row>
    <row r="214" spans="1:11" ht="15.75" customHeight="1">
      <c r="A214" s="8"/>
      <c r="C214" s="8"/>
      <c r="K214" s="145"/>
    </row>
    <row r="215" spans="1:11" ht="15.75" customHeight="1">
      <c r="A215" s="8"/>
      <c r="C215" s="8"/>
      <c r="K215" s="145"/>
    </row>
    <row r="216" spans="1:11" ht="15.75" customHeight="1">
      <c r="A216" s="8"/>
      <c r="C216" s="8"/>
      <c r="K216" s="145"/>
    </row>
    <row r="217" spans="1:11" ht="15.75" customHeight="1">
      <c r="A217" s="8"/>
      <c r="C217" s="8"/>
      <c r="K217" s="145"/>
    </row>
    <row r="218" spans="1:11" ht="15.75" customHeight="1">
      <c r="A218" s="8"/>
      <c r="C218" s="8"/>
      <c r="K218" s="145"/>
    </row>
    <row r="219" spans="1:11" ht="15.75" customHeight="1">
      <c r="A219" s="8"/>
      <c r="C219" s="8"/>
      <c r="K219" s="145"/>
    </row>
    <row r="220" spans="1:11" ht="15.75" customHeight="1">
      <c r="A220" s="8"/>
      <c r="C220" s="8"/>
      <c r="K220" s="145"/>
    </row>
    <row r="221" spans="1:11" ht="15.75" customHeight="1">
      <c r="A221" s="8"/>
      <c r="C221" s="8"/>
      <c r="K221" s="145"/>
    </row>
    <row r="222" spans="1:11" ht="15.75" customHeight="1">
      <c r="A222" s="8"/>
      <c r="C222" s="8"/>
      <c r="K222" s="145"/>
    </row>
    <row r="223" spans="1:11" ht="15.75" customHeight="1">
      <c r="A223" s="8"/>
      <c r="C223" s="8"/>
      <c r="K223" s="145"/>
    </row>
    <row r="224" spans="1:11" ht="15.75" customHeight="1">
      <c r="A224" s="8"/>
      <c r="C224" s="8"/>
      <c r="K224" s="145"/>
    </row>
    <row r="225" spans="1:11" ht="15.75" customHeight="1">
      <c r="A225" s="8"/>
      <c r="C225" s="8"/>
      <c r="K225" s="145"/>
    </row>
    <row r="226" spans="1:11" ht="15.75" customHeight="1">
      <c r="A226" s="8"/>
      <c r="C226" s="8"/>
      <c r="K226" s="145"/>
    </row>
    <row r="227" spans="1:11" ht="15.75" customHeight="1">
      <c r="A227" s="8"/>
      <c r="C227" s="8"/>
      <c r="K227" s="145"/>
    </row>
    <row r="228" spans="1:11" ht="15.75" customHeight="1">
      <c r="A228" s="8"/>
      <c r="C228" s="8"/>
      <c r="K228" s="145"/>
    </row>
    <row r="229" spans="1:11" ht="15.75" customHeight="1">
      <c r="A229" s="8"/>
      <c r="C229" s="8"/>
      <c r="K229" s="145"/>
    </row>
    <row r="230" spans="1:11" ht="15.75" customHeight="1">
      <c r="A230" s="8"/>
      <c r="C230" s="8"/>
      <c r="K230" s="145"/>
    </row>
    <row r="231" spans="1:11" ht="15.75" customHeight="1">
      <c r="A231" s="8"/>
      <c r="C231" s="8"/>
      <c r="K231" s="145"/>
    </row>
    <row r="232" spans="1:11" ht="15.75" customHeight="1">
      <c r="A232" s="8"/>
      <c r="C232" s="8"/>
      <c r="K232" s="145"/>
    </row>
    <row r="233" spans="1:11" ht="15.75" customHeight="1">
      <c r="A233" s="8"/>
      <c r="C233" s="8"/>
      <c r="K233" s="145"/>
    </row>
    <row r="234" spans="1:11" ht="15.75" customHeight="1">
      <c r="A234" s="8"/>
      <c r="C234" s="8"/>
      <c r="K234" s="145"/>
    </row>
    <row r="235" spans="1:11" ht="15.75" customHeight="1">
      <c r="A235" s="8"/>
      <c r="C235" s="8"/>
      <c r="K235" s="145"/>
    </row>
    <row r="236" spans="1:11" ht="15.75" customHeight="1">
      <c r="A236" s="8"/>
      <c r="C236" s="8"/>
      <c r="K236" s="145"/>
    </row>
    <row r="237" spans="1:11" ht="15.75" customHeight="1">
      <c r="A237" s="8"/>
      <c r="C237" s="8"/>
      <c r="K237" s="145"/>
    </row>
    <row r="238" spans="1:11" ht="15.75" customHeight="1">
      <c r="A238" s="8"/>
      <c r="C238" s="8"/>
      <c r="K238" s="145"/>
    </row>
    <row r="239" spans="1:11" ht="15.75" customHeight="1">
      <c r="A239" s="8"/>
      <c r="C239" s="8"/>
      <c r="K239" s="145"/>
    </row>
    <row r="240" spans="1:11" ht="15.75" customHeight="1">
      <c r="A240" s="8"/>
      <c r="C240" s="8"/>
      <c r="K240" s="145"/>
    </row>
    <row r="241" spans="1:11" ht="15.75" customHeight="1">
      <c r="A241" s="8"/>
      <c r="C241" s="8"/>
      <c r="K241" s="145"/>
    </row>
    <row r="242" spans="1:11" ht="15.75" customHeight="1">
      <c r="A242" s="8"/>
      <c r="C242" s="8"/>
      <c r="K242" s="145"/>
    </row>
    <row r="243" spans="1:11" ht="15.75" customHeight="1">
      <c r="A243" s="8"/>
      <c r="C243" s="8"/>
      <c r="K243" s="145"/>
    </row>
    <row r="244" spans="1:11" ht="15.75" customHeight="1">
      <c r="A244" s="8"/>
      <c r="C244" s="8"/>
      <c r="K244" s="145"/>
    </row>
    <row r="245" spans="1:11" ht="15.75" customHeight="1">
      <c r="A245" s="8"/>
      <c r="C245" s="8"/>
      <c r="K245" s="145"/>
    </row>
    <row r="246" spans="1:11" ht="15.75" customHeight="1">
      <c r="A246" s="8"/>
      <c r="C246" s="8"/>
      <c r="K246" s="145"/>
    </row>
    <row r="247" spans="1:11" ht="15.75" customHeight="1">
      <c r="A247" s="8"/>
      <c r="C247" s="8"/>
      <c r="K247" s="145"/>
    </row>
    <row r="248" spans="1:11" ht="15.75" customHeight="1">
      <c r="A248" s="8"/>
      <c r="C248" s="8"/>
      <c r="K248" s="145"/>
    </row>
    <row r="249" spans="1:11" ht="15.75" customHeight="1">
      <c r="A249" s="8"/>
      <c r="C249" s="8"/>
      <c r="K249" s="145"/>
    </row>
    <row r="250" spans="1:11" ht="15.75" customHeight="1">
      <c r="A250" s="8"/>
      <c r="C250" s="8"/>
      <c r="K250" s="145"/>
    </row>
    <row r="251" spans="1:11" ht="15.75" customHeight="1">
      <c r="A251" s="8"/>
      <c r="C251" s="8"/>
      <c r="K251" s="145"/>
    </row>
    <row r="252" spans="1:11" ht="15.75" customHeight="1">
      <c r="A252" s="8"/>
      <c r="C252" s="8"/>
      <c r="K252" s="145"/>
    </row>
    <row r="253" spans="1:11" ht="15.75" customHeight="1">
      <c r="A253" s="8"/>
      <c r="C253" s="8"/>
      <c r="K253" s="145"/>
    </row>
    <row r="254" spans="1:11" ht="15.75" customHeight="1">
      <c r="A254" s="8"/>
      <c r="C254" s="8"/>
      <c r="K254" s="145"/>
    </row>
    <row r="255" spans="1:11" ht="15.75" customHeight="1">
      <c r="A255" s="8"/>
      <c r="C255" s="8"/>
      <c r="K255" s="145"/>
    </row>
    <row r="256" spans="1:11" ht="15.75" customHeight="1">
      <c r="A256" s="8"/>
      <c r="C256" s="8"/>
      <c r="K256" s="145"/>
    </row>
    <row r="257" spans="1:11" ht="15.75" customHeight="1">
      <c r="A257" s="8"/>
      <c r="C257" s="8"/>
      <c r="K257" s="145"/>
    </row>
    <row r="258" spans="1:11" ht="15.75" customHeight="1">
      <c r="A258" s="8"/>
      <c r="C258" s="8"/>
      <c r="K258" s="145"/>
    </row>
    <row r="259" spans="1:11" ht="15.75" customHeight="1">
      <c r="A259" s="8"/>
      <c r="C259" s="8"/>
      <c r="K259" s="145"/>
    </row>
    <row r="260" spans="1:11" ht="15.75" customHeight="1">
      <c r="A260" s="8"/>
      <c r="C260" s="8"/>
      <c r="K260" s="145"/>
    </row>
    <row r="261" spans="1:11" ht="15.75" customHeight="1">
      <c r="A261" s="8"/>
      <c r="C261" s="8"/>
      <c r="K261" s="145"/>
    </row>
    <row r="262" spans="1:11" ht="15.75" customHeight="1">
      <c r="A262" s="8"/>
      <c r="C262" s="8"/>
      <c r="K262" s="145"/>
    </row>
    <row r="263" spans="1:11" ht="15.75" customHeight="1">
      <c r="A263" s="8"/>
      <c r="C263" s="8"/>
      <c r="K263" s="145"/>
    </row>
    <row r="264" spans="1:11" ht="15.75" customHeight="1">
      <c r="A264" s="8"/>
      <c r="C264" s="8"/>
      <c r="K264" s="145"/>
    </row>
    <row r="265" spans="1:11" ht="15.75" customHeight="1">
      <c r="A265" s="8"/>
      <c r="C265" s="8"/>
      <c r="K265" s="145"/>
    </row>
    <row r="266" spans="1:11" ht="15.75" customHeight="1">
      <c r="A266" s="8"/>
      <c r="C266" s="8"/>
      <c r="K266" s="145"/>
    </row>
    <row r="267" spans="1:11" ht="15.75" customHeight="1">
      <c r="A267" s="8"/>
      <c r="C267" s="8"/>
      <c r="K267" s="145"/>
    </row>
    <row r="268" spans="1:11" ht="15.75" customHeight="1">
      <c r="A268" s="8"/>
      <c r="C268" s="8"/>
      <c r="K268" s="145"/>
    </row>
    <row r="269" spans="1:11" ht="15.75" customHeight="1">
      <c r="A269" s="8"/>
      <c r="C269" s="8"/>
      <c r="K269" s="145"/>
    </row>
    <row r="270" spans="1:11" ht="15.75" customHeight="1">
      <c r="A270" s="8"/>
      <c r="C270" s="8"/>
      <c r="K270" s="145"/>
    </row>
    <row r="271" spans="1:11" ht="15.75" customHeight="1">
      <c r="A271" s="8"/>
      <c r="C271" s="8"/>
      <c r="K271" s="145"/>
    </row>
    <row r="272" spans="1:11" ht="15.75" customHeight="1">
      <c r="A272" s="8"/>
      <c r="C272" s="8"/>
      <c r="K272" s="145"/>
    </row>
    <row r="273" spans="1:11" ht="15.75" customHeight="1">
      <c r="A273" s="8"/>
      <c r="C273" s="8"/>
      <c r="K273" s="145"/>
    </row>
    <row r="274" spans="1:11" ht="15.75" customHeight="1">
      <c r="A274" s="8"/>
      <c r="C274" s="8"/>
      <c r="K274" s="145"/>
    </row>
    <row r="275" spans="1:11" ht="15.75" customHeight="1">
      <c r="A275" s="8"/>
      <c r="C275" s="8"/>
      <c r="K275" s="145"/>
    </row>
    <row r="276" spans="1:11" ht="15.75" customHeight="1">
      <c r="A276" s="8"/>
      <c r="C276" s="8"/>
      <c r="K276" s="145"/>
    </row>
    <row r="277" spans="1:11" ht="15.75" customHeight="1">
      <c r="A277" s="8"/>
      <c r="C277" s="8"/>
      <c r="K277" s="145"/>
    </row>
    <row r="278" spans="1:11" ht="15.75" customHeight="1">
      <c r="A278" s="8"/>
      <c r="C278" s="8"/>
      <c r="K278" s="145"/>
    </row>
    <row r="279" spans="1:11" ht="15.75" customHeight="1">
      <c r="A279" s="8"/>
      <c r="C279" s="8"/>
      <c r="K279" s="145"/>
    </row>
    <row r="280" spans="1:11" ht="15.75" customHeight="1">
      <c r="A280" s="8"/>
      <c r="C280" s="8"/>
      <c r="K280" s="145"/>
    </row>
    <row r="281" spans="1:11" ht="15.75" customHeight="1">
      <c r="A281" s="8"/>
      <c r="C281" s="8"/>
      <c r="K281" s="145"/>
    </row>
    <row r="282" spans="1:11" ht="15.75" customHeight="1">
      <c r="A282" s="8"/>
      <c r="C282" s="8"/>
      <c r="K282" s="145"/>
    </row>
    <row r="283" spans="1:11" ht="15.75" customHeight="1">
      <c r="A283" s="8"/>
      <c r="C283" s="8"/>
      <c r="K283" s="145"/>
    </row>
    <row r="284" spans="1:11" ht="15.75" customHeight="1">
      <c r="A284" s="8"/>
      <c r="C284" s="8"/>
      <c r="K284" s="145"/>
    </row>
    <row r="285" spans="1:11" ht="15.75" customHeight="1">
      <c r="A285" s="8"/>
      <c r="C285" s="8"/>
      <c r="K285" s="145"/>
    </row>
    <row r="286" spans="1:11" ht="15.75" customHeight="1">
      <c r="A286" s="8"/>
      <c r="C286" s="8"/>
      <c r="K286" s="145"/>
    </row>
    <row r="287" spans="1:11" ht="15.75" customHeight="1">
      <c r="A287" s="8"/>
      <c r="C287" s="8"/>
      <c r="K287" s="145"/>
    </row>
    <row r="288" spans="1:11" ht="15.75" customHeight="1">
      <c r="A288" s="8"/>
      <c r="C288" s="8"/>
      <c r="K288" s="145"/>
    </row>
    <row r="289" spans="1:11" ht="15.75" customHeight="1">
      <c r="A289" s="8"/>
      <c r="C289" s="8"/>
      <c r="K289" s="145"/>
    </row>
    <row r="290" spans="1:11" ht="15.75" customHeight="1">
      <c r="A290" s="8"/>
      <c r="C290" s="8"/>
      <c r="K290" s="145"/>
    </row>
    <row r="291" spans="1:11" ht="15.75" customHeight="1">
      <c r="A291" s="8"/>
      <c r="C291" s="8"/>
      <c r="K291" s="145"/>
    </row>
    <row r="292" spans="1:11" ht="15.75" customHeight="1">
      <c r="A292" s="8"/>
      <c r="C292" s="8"/>
      <c r="K292" s="145"/>
    </row>
    <row r="293" spans="1:11" ht="15.75" customHeight="1">
      <c r="A293" s="8"/>
      <c r="C293" s="8"/>
      <c r="K293" s="145"/>
    </row>
    <row r="294" spans="1:11" ht="15.75" customHeight="1">
      <c r="A294" s="8"/>
      <c r="C294" s="8"/>
      <c r="K294" s="145"/>
    </row>
    <row r="295" spans="1:11" ht="15.75" customHeight="1">
      <c r="A295" s="8"/>
      <c r="C295" s="8"/>
      <c r="K295" s="145"/>
    </row>
    <row r="296" spans="1:11" ht="15.75" customHeight="1">
      <c r="A296" s="8"/>
      <c r="C296" s="8"/>
      <c r="K296" s="145"/>
    </row>
    <row r="297" spans="1:11" ht="15.75" customHeight="1">
      <c r="A297" s="8"/>
      <c r="C297" s="8"/>
      <c r="K297" s="145"/>
    </row>
    <row r="298" spans="1:11" ht="15.75" customHeight="1">
      <c r="A298" s="8"/>
      <c r="C298" s="8"/>
      <c r="K298" s="145"/>
    </row>
    <row r="299" spans="1:11" ht="15.75" customHeight="1">
      <c r="A299" s="8"/>
      <c r="C299" s="8"/>
      <c r="K299" s="145"/>
    </row>
    <row r="300" spans="1:11" ht="15.75" customHeight="1">
      <c r="A300" s="8"/>
      <c r="C300" s="8"/>
      <c r="K300" s="145"/>
    </row>
    <row r="301" spans="1:11" ht="15.75" customHeight="1">
      <c r="A301" s="8"/>
      <c r="C301" s="8"/>
      <c r="K301" s="145"/>
    </row>
    <row r="302" spans="1:11" ht="15.75" customHeight="1">
      <c r="A302" s="8"/>
      <c r="C302" s="8"/>
      <c r="K302" s="145"/>
    </row>
    <row r="303" spans="1:11" ht="15.75" customHeight="1">
      <c r="A303" s="8"/>
      <c r="C303" s="8"/>
      <c r="K303" s="145"/>
    </row>
    <row r="304" spans="1:11" ht="15.75" customHeight="1">
      <c r="A304" s="8"/>
      <c r="C304" s="8"/>
      <c r="K304" s="145"/>
    </row>
    <row r="305" spans="1:11" ht="15.75" customHeight="1">
      <c r="A305" s="8"/>
      <c r="C305" s="8"/>
      <c r="K305" s="145"/>
    </row>
    <row r="306" spans="1:11" ht="15.75" customHeight="1">
      <c r="A306" s="8"/>
      <c r="C306" s="8"/>
      <c r="K306" s="145"/>
    </row>
    <row r="307" spans="1:11" ht="15.75" customHeight="1">
      <c r="A307" s="8"/>
      <c r="C307" s="8"/>
      <c r="K307" s="145"/>
    </row>
    <row r="308" spans="1:11" ht="15.75" customHeight="1">
      <c r="A308" s="8"/>
      <c r="C308" s="8"/>
      <c r="K308" s="145"/>
    </row>
    <row r="309" spans="1:11" ht="15.75" customHeight="1">
      <c r="A309" s="8"/>
      <c r="C309" s="8"/>
      <c r="K309" s="145"/>
    </row>
    <row r="310" spans="1:11" ht="15.75" customHeight="1">
      <c r="A310" s="8"/>
      <c r="C310" s="8"/>
      <c r="K310" s="145"/>
    </row>
    <row r="311" spans="1:11" ht="15.75" customHeight="1">
      <c r="A311" s="8"/>
      <c r="C311" s="8"/>
      <c r="K311" s="145"/>
    </row>
    <row r="312" spans="1:11" ht="15.75" customHeight="1">
      <c r="A312" s="8"/>
      <c r="C312" s="8"/>
      <c r="K312" s="145"/>
    </row>
    <row r="313" spans="1:11" ht="15.75" customHeight="1">
      <c r="A313" s="8"/>
      <c r="C313" s="8"/>
      <c r="K313" s="145"/>
    </row>
    <row r="314" spans="1:11" ht="15.75" customHeight="1">
      <c r="A314" s="8"/>
      <c r="C314" s="8"/>
      <c r="K314" s="145"/>
    </row>
    <row r="315" spans="1:11" ht="15.75" customHeight="1">
      <c r="A315" s="8"/>
      <c r="C315" s="8"/>
      <c r="K315" s="145"/>
    </row>
    <row r="316" spans="1:11" ht="15.75" customHeight="1">
      <c r="A316" s="8"/>
      <c r="C316" s="8"/>
      <c r="K316" s="145"/>
    </row>
    <row r="317" spans="1:11" ht="15.75" customHeight="1">
      <c r="A317" s="8"/>
      <c r="C317" s="8"/>
      <c r="K317" s="145"/>
    </row>
    <row r="318" spans="1:11" ht="15.75" customHeight="1">
      <c r="A318" s="8"/>
      <c r="C318" s="8"/>
      <c r="K318" s="145"/>
    </row>
    <row r="319" spans="1:11" ht="15.75" customHeight="1">
      <c r="A319" s="8"/>
      <c r="C319" s="8"/>
      <c r="K319" s="145"/>
    </row>
    <row r="320" spans="1:11" ht="15.75" customHeight="1">
      <c r="A320" s="8"/>
      <c r="C320" s="8"/>
      <c r="K320" s="145"/>
    </row>
    <row r="321" spans="1:11" ht="15.75" customHeight="1">
      <c r="A321" s="8"/>
      <c r="C321" s="8"/>
      <c r="K321" s="145"/>
    </row>
    <row r="322" spans="1:11" ht="15.75" customHeight="1">
      <c r="A322" s="8"/>
      <c r="C322" s="8"/>
      <c r="K322" s="145"/>
    </row>
    <row r="323" spans="1:11" ht="15.75" customHeight="1">
      <c r="A323" s="8"/>
      <c r="C323" s="8"/>
      <c r="K323" s="145"/>
    </row>
    <row r="324" spans="1:11" ht="15.75" customHeight="1">
      <c r="A324" s="8"/>
      <c r="C324" s="8"/>
      <c r="K324" s="145"/>
    </row>
    <row r="325" spans="1:11" ht="15.75" customHeight="1">
      <c r="A325" s="8"/>
      <c r="C325" s="8"/>
      <c r="K325" s="145"/>
    </row>
    <row r="326" spans="1:11" ht="15.75" customHeight="1">
      <c r="A326" s="8"/>
      <c r="C326" s="8"/>
      <c r="K326" s="145"/>
    </row>
    <row r="327" spans="1:11" ht="15.75" customHeight="1">
      <c r="A327" s="8"/>
      <c r="C327" s="8"/>
      <c r="K327" s="145"/>
    </row>
    <row r="328" spans="1:11" ht="15.75" customHeight="1">
      <c r="A328" s="8"/>
      <c r="C328" s="8"/>
      <c r="K328" s="145"/>
    </row>
    <row r="329" spans="1:11" ht="15.75" customHeight="1">
      <c r="A329" s="8"/>
      <c r="C329" s="8"/>
      <c r="K329" s="145"/>
    </row>
    <row r="330" spans="1:11" ht="15.75" customHeight="1">
      <c r="A330" s="8"/>
      <c r="C330" s="8"/>
      <c r="K330" s="145"/>
    </row>
    <row r="331" spans="1:11" ht="15.75" customHeight="1">
      <c r="A331" s="8"/>
      <c r="C331" s="8"/>
      <c r="K331" s="145"/>
    </row>
    <row r="332" spans="1:11" ht="15.75" customHeight="1">
      <c r="A332" s="8"/>
      <c r="C332" s="8"/>
      <c r="K332" s="145"/>
    </row>
    <row r="333" spans="1:11" ht="15.75" customHeight="1">
      <c r="A333" s="8"/>
      <c r="C333" s="8"/>
      <c r="K333" s="145"/>
    </row>
    <row r="334" spans="1:11" ht="15.75" customHeight="1">
      <c r="A334" s="8"/>
      <c r="C334" s="8"/>
      <c r="K334" s="145"/>
    </row>
    <row r="335" spans="1:11" ht="15.75" customHeight="1">
      <c r="A335" s="8"/>
      <c r="C335" s="8"/>
      <c r="K335" s="145"/>
    </row>
    <row r="336" spans="1:11" ht="15.75" customHeight="1">
      <c r="A336" s="8"/>
      <c r="C336" s="8"/>
      <c r="K336" s="145"/>
    </row>
    <row r="337" spans="1:11" ht="15.75" customHeight="1">
      <c r="A337" s="8"/>
      <c r="C337" s="8"/>
      <c r="K337" s="145"/>
    </row>
    <row r="338" spans="1:11" ht="15.75" customHeight="1">
      <c r="A338" s="8"/>
      <c r="C338" s="8"/>
      <c r="K338" s="145"/>
    </row>
    <row r="339" spans="1:11" ht="15.75" customHeight="1">
      <c r="A339" s="8"/>
      <c r="C339" s="8"/>
      <c r="K339" s="145"/>
    </row>
    <row r="340" spans="1:11" ht="15.75" customHeight="1">
      <c r="A340" s="8"/>
      <c r="C340" s="8"/>
      <c r="K340" s="145"/>
    </row>
    <row r="341" spans="1:11" ht="15.75" customHeight="1">
      <c r="A341" s="8"/>
      <c r="C341" s="8"/>
      <c r="K341" s="145"/>
    </row>
    <row r="342" spans="1:11" ht="15.75" customHeight="1">
      <c r="A342" s="8"/>
      <c r="C342" s="8"/>
      <c r="K342" s="145"/>
    </row>
    <row r="343" spans="1:11" ht="15.75" customHeight="1">
      <c r="A343" s="8"/>
      <c r="C343" s="8"/>
      <c r="K343" s="145"/>
    </row>
    <row r="344" spans="1:11" ht="15.75" customHeight="1">
      <c r="A344" s="8"/>
      <c r="C344" s="8"/>
      <c r="K344" s="145"/>
    </row>
    <row r="345" spans="1:11" ht="15.75" customHeight="1">
      <c r="A345" s="8"/>
      <c r="C345" s="8"/>
      <c r="K345" s="145"/>
    </row>
    <row r="346" spans="1:11" ht="15.75" customHeight="1">
      <c r="A346" s="8"/>
      <c r="C346" s="8"/>
      <c r="K346" s="145"/>
    </row>
    <row r="347" spans="1:11" ht="15.75" customHeight="1">
      <c r="A347" s="8"/>
      <c r="C347" s="8"/>
      <c r="K347" s="145"/>
    </row>
    <row r="348" spans="1:11" ht="15.75" customHeight="1">
      <c r="A348" s="8"/>
      <c r="C348" s="8"/>
      <c r="K348" s="145"/>
    </row>
    <row r="349" spans="1:11" ht="15.75" customHeight="1">
      <c r="A349" s="8"/>
      <c r="C349" s="8"/>
      <c r="K349" s="145"/>
    </row>
    <row r="350" spans="1:11" ht="15.75" customHeight="1">
      <c r="A350" s="8"/>
      <c r="C350" s="8"/>
      <c r="K350" s="145"/>
    </row>
    <row r="351" spans="1:11" ht="15.75" customHeight="1">
      <c r="A351" s="8"/>
      <c r="C351" s="8"/>
      <c r="K351" s="145"/>
    </row>
    <row r="352" spans="1:11" ht="15.75" customHeight="1">
      <c r="A352" s="8"/>
      <c r="C352" s="8"/>
      <c r="K352" s="145"/>
    </row>
    <row r="353" spans="1:11" ht="15.75" customHeight="1">
      <c r="A353" s="8"/>
      <c r="C353" s="8"/>
      <c r="K353" s="145"/>
    </row>
    <row r="354" spans="1:11" ht="15.75" customHeight="1">
      <c r="A354" s="8"/>
      <c r="C354" s="8"/>
      <c r="K354" s="145"/>
    </row>
    <row r="355" spans="1:11" ht="15.75" customHeight="1">
      <c r="A355" s="8"/>
      <c r="C355" s="8"/>
      <c r="K355" s="145"/>
    </row>
    <row r="356" spans="1:11" ht="15.75" customHeight="1">
      <c r="A356" s="8"/>
      <c r="C356" s="8"/>
      <c r="K356" s="145"/>
    </row>
    <row r="357" spans="1:11" ht="15.75" customHeight="1">
      <c r="A357" s="8"/>
      <c r="C357" s="8"/>
      <c r="K357" s="145"/>
    </row>
    <row r="358" spans="1:11" ht="15.75" customHeight="1">
      <c r="A358" s="8"/>
      <c r="C358" s="8"/>
      <c r="K358" s="145"/>
    </row>
    <row r="359" spans="1:11" ht="15.75" customHeight="1">
      <c r="A359" s="8"/>
      <c r="C359" s="8"/>
      <c r="K359" s="145"/>
    </row>
    <row r="360" spans="1:11" ht="15.75" customHeight="1">
      <c r="A360" s="8"/>
      <c r="C360" s="8"/>
      <c r="K360" s="145"/>
    </row>
    <row r="361" spans="1:11" ht="15.75" customHeight="1">
      <c r="A361" s="8"/>
      <c r="C361" s="8"/>
      <c r="K361" s="145"/>
    </row>
    <row r="362" spans="1:11" ht="15.75" customHeight="1">
      <c r="A362" s="8"/>
      <c r="C362" s="8"/>
      <c r="K362" s="145"/>
    </row>
    <row r="363" spans="1:11" ht="15.75" customHeight="1">
      <c r="A363" s="8"/>
      <c r="C363" s="8"/>
      <c r="K363" s="145"/>
    </row>
    <row r="364" spans="1:11" ht="15.75" customHeight="1">
      <c r="A364" s="8"/>
      <c r="C364" s="8"/>
      <c r="K364" s="145"/>
    </row>
    <row r="365" spans="1:11" ht="15.75" customHeight="1">
      <c r="A365" s="8"/>
      <c r="C365" s="8"/>
      <c r="K365" s="145"/>
    </row>
    <row r="366" spans="1:11" ht="15.75" customHeight="1">
      <c r="A366" s="8"/>
      <c r="C366" s="8"/>
      <c r="K366" s="145"/>
    </row>
    <row r="367" spans="1:11" ht="15.75" customHeight="1">
      <c r="A367" s="8"/>
      <c r="C367" s="8"/>
      <c r="K367" s="145"/>
    </row>
    <row r="368" spans="1:11" ht="15.75" customHeight="1">
      <c r="A368" s="8"/>
      <c r="C368" s="8"/>
      <c r="K368" s="145"/>
    </row>
    <row r="369" spans="1:11" ht="15.75" customHeight="1">
      <c r="A369" s="8"/>
      <c r="C369" s="8"/>
      <c r="K369" s="145"/>
    </row>
    <row r="370" spans="1:11" ht="15.75" customHeight="1">
      <c r="A370" s="8"/>
      <c r="C370" s="8"/>
      <c r="K370" s="145"/>
    </row>
    <row r="371" spans="1:11" ht="15.75" customHeight="1">
      <c r="A371" s="8"/>
      <c r="C371" s="8"/>
      <c r="K371" s="145"/>
    </row>
    <row r="372" spans="1:11" ht="15.75" customHeight="1">
      <c r="A372" s="8"/>
      <c r="C372" s="8"/>
      <c r="K372" s="145"/>
    </row>
    <row r="373" spans="1:11" ht="15.75" customHeight="1">
      <c r="A373" s="8"/>
      <c r="C373" s="8"/>
      <c r="K373" s="145"/>
    </row>
    <row r="374" spans="1:11" ht="15.75" customHeight="1">
      <c r="A374" s="8"/>
      <c r="C374" s="8"/>
      <c r="K374" s="145"/>
    </row>
    <row r="375" spans="1:11" ht="15.75" customHeight="1">
      <c r="A375" s="8"/>
      <c r="C375" s="8"/>
      <c r="K375" s="145"/>
    </row>
    <row r="376" spans="1:11" ht="15.75" customHeight="1">
      <c r="A376" s="8"/>
      <c r="C376" s="8"/>
      <c r="K376" s="145"/>
    </row>
    <row r="377" spans="1:11" ht="15.75" customHeight="1">
      <c r="A377" s="8"/>
      <c r="C377" s="8"/>
      <c r="K377" s="145"/>
    </row>
    <row r="378" spans="1:11" ht="15.75" customHeight="1">
      <c r="A378" s="8"/>
      <c r="C378" s="8"/>
      <c r="K378" s="145"/>
    </row>
    <row r="379" spans="1:11" ht="15.75" customHeight="1">
      <c r="A379" s="8"/>
      <c r="C379" s="8"/>
      <c r="K379" s="145"/>
    </row>
    <row r="380" spans="1:11" ht="15.75" customHeight="1">
      <c r="A380" s="8"/>
      <c r="C380" s="8"/>
      <c r="K380" s="145"/>
    </row>
    <row r="381" spans="1:11" ht="15.75" customHeight="1">
      <c r="A381" s="8"/>
      <c r="C381" s="8"/>
      <c r="K381" s="145"/>
    </row>
    <row r="382" spans="1:11" ht="15.75" customHeight="1">
      <c r="A382" s="8"/>
      <c r="C382" s="8"/>
      <c r="K382" s="145"/>
    </row>
    <row r="383" spans="1:11" ht="15.75" customHeight="1">
      <c r="A383" s="8"/>
      <c r="C383" s="8"/>
      <c r="K383" s="145"/>
    </row>
    <row r="384" spans="1:11" ht="15.75" customHeight="1">
      <c r="A384" s="8"/>
      <c r="C384" s="8"/>
      <c r="K384" s="145"/>
    </row>
    <row r="385" spans="1:11" ht="15.75" customHeight="1">
      <c r="A385" s="8"/>
      <c r="C385" s="8"/>
      <c r="K385" s="145"/>
    </row>
    <row r="386" spans="1:11" ht="15.75" customHeight="1">
      <c r="A386" s="8"/>
      <c r="C386" s="8"/>
      <c r="K386" s="145"/>
    </row>
    <row r="387" spans="1:11" ht="15.75" customHeight="1">
      <c r="A387" s="8"/>
      <c r="C387" s="8"/>
      <c r="K387" s="145"/>
    </row>
    <row r="388" spans="1:11" ht="15.75" customHeight="1">
      <c r="A388" s="8"/>
      <c r="C388" s="8"/>
      <c r="K388" s="145"/>
    </row>
    <row r="389" spans="1:11" ht="15.75" customHeight="1">
      <c r="A389" s="8"/>
      <c r="C389" s="8"/>
      <c r="K389" s="145"/>
    </row>
    <row r="390" spans="1:11" ht="15.75" customHeight="1">
      <c r="A390" s="8"/>
      <c r="C390" s="8"/>
      <c r="K390" s="145"/>
    </row>
    <row r="391" spans="1:11" ht="15.75" customHeight="1">
      <c r="A391" s="8"/>
      <c r="C391" s="8"/>
      <c r="K391" s="145"/>
    </row>
    <row r="392" spans="1:11" ht="15.75" customHeight="1">
      <c r="A392" s="8"/>
      <c r="C392" s="8"/>
      <c r="K392" s="145"/>
    </row>
    <row r="393" spans="1:11" ht="15.75" customHeight="1">
      <c r="A393" s="8"/>
      <c r="C393" s="8"/>
      <c r="K393" s="145"/>
    </row>
    <row r="394" spans="1:11" ht="15.75" customHeight="1">
      <c r="A394" s="8"/>
      <c r="C394" s="8"/>
      <c r="K394" s="145"/>
    </row>
    <row r="395" spans="1:11" ht="15.75" customHeight="1">
      <c r="A395" s="8"/>
      <c r="C395" s="8"/>
      <c r="K395" s="145"/>
    </row>
    <row r="396" spans="1:11" ht="15.75" customHeight="1">
      <c r="A396" s="8"/>
      <c r="C396" s="8"/>
      <c r="K396" s="145"/>
    </row>
    <row r="397" spans="1:11" ht="15.75" customHeight="1">
      <c r="A397" s="8"/>
      <c r="C397" s="8"/>
      <c r="K397" s="145"/>
    </row>
    <row r="398" spans="1:11" ht="15.75" customHeight="1">
      <c r="A398" s="8"/>
      <c r="C398" s="8"/>
      <c r="K398" s="145"/>
    </row>
    <row r="399" spans="1:11" ht="15.75" customHeight="1">
      <c r="A399" s="8"/>
      <c r="C399" s="8"/>
      <c r="K399" s="145"/>
    </row>
    <row r="400" spans="1:11" ht="15.75" customHeight="1">
      <c r="A400" s="8"/>
      <c r="C400" s="8"/>
      <c r="K400" s="145"/>
    </row>
    <row r="401" spans="1:11" ht="15.75" customHeight="1">
      <c r="A401" s="8"/>
      <c r="C401" s="8"/>
      <c r="K401" s="145"/>
    </row>
    <row r="402" spans="1:11" ht="15.75" customHeight="1">
      <c r="A402" s="8"/>
      <c r="C402" s="8"/>
      <c r="K402" s="145"/>
    </row>
    <row r="403" spans="1:11" ht="15.75" customHeight="1">
      <c r="A403" s="8"/>
      <c r="C403" s="8"/>
      <c r="K403" s="145"/>
    </row>
    <row r="404" spans="1:11" ht="15.75" customHeight="1">
      <c r="A404" s="8"/>
      <c r="C404" s="8"/>
      <c r="K404" s="145"/>
    </row>
    <row r="405" spans="1:11" ht="15.75" customHeight="1">
      <c r="A405" s="8"/>
      <c r="C405" s="8"/>
      <c r="K405" s="145"/>
    </row>
    <row r="406" spans="1:11" ht="15.75" customHeight="1">
      <c r="A406" s="8"/>
      <c r="C406" s="8"/>
      <c r="K406" s="145"/>
    </row>
    <row r="407" spans="1:11" ht="15.75" customHeight="1">
      <c r="A407" s="8"/>
      <c r="C407" s="8"/>
      <c r="K407" s="145"/>
    </row>
    <row r="408" spans="1:11" ht="15.75" customHeight="1">
      <c r="A408" s="8"/>
      <c r="C408" s="8"/>
      <c r="K408" s="145"/>
    </row>
    <row r="409" spans="1:11" ht="15.75" customHeight="1">
      <c r="A409" s="8"/>
      <c r="C409" s="8"/>
      <c r="K409" s="145"/>
    </row>
    <row r="410" spans="1:11" ht="15.75" customHeight="1">
      <c r="A410" s="8"/>
      <c r="C410" s="8"/>
      <c r="K410" s="145"/>
    </row>
    <row r="411" spans="1:11" ht="15.75" customHeight="1">
      <c r="A411" s="8"/>
      <c r="C411" s="8"/>
      <c r="K411" s="145"/>
    </row>
    <row r="412" spans="1:11" ht="15.75" customHeight="1">
      <c r="A412" s="8"/>
      <c r="C412" s="8"/>
      <c r="K412" s="145"/>
    </row>
    <row r="413" spans="1:11" ht="15.75" customHeight="1">
      <c r="A413" s="8"/>
      <c r="C413" s="8"/>
      <c r="K413" s="145"/>
    </row>
    <row r="414" spans="1:11" ht="15.75" customHeight="1">
      <c r="A414" s="8"/>
      <c r="C414" s="8"/>
      <c r="K414" s="145"/>
    </row>
    <row r="415" spans="1:11" ht="15.75" customHeight="1">
      <c r="A415" s="8"/>
      <c r="C415" s="8"/>
      <c r="K415" s="145"/>
    </row>
    <row r="416" spans="1:11" ht="15.75" customHeight="1">
      <c r="A416" s="8"/>
      <c r="C416" s="8"/>
      <c r="K416" s="145"/>
    </row>
    <row r="417" spans="1:11" ht="15.75" customHeight="1">
      <c r="A417" s="8"/>
      <c r="C417" s="8"/>
      <c r="K417" s="145"/>
    </row>
    <row r="418" spans="1:11" ht="15.75" customHeight="1">
      <c r="A418" s="8"/>
      <c r="C418" s="8"/>
      <c r="K418" s="145"/>
    </row>
    <row r="419" spans="1:11" ht="15.75" customHeight="1">
      <c r="A419" s="8"/>
      <c r="C419" s="8"/>
      <c r="K419" s="145"/>
    </row>
    <row r="420" spans="1:11" ht="15.75" customHeight="1">
      <c r="A420" s="8"/>
      <c r="C420" s="8"/>
      <c r="K420" s="145"/>
    </row>
    <row r="421" spans="1:11" ht="15.75" customHeight="1">
      <c r="A421" s="8"/>
      <c r="C421" s="8"/>
      <c r="K421" s="145"/>
    </row>
    <row r="422" spans="1:11" ht="15.75" customHeight="1">
      <c r="A422" s="8"/>
      <c r="C422" s="8"/>
      <c r="K422" s="145"/>
    </row>
    <row r="423" spans="1:11" ht="15.75" customHeight="1">
      <c r="A423" s="8"/>
      <c r="C423" s="8"/>
      <c r="K423" s="145"/>
    </row>
    <row r="424" spans="1:11" ht="15.75" customHeight="1">
      <c r="A424" s="8"/>
      <c r="C424" s="8"/>
      <c r="K424" s="145"/>
    </row>
    <row r="425" spans="1:11" ht="15.75" customHeight="1">
      <c r="A425" s="8"/>
      <c r="C425" s="8"/>
      <c r="K425" s="145"/>
    </row>
    <row r="426" spans="1:11" ht="15.75" customHeight="1">
      <c r="A426" s="8"/>
      <c r="C426" s="8"/>
      <c r="K426" s="145"/>
    </row>
    <row r="427" spans="1:11" ht="15.75" customHeight="1">
      <c r="A427" s="8"/>
      <c r="C427" s="8"/>
      <c r="K427" s="145"/>
    </row>
    <row r="428" spans="1:11" ht="15.75" customHeight="1">
      <c r="A428" s="8"/>
      <c r="C428" s="8"/>
      <c r="K428" s="145"/>
    </row>
    <row r="429" spans="1:11" ht="15.75" customHeight="1">
      <c r="A429" s="8"/>
      <c r="C429" s="8"/>
      <c r="K429" s="145"/>
    </row>
    <row r="430" spans="1:11" ht="15.75" customHeight="1">
      <c r="A430" s="8"/>
      <c r="C430" s="8"/>
      <c r="K430" s="145"/>
    </row>
    <row r="431" spans="1:11" ht="15.75" customHeight="1">
      <c r="A431" s="8"/>
      <c r="C431" s="8"/>
      <c r="K431" s="145"/>
    </row>
    <row r="432" spans="1:11" ht="15.75" customHeight="1">
      <c r="A432" s="8"/>
      <c r="C432" s="8"/>
      <c r="K432" s="145"/>
    </row>
    <row r="433" spans="1:11" ht="15.75" customHeight="1">
      <c r="A433" s="8"/>
      <c r="C433" s="8"/>
      <c r="K433" s="145"/>
    </row>
    <row r="434" spans="1:11" ht="15.75" customHeight="1">
      <c r="A434" s="8"/>
      <c r="C434" s="8"/>
      <c r="K434" s="145"/>
    </row>
    <row r="435" spans="1:11" ht="15.75" customHeight="1">
      <c r="A435" s="8"/>
      <c r="C435" s="8"/>
      <c r="K435" s="145"/>
    </row>
    <row r="436" spans="1:11" ht="15.75" customHeight="1">
      <c r="A436" s="8"/>
      <c r="C436" s="8"/>
      <c r="K436" s="145"/>
    </row>
    <row r="437" spans="1:11" ht="15.75" customHeight="1">
      <c r="A437" s="8"/>
      <c r="C437" s="8"/>
      <c r="K437" s="145"/>
    </row>
    <row r="438" spans="1:11" ht="15.75" customHeight="1">
      <c r="A438" s="8"/>
      <c r="C438" s="8"/>
      <c r="K438" s="145"/>
    </row>
    <row r="439" spans="1:11" ht="15.75" customHeight="1">
      <c r="A439" s="8"/>
      <c r="C439" s="8"/>
      <c r="K439" s="145"/>
    </row>
    <row r="440" spans="1:11" ht="15.75" customHeight="1">
      <c r="A440" s="8"/>
      <c r="C440" s="8"/>
      <c r="K440" s="145"/>
    </row>
    <row r="441" spans="1:11" ht="15.75" customHeight="1">
      <c r="A441" s="8"/>
      <c r="C441" s="8"/>
      <c r="K441" s="145"/>
    </row>
    <row r="442" spans="1:11" ht="15.75" customHeight="1">
      <c r="A442" s="8"/>
      <c r="C442" s="8"/>
      <c r="K442" s="145"/>
    </row>
    <row r="443" spans="1:11" ht="15.75" customHeight="1">
      <c r="A443" s="8"/>
      <c r="C443" s="8"/>
      <c r="K443" s="145"/>
    </row>
    <row r="444" spans="1:11" ht="15.75" customHeight="1">
      <c r="A444" s="8"/>
      <c r="C444" s="8"/>
      <c r="K444" s="145"/>
    </row>
    <row r="445" spans="1:11" ht="15.75" customHeight="1">
      <c r="A445" s="8"/>
      <c r="C445" s="8"/>
      <c r="K445" s="145"/>
    </row>
    <row r="446" spans="1:11" ht="15.75" customHeight="1">
      <c r="A446" s="8"/>
      <c r="C446" s="8"/>
      <c r="K446" s="145"/>
    </row>
    <row r="447" spans="1:11" ht="15.75" customHeight="1">
      <c r="A447" s="8"/>
      <c r="C447" s="8"/>
      <c r="K447" s="145"/>
    </row>
    <row r="448" spans="1:11" ht="15.75" customHeight="1">
      <c r="A448" s="8"/>
      <c r="C448" s="8"/>
      <c r="K448" s="145"/>
    </row>
    <row r="449" spans="1:11" ht="15.75" customHeight="1">
      <c r="A449" s="8"/>
      <c r="C449" s="8"/>
      <c r="K449" s="145"/>
    </row>
    <row r="450" spans="1:11" ht="15.75" customHeight="1">
      <c r="A450" s="8"/>
      <c r="C450" s="8"/>
      <c r="K450" s="145"/>
    </row>
    <row r="451" spans="1:11" ht="15.75" customHeight="1">
      <c r="A451" s="8"/>
      <c r="C451" s="8"/>
      <c r="K451" s="145"/>
    </row>
    <row r="452" spans="1:11" ht="15.75" customHeight="1">
      <c r="A452" s="8"/>
      <c r="C452" s="8"/>
      <c r="K452" s="145"/>
    </row>
    <row r="453" spans="1:11" ht="15.75" customHeight="1">
      <c r="A453" s="8"/>
      <c r="C453" s="8"/>
      <c r="K453" s="145"/>
    </row>
    <row r="454" spans="1:11" ht="15.75" customHeight="1">
      <c r="A454" s="8"/>
      <c r="C454" s="8"/>
      <c r="K454" s="145"/>
    </row>
    <row r="455" spans="1:11" ht="15.75" customHeight="1">
      <c r="A455" s="8"/>
      <c r="C455" s="8"/>
      <c r="K455" s="145"/>
    </row>
    <row r="456" spans="1:11" ht="15.75" customHeight="1">
      <c r="A456" s="8"/>
      <c r="C456" s="8"/>
      <c r="K456" s="145"/>
    </row>
    <row r="457" spans="1:11" ht="15.75" customHeight="1">
      <c r="A457" s="8"/>
      <c r="C457" s="8"/>
      <c r="K457" s="145"/>
    </row>
    <row r="458" spans="1:11" ht="15.75" customHeight="1">
      <c r="A458" s="8"/>
      <c r="C458" s="8"/>
      <c r="K458" s="145"/>
    </row>
    <row r="459" spans="1:11" ht="15.75" customHeight="1">
      <c r="A459" s="8"/>
      <c r="C459" s="8"/>
      <c r="K459" s="145"/>
    </row>
    <row r="460" spans="1:11" ht="15.75" customHeight="1">
      <c r="A460" s="8"/>
      <c r="C460" s="8"/>
      <c r="K460" s="145"/>
    </row>
    <row r="461" spans="1:11" ht="15.75" customHeight="1">
      <c r="A461" s="8"/>
      <c r="C461" s="8"/>
      <c r="K461" s="145"/>
    </row>
    <row r="462" spans="1:11" ht="15.75" customHeight="1">
      <c r="A462" s="8"/>
      <c r="C462" s="8"/>
      <c r="K462" s="145"/>
    </row>
    <row r="463" spans="1:11" ht="15.75" customHeight="1">
      <c r="A463" s="8"/>
      <c r="C463" s="8"/>
      <c r="K463" s="145"/>
    </row>
    <row r="464" spans="1:11" ht="15.75" customHeight="1">
      <c r="A464" s="8"/>
      <c r="C464" s="8"/>
      <c r="K464" s="145"/>
    </row>
    <row r="465" spans="1:11" ht="15.75" customHeight="1">
      <c r="A465" s="8"/>
      <c r="C465" s="8"/>
      <c r="K465" s="145"/>
    </row>
    <row r="466" spans="1:11" ht="15.75" customHeight="1">
      <c r="A466" s="8"/>
      <c r="C466" s="8"/>
      <c r="K466" s="145"/>
    </row>
    <row r="467" spans="1:11" ht="15.75" customHeight="1">
      <c r="A467" s="8"/>
      <c r="C467" s="8"/>
      <c r="K467" s="145"/>
    </row>
    <row r="468" spans="1:11" ht="15.75" customHeight="1">
      <c r="A468" s="8"/>
      <c r="C468" s="8"/>
      <c r="K468" s="145"/>
    </row>
    <row r="469" spans="1:11" ht="15.75" customHeight="1">
      <c r="A469" s="8"/>
      <c r="C469" s="8"/>
      <c r="K469" s="145"/>
    </row>
    <row r="470" spans="1:11" ht="15.75" customHeight="1">
      <c r="A470" s="8"/>
      <c r="C470" s="8"/>
      <c r="K470" s="145"/>
    </row>
    <row r="471" spans="1:11" ht="15.75" customHeight="1">
      <c r="A471" s="8"/>
      <c r="C471" s="8"/>
      <c r="K471" s="145"/>
    </row>
    <row r="472" spans="1:11" ht="15.75" customHeight="1">
      <c r="A472" s="8"/>
      <c r="C472" s="8"/>
      <c r="K472" s="145"/>
    </row>
    <row r="473" spans="1:11" ht="15.75" customHeight="1">
      <c r="A473" s="8"/>
      <c r="C473" s="8"/>
      <c r="K473" s="145"/>
    </row>
    <row r="474" spans="1:11" ht="15.75" customHeight="1">
      <c r="A474" s="8"/>
      <c r="C474" s="8"/>
      <c r="K474" s="145"/>
    </row>
    <row r="475" spans="1:11" ht="15.75" customHeight="1">
      <c r="A475" s="8"/>
      <c r="C475" s="8"/>
      <c r="K475" s="145"/>
    </row>
    <row r="476" spans="1:11" ht="15.75" customHeight="1">
      <c r="A476" s="8"/>
      <c r="C476" s="8"/>
      <c r="K476" s="145"/>
    </row>
    <row r="477" spans="1:11" ht="15.75" customHeight="1">
      <c r="A477" s="8"/>
      <c r="C477" s="8"/>
      <c r="K477" s="145"/>
    </row>
    <row r="478" spans="1:11" ht="15.75" customHeight="1">
      <c r="A478" s="8"/>
      <c r="C478" s="8"/>
      <c r="K478" s="145"/>
    </row>
    <row r="479" spans="1:11" ht="15.75" customHeight="1">
      <c r="A479" s="8"/>
      <c r="C479" s="8"/>
      <c r="K479" s="145"/>
    </row>
    <row r="480" spans="1:11" ht="15.75" customHeight="1">
      <c r="A480" s="8"/>
      <c r="C480" s="8"/>
      <c r="K480" s="145"/>
    </row>
    <row r="481" spans="1:11" ht="15.75" customHeight="1">
      <c r="A481" s="8"/>
      <c r="C481" s="8"/>
      <c r="K481" s="145"/>
    </row>
    <row r="482" spans="1:11" ht="15.75" customHeight="1">
      <c r="A482" s="8"/>
      <c r="C482" s="8"/>
      <c r="K482" s="145"/>
    </row>
    <row r="483" spans="1:11" ht="15.75" customHeight="1">
      <c r="A483" s="8"/>
      <c r="C483" s="8"/>
      <c r="K483" s="145"/>
    </row>
    <row r="484" spans="1:11" ht="15.75" customHeight="1">
      <c r="A484" s="8"/>
      <c r="C484" s="8"/>
      <c r="K484" s="145"/>
    </row>
    <row r="485" spans="1:11" ht="15.75" customHeight="1">
      <c r="A485" s="8"/>
      <c r="C485" s="8"/>
      <c r="K485" s="145"/>
    </row>
    <row r="486" spans="1:11" ht="15.75" customHeight="1">
      <c r="A486" s="8"/>
      <c r="C486" s="8"/>
      <c r="K486" s="145"/>
    </row>
    <row r="487" spans="1:11" ht="15.75" customHeight="1">
      <c r="A487" s="8"/>
      <c r="C487" s="8"/>
      <c r="K487" s="145"/>
    </row>
    <row r="488" spans="1:11" ht="15.75" customHeight="1">
      <c r="A488" s="8"/>
      <c r="C488" s="8"/>
      <c r="K488" s="145"/>
    </row>
    <row r="489" spans="1:11" ht="15.75" customHeight="1">
      <c r="A489" s="8"/>
      <c r="C489" s="8"/>
      <c r="K489" s="145"/>
    </row>
    <row r="490" spans="1:11" ht="15.75" customHeight="1">
      <c r="A490" s="8"/>
      <c r="C490" s="8"/>
      <c r="K490" s="145"/>
    </row>
    <row r="491" spans="1:11" ht="15.75" customHeight="1">
      <c r="A491" s="8"/>
      <c r="C491" s="8"/>
      <c r="K491" s="145"/>
    </row>
    <row r="492" spans="1:11" ht="15.75" customHeight="1">
      <c r="A492" s="8"/>
      <c r="C492" s="8"/>
      <c r="K492" s="145"/>
    </row>
    <row r="493" spans="1:11" ht="15.75" customHeight="1">
      <c r="A493" s="8"/>
      <c r="C493" s="8"/>
      <c r="K493" s="145"/>
    </row>
    <row r="494" spans="1:11" ht="15.75" customHeight="1">
      <c r="A494" s="8"/>
      <c r="C494" s="8"/>
      <c r="K494" s="145"/>
    </row>
    <row r="495" spans="1:11" ht="15.75" customHeight="1">
      <c r="A495" s="8"/>
      <c r="C495" s="8"/>
      <c r="K495" s="145"/>
    </row>
    <row r="496" spans="1:11" ht="15.75" customHeight="1">
      <c r="A496" s="8"/>
      <c r="C496" s="8"/>
      <c r="K496" s="145"/>
    </row>
    <row r="497" spans="1:11" ht="15.75" customHeight="1">
      <c r="A497" s="8"/>
      <c r="C497" s="8"/>
      <c r="K497" s="145"/>
    </row>
    <row r="498" spans="1:11" ht="15.75" customHeight="1">
      <c r="A498" s="8"/>
      <c r="C498" s="8"/>
      <c r="K498" s="145"/>
    </row>
    <row r="499" spans="1:11" ht="15.75" customHeight="1">
      <c r="A499" s="8"/>
      <c r="C499" s="8"/>
      <c r="K499" s="145"/>
    </row>
    <row r="500" spans="1:11" ht="15.75" customHeight="1">
      <c r="A500" s="8"/>
      <c r="C500" s="8"/>
      <c r="K500" s="145"/>
    </row>
    <row r="501" spans="1:11" ht="15.75" customHeight="1">
      <c r="A501" s="8"/>
      <c r="C501" s="8"/>
      <c r="K501" s="145"/>
    </row>
    <row r="502" spans="1:11" ht="15.75" customHeight="1">
      <c r="A502" s="8"/>
      <c r="C502" s="8"/>
      <c r="K502" s="145"/>
    </row>
    <row r="503" spans="1:11" ht="15.75" customHeight="1">
      <c r="A503" s="8"/>
      <c r="C503" s="8"/>
      <c r="K503" s="145"/>
    </row>
    <row r="504" spans="1:11" ht="15.75" customHeight="1">
      <c r="A504" s="8"/>
      <c r="C504" s="8"/>
      <c r="K504" s="145"/>
    </row>
    <row r="505" spans="1:11" ht="15.75" customHeight="1">
      <c r="A505" s="8"/>
      <c r="C505" s="8"/>
      <c r="K505" s="145"/>
    </row>
    <row r="506" spans="1:11" ht="15.75" customHeight="1">
      <c r="A506" s="8"/>
      <c r="C506" s="8"/>
      <c r="K506" s="145"/>
    </row>
    <row r="507" spans="1:11" ht="15.75" customHeight="1">
      <c r="A507" s="8"/>
      <c r="C507" s="8"/>
      <c r="K507" s="145"/>
    </row>
    <row r="508" spans="1:11" ht="15.75" customHeight="1">
      <c r="A508" s="8"/>
      <c r="C508" s="8"/>
      <c r="K508" s="145"/>
    </row>
    <row r="509" spans="1:11" ht="15.75" customHeight="1">
      <c r="A509" s="8"/>
      <c r="C509" s="8"/>
      <c r="K509" s="145"/>
    </row>
    <row r="510" spans="1:11" ht="15.75" customHeight="1">
      <c r="A510" s="8"/>
      <c r="C510" s="8"/>
      <c r="K510" s="145"/>
    </row>
    <row r="511" spans="1:11" ht="15.75" customHeight="1">
      <c r="A511" s="8"/>
      <c r="C511" s="8"/>
      <c r="K511" s="145"/>
    </row>
    <row r="512" spans="1:11" ht="15.75" customHeight="1">
      <c r="A512" s="8"/>
      <c r="C512" s="8"/>
      <c r="K512" s="145"/>
    </row>
    <row r="513" spans="1:11" ht="15.75" customHeight="1">
      <c r="A513" s="8"/>
      <c r="C513" s="8"/>
      <c r="K513" s="145"/>
    </row>
    <row r="514" spans="1:11" ht="15.75" customHeight="1">
      <c r="A514" s="8"/>
      <c r="C514" s="8"/>
      <c r="K514" s="145"/>
    </row>
    <row r="515" spans="1:11" ht="15.75" customHeight="1">
      <c r="A515" s="8"/>
      <c r="C515" s="8"/>
      <c r="K515" s="145"/>
    </row>
    <row r="516" spans="1:11" ht="15.75" customHeight="1">
      <c r="A516" s="8"/>
      <c r="C516" s="8"/>
      <c r="K516" s="145"/>
    </row>
    <row r="517" spans="1:11" ht="15.75" customHeight="1">
      <c r="A517" s="8"/>
      <c r="C517" s="8"/>
      <c r="K517" s="145"/>
    </row>
    <row r="518" spans="1:11" ht="15.75" customHeight="1">
      <c r="A518" s="8"/>
      <c r="C518" s="8"/>
      <c r="K518" s="145"/>
    </row>
    <row r="519" spans="1:11" ht="15.75" customHeight="1">
      <c r="A519" s="8"/>
      <c r="C519" s="8"/>
      <c r="K519" s="145"/>
    </row>
    <row r="520" spans="1:11" ht="15.75" customHeight="1">
      <c r="A520" s="8"/>
      <c r="C520" s="8"/>
      <c r="K520" s="145"/>
    </row>
    <row r="521" spans="1:11" ht="15.75" customHeight="1">
      <c r="A521" s="8"/>
      <c r="C521" s="8"/>
      <c r="K521" s="145"/>
    </row>
    <row r="522" spans="1:11" ht="15.75" customHeight="1">
      <c r="A522" s="8"/>
      <c r="C522" s="8"/>
      <c r="K522" s="145"/>
    </row>
    <row r="523" spans="1:11" ht="15.75" customHeight="1">
      <c r="A523" s="8"/>
      <c r="C523" s="8"/>
      <c r="K523" s="145"/>
    </row>
    <row r="524" spans="1:11" ht="15.75" customHeight="1">
      <c r="A524" s="8"/>
      <c r="C524" s="8"/>
      <c r="K524" s="145"/>
    </row>
    <row r="525" spans="1:11" ht="15.75" customHeight="1">
      <c r="A525" s="8"/>
      <c r="C525" s="8"/>
      <c r="K525" s="145"/>
    </row>
    <row r="526" spans="1:11" ht="15.75" customHeight="1">
      <c r="A526" s="8"/>
      <c r="C526" s="8"/>
      <c r="K526" s="145"/>
    </row>
    <row r="527" spans="1:11" ht="15.75" customHeight="1">
      <c r="A527" s="8"/>
      <c r="C527" s="8"/>
      <c r="K527" s="145"/>
    </row>
    <row r="528" spans="1:11" ht="15.75" customHeight="1">
      <c r="A528" s="8"/>
      <c r="C528" s="8"/>
      <c r="K528" s="145"/>
    </row>
    <row r="529" spans="1:11" ht="15.75" customHeight="1">
      <c r="A529" s="8"/>
      <c r="C529" s="8"/>
      <c r="K529" s="145"/>
    </row>
    <row r="530" spans="1:11" ht="15.75" customHeight="1">
      <c r="A530" s="8"/>
      <c r="C530" s="8"/>
      <c r="K530" s="145"/>
    </row>
    <row r="531" spans="1:11" ht="15.75" customHeight="1">
      <c r="A531" s="8"/>
      <c r="C531" s="8"/>
      <c r="K531" s="145"/>
    </row>
    <row r="532" spans="1:11" ht="15.75" customHeight="1">
      <c r="A532" s="8"/>
      <c r="C532" s="8"/>
      <c r="K532" s="145"/>
    </row>
    <row r="533" spans="1:11" ht="15.75" customHeight="1">
      <c r="A533" s="8"/>
      <c r="C533" s="8"/>
      <c r="K533" s="145"/>
    </row>
    <row r="534" spans="1:11" ht="15.75" customHeight="1">
      <c r="A534" s="8"/>
      <c r="C534" s="8"/>
      <c r="K534" s="145"/>
    </row>
    <row r="535" spans="1:11" ht="15.75" customHeight="1">
      <c r="A535" s="8"/>
      <c r="C535" s="8"/>
      <c r="K535" s="145"/>
    </row>
    <row r="536" spans="1:11" ht="15.75" customHeight="1">
      <c r="A536" s="8"/>
      <c r="C536" s="8"/>
      <c r="K536" s="145"/>
    </row>
    <row r="537" spans="1:11" ht="15.75" customHeight="1">
      <c r="A537" s="8"/>
      <c r="C537" s="8"/>
      <c r="K537" s="145"/>
    </row>
    <row r="538" spans="1:11" ht="15.75" customHeight="1">
      <c r="A538" s="8"/>
      <c r="C538" s="8"/>
      <c r="K538" s="145"/>
    </row>
    <row r="539" spans="1:11" ht="15.75" customHeight="1">
      <c r="A539" s="8"/>
      <c r="C539" s="8"/>
      <c r="K539" s="145"/>
    </row>
    <row r="540" spans="1:11" ht="15.75" customHeight="1">
      <c r="A540" s="8"/>
      <c r="C540" s="8"/>
      <c r="K540" s="145"/>
    </row>
    <row r="541" spans="1:11" ht="15.75" customHeight="1">
      <c r="A541" s="8"/>
      <c r="C541" s="8"/>
      <c r="K541" s="145"/>
    </row>
    <row r="542" spans="1:11" ht="15.75" customHeight="1">
      <c r="A542" s="8"/>
      <c r="C542" s="8"/>
      <c r="K542" s="145"/>
    </row>
    <row r="543" spans="1:11" ht="15.75" customHeight="1">
      <c r="A543" s="8"/>
      <c r="C543" s="8"/>
      <c r="K543" s="145"/>
    </row>
    <row r="544" spans="1:11" ht="15.75" customHeight="1">
      <c r="A544" s="8"/>
      <c r="C544" s="8"/>
      <c r="K544" s="145"/>
    </row>
    <row r="545" spans="1:11" ht="15.75" customHeight="1">
      <c r="A545" s="8"/>
      <c r="C545" s="8"/>
      <c r="K545" s="145"/>
    </row>
    <row r="546" spans="1:11" ht="15.75" customHeight="1">
      <c r="A546" s="8"/>
      <c r="C546" s="8"/>
      <c r="K546" s="145"/>
    </row>
    <row r="547" spans="1:11" ht="15.75" customHeight="1">
      <c r="A547" s="8"/>
      <c r="C547" s="8"/>
      <c r="K547" s="145"/>
    </row>
    <row r="548" spans="1:11" ht="15.75" customHeight="1">
      <c r="A548" s="8"/>
      <c r="C548" s="8"/>
      <c r="K548" s="145"/>
    </row>
    <row r="549" spans="1:11" ht="15.75" customHeight="1">
      <c r="A549" s="8"/>
      <c r="C549" s="8"/>
      <c r="K549" s="145"/>
    </row>
    <row r="550" spans="1:11" ht="15.75" customHeight="1">
      <c r="A550" s="8"/>
      <c r="C550" s="8"/>
      <c r="K550" s="145"/>
    </row>
    <row r="551" spans="1:11" ht="15.75" customHeight="1">
      <c r="A551" s="8"/>
      <c r="C551" s="8"/>
      <c r="K551" s="145"/>
    </row>
    <row r="552" spans="1:11" ht="15.75" customHeight="1">
      <c r="A552" s="8"/>
      <c r="C552" s="8"/>
      <c r="K552" s="145"/>
    </row>
    <row r="553" spans="1:11" ht="15.75" customHeight="1">
      <c r="A553" s="8"/>
      <c r="C553" s="8"/>
      <c r="K553" s="145"/>
    </row>
    <row r="554" spans="1:11" ht="15.75" customHeight="1">
      <c r="A554" s="8"/>
      <c r="C554" s="8"/>
      <c r="K554" s="145"/>
    </row>
    <row r="555" spans="1:11" ht="15.75" customHeight="1">
      <c r="A555" s="8"/>
      <c r="C555" s="8"/>
      <c r="K555" s="145"/>
    </row>
    <row r="556" spans="1:11" ht="15.75" customHeight="1">
      <c r="A556" s="8"/>
      <c r="C556" s="8"/>
      <c r="K556" s="145"/>
    </row>
    <row r="557" spans="1:11" ht="15.75" customHeight="1">
      <c r="A557" s="8"/>
      <c r="C557" s="8"/>
      <c r="K557" s="145"/>
    </row>
    <row r="558" spans="1:11" ht="15.75" customHeight="1">
      <c r="A558" s="8"/>
      <c r="C558" s="8"/>
      <c r="K558" s="145"/>
    </row>
    <row r="559" spans="1:11" ht="15.75" customHeight="1">
      <c r="A559" s="8"/>
      <c r="C559" s="8"/>
      <c r="K559" s="145"/>
    </row>
    <row r="560" spans="1:11" ht="15.75" customHeight="1">
      <c r="A560" s="8"/>
      <c r="C560" s="8"/>
      <c r="K560" s="145"/>
    </row>
    <row r="561" spans="1:11" ht="15.75" customHeight="1">
      <c r="A561" s="8"/>
      <c r="C561" s="8"/>
      <c r="K561" s="145"/>
    </row>
    <row r="562" spans="1:11" ht="15.75" customHeight="1">
      <c r="A562" s="8"/>
      <c r="C562" s="8"/>
      <c r="K562" s="145"/>
    </row>
    <row r="563" spans="1:11" ht="15.75" customHeight="1">
      <c r="A563" s="8"/>
      <c r="C563" s="8"/>
      <c r="K563" s="145"/>
    </row>
    <row r="564" spans="1:11" ht="15.75" customHeight="1">
      <c r="A564" s="8"/>
      <c r="C564" s="8"/>
      <c r="K564" s="145"/>
    </row>
    <row r="565" spans="1:11" ht="15.75" customHeight="1">
      <c r="A565" s="8"/>
      <c r="C565" s="8"/>
      <c r="K565" s="145"/>
    </row>
    <row r="566" spans="1:11" ht="15.75" customHeight="1">
      <c r="A566" s="8"/>
      <c r="C566" s="8"/>
      <c r="K566" s="145"/>
    </row>
    <row r="567" spans="1:11" ht="15.75" customHeight="1">
      <c r="A567" s="8"/>
      <c r="C567" s="8"/>
      <c r="K567" s="145"/>
    </row>
    <row r="568" spans="1:11" ht="15.75" customHeight="1">
      <c r="A568" s="8"/>
      <c r="C568" s="8"/>
      <c r="K568" s="145"/>
    </row>
    <row r="569" spans="1:11" ht="15.75" customHeight="1">
      <c r="A569" s="8"/>
      <c r="C569" s="8"/>
      <c r="K569" s="145"/>
    </row>
    <row r="570" spans="1:11" ht="15.75" customHeight="1">
      <c r="A570" s="8"/>
      <c r="C570" s="8"/>
      <c r="K570" s="145"/>
    </row>
    <row r="571" spans="1:11" ht="15.75" customHeight="1">
      <c r="A571" s="8"/>
      <c r="C571" s="8"/>
      <c r="K571" s="145"/>
    </row>
    <row r="572" spans="1:11" ht="15.75" customHeight="1">
      <c r="A572" s="8"/>
      <c r="C572" s="8"/>
      <c r="K572" s="145"/>
    </row>
    <row r="573" spans="1:11" ht="15.75" customHeight="1">
      <c r="A573" s="8"/>
      <c r="C573" s="8"/>
      <c r="K573" s="145"/>
    </row>
    <row r="574" spans="1:11" ht="15.75" customHeight="1">
      <c r="A574" s="8"/>
      <c r="C574" s="8"/>
      <c r="K574" s="145"/>
    </row>
    <row r="575" spans="1:11" ht="15.75" customHeight="1">
      <c r="A575" s="8"/>
      <c r="C575" s="8"/>
      <c r="K575" s="145"/>
    </row>
    <row r="576" spans="1:11" ht="15.75" customHeight="1">
      <c r="A576" s="8"/>
      <c r="C576" s="8"/>
      <c r="K576" s="145"/>
    </row>
    <row r="577" spans="1:11" ht="15.75" customHeight="1">
      <c r="A577" s="8"/>
      <c r="C577" s="8"/>
      <c r="K577" s="145"/>
    </row>
    <row r="578" spans="1:11" ht="15.75" customHeight="1">
      <c r="A578" s="8"/>
      <c r="C578" s="8"/>
      <c r="K578" s="145"/>
    </row>
    <row r="579" spans="1:11" ht="15.75" customHeight="1">
      <c r="A579" s="8"/>
      <c r="C579" s="8"/>
      <c r="K579" s="145"/>
    </row>
    <row r="580" spans="1:11" ht="15.75" customHeight="1">
      <c r="A580" s="8"/>
      <c r="C580" s="8"/>
      <c r="K580" s="145"/>
    </row>
    <row r="581" spans="1:11" ht="15.75" customHeight="1">
      <c r="A581" s="8"/>
      <c r="C581" s="8"/>
      <c r="K581" s="145"/>
    </row>
    <row r="582" spans="1:11" ht="15.75" customHeight="1">
      <c r="A582" s="8"/>
      <c r="C582" s="8"/>
      <c r="K582" s="145"/>
    </row>
    <row r="583" spans="1:11" ht="15.75" customHeight="1">
      <c r="A583" s="8"/>
      <c r="C583" s="8"/>
      <c r="K583" s="145"/>
    </row>
    <row r="584" spans="1:11" ht="15.75" customHeight="1">
      <c r="A584" s="8"/>
      <c r="C584" s="8"/>
      <c r="K584" s="145"/>
    </row>
    <row r="585" spans="1:11" ht="15.75" customHeight="1">
      <c r="A585" s="8"/>
      <c r="C585" s="8"/>
      <c r="K585" s="145"/>
    </row>
    <row r="586" spans="1:11" ht="15.75" customHeight="1">
      <c r="A586" s="8"/>
      <c r="C586" s="8"/>
      <c r="K586" s="145"/>
    </row>
    <row r="587" spans="1:11" ht="15.75" customHeight="1">
      <c r="A587" s="8"/>
      <c r="C587" s="8"/>
      <c r="K587" s="145"/>
    </row>
    <row r="588" spans="1:11" ht="15.75" customHeight="1">
      <c r="A588" s="8"/>
      <c r="C588" s="8"/>
      <c r="K588" s="145"/>
    </row>
    <row r="589" spans="1:11" ht="15.75" customHeight="1">
      <c r="A589" s="8"/>
      <c r="C589" s="8"/>
      <c r="K589" s="145"/>
    </row>
    <row r="590" spans="1:11" ht="15.75" customHeight="1">
      <c r="A590" s="8"/>
      <c r="C590" s="8"/>
      <c r="K590" s="145"/>
    </row>
    <row r="591" spans="1:11" ht="15.75" customHeight="1">
      <c r="A591" s="8"/>
      <c r="C591" s="8"/>
      <c r="K591" s="145"/>
    </row>
    <row r="592" spans="1:11" ht="15.75" customHeight="1">
      <c r="A592" s="8"/>
      <c r="C592" s="8"/>
      <c r="K592" s="145"/>
    </row>
    <row r="593" spans="1:11" ht="15.75" customHeight="1">
      <c r="A593" s="8"/>
      <c r="C593" s="8"/>
      <c r="K593" s="145"/>
    </row>
    <row r="594" spans="1:11" ht="15.75" customHeight="1">
      <c r="A594" s="8"/>
      <c r="C594" s="8"/>
      <c r="K594" s="145"/>
    </row>
    <row r="595" spans="1:11" ht="15.75" customHeight="1">
      <c r="A595" s="8"/>
      <c r="C595" s="8"/>
      <c r="K595" s="145"/>
    </row>
    <row r="596" spans="1:11" ht="15.75" customHeight="1">
      <c r="A596" s="8"/>
      <c r="C596" s="8"/>
      <c r="K596" s="145"/>
    </row>
    <row r="597" spans="1:11" ht="15.75" customHeight="1">
      <c r="A597" s="8"/>
      <c r="C597" s="8"/>
      <c r="K597" s="145"/>
    </row>
    <row r="598" spans="1:11" ht="15.75" customHeight="1">
      <c r="A598" s="8"/>
      <c r="C598" s="8"/>
      <c r="K598" s="145"/>
    </row>
    <row r="599" spans="1:11" ht="15.75" customHeight="1">
      <c r="A599" s="8"/>
      <c r="C599" s="8"/>
      <c r="K599" s="145"/>
    </row>
    <row r="600" spans="1:11" ht="15.75" customHeight="1">
      <c r="A600" s="8"/>
      <c r="C600" s="8"/>
      <c r="K600" s="145"/>
    </row>
    <row r="601" spans="1:11" ht="15.75" customHeight="1">
      <c r="A601" s="8"/>
      <c r="C601" s="8"/>
      <c r="K601" s="145"/>
    </row>
    <row r="602" spans="1:11" ht="15.75" customHeight="1">
      <c r="A602" s="8"/>
      <c r="C602" s="8"/>
      <c r="K602" s="145"/>
    </row>
    <row r="603" spans="1:11" ht="15.75" customHeight="1">
      <c r="A603" s="8"/>
      <c r="C603" s="8"/>
      <c r="K603" s="145"/>
    </row>
    <row r="604" spans="1:11" ht="15.75" customHeight="1">
      <c r="A604" s="8"/>
      <c r="C604" s="8"/>
      <c r="K604" s="145"/>
    </row>
    <row r="605" spans="1:11" ht="15.75" customHeight="1">
      <c r="A605" s="8"/>
      <c r="C605" s="8"/>
      <c r="K605" s="145"/>
    </row>
    <row r="606" spans="1:11" ht="15.75" customHeight="1">
      <c r="A606" s="8"/>
      <c r="C606" s="8"/>
      <c r="K606" s="145"/>
    </row>
    <row r="607" spans="1:11" ht="15.75" customHeight="1">
      <c r="A607" s="8"/>
      <c r="C607" s="8"/>
      <c r="K607" s="145"/>
    </row>
    <row r="608" spans="1:11" ht="15.75" customHeight="1">
      <c r="A608" s="8"/>
      <c r="C608" s="8"/>
      <c r="K608" s="145"/>
    </row>
    <row r="609" spans="1:11" ht="15.75" customHeight="1">
      <c r="A609" s="8"/>
      <c r="C609" s="8"/>
      <c r="K609" s="145"/>
    </row>
    <row r="610" spans="1:11" ht="15.75" customHeight="1">
      <c r="A610" s="8"/>
      <c r="C610" s="8"/>
      <c r="K610" s="145"/>
    </row>
    <row r="611" spans="1:11" ht="15.75" customHeight="1">
      <c r="A611" s="8"/>
      <c r="C611" s="8"/>
      <c r="K611" s="145"/>
    </row>
    <row r="612" spans="1:11" ht="15.75" customHeight="1">
      <c r="A612" s="8"/>
      <c r="C612" s="8"/>
      <c r="K612" s="145"/>
    </row>
    <row r="613" spans="1:11" ht="15.75" customHeight="1">
      <c r="A613" s="8"/>
      <c r="C613" s="8"/>
      <c r="K613" s="145"/>
    </row>
    <row r="614" spans="1:11" ht="15.75" customHeight="1">
      <c r="A614" s="8"/>
      <c r="C614" s="8"/>
      <c r="K614" s="145"/>
    </row>
    <row r="615" spans="1:11" ht="15.75" customHeight="1">
      <c r="A615" s="8"/>
      <c r="C615" s="8"/>
      <c r="K615" s="145"/>
    </row>
    <row r="616" spans="1:11" ht="15.75" customHeight="1">
      <c r="A616" s="8"/>
      <c r="C616" s="8"/>
      <c r="K616" s="145"/>
    </row>
    <row r="617" spans="1:11" ht="15.75" customHeight="1">
      <c r="A617" s="8"/>
      <c r="C617" s="8"/>
      <c r="K617" s="145"/>
    </row>
    <row r="618" spans="1:11" ht="15.75" customHeight="1">
      <c r="A618" s="8"/>
      <c r="C618" s="8"/>
      <c r="K618" s="145"/>
    </row>
    <row r="619" spans="1:11" ht="15.75" customHeight="1">
      <c r="A619" s="8"/>
      <c r="C619" s="8"/>
      <c r="K619" s="145"/>
    </row>
    <row r="620" spans="1:11" ht="15.75" customHeight="1">
      <c r="A620" s="8"/>
      <c r="C620" s="8"/>
      <c r="K620" s="145"/>
    </row>
    <row r="621" spans="1:11" ht="15.75" customHeight="1">
      <c r="A621" s="8"/>
      <c r="C621" s="8"/>
      <c r="K621" s="145"/>
    </row>
    <row r="622" spans="1:11" ht="15.75" customHeight="1">
      <c r="A622" s="8"/>
      <c r="C622" s="8"/>
      <c r="K622" s="145"/>
    </row>
    <row r="623" spans="1:11" ht="15.75" customHeight="1">
      <c r="A623" s="8"/>
      <c r="C623" s="8"/>
      <c r="K623" s="145"/>
    </row>
    <row r="624" spans="1:11" ht="15.75" customHeight="1">
      <c r="A624" s="8"/>
      <c r="C624" s="8"/>
      <c r="K624" s="145"/>
    </row>
    <row r="625" spans="1:11" ht="15.75" customHeight="1">
      <c r="A625" s="8"/>
      <c r="C625" s="8"/>
      <c r="K625" s="145"/>
    </row>
    <row r="626" spans="1:11" ht="15.75" customHeight="1">
      <c r="A626" s="8"/>
      <c r="C626" s="8"/>
      <c r="K626" s="145"/>
    </row>
    <row r="627" spans="1:11" ht="15.75" customHeight="1">
      <c r="A627" s="8"/>
      <c r="C627" s="8"/>
      <c r="K627" s="145"/>
    </row>
    <row r="628" spans="1:11" ht="15.75" customHeight="1">
      <c r="A628" s="8"/>
      <c r="C628" s="8"/>
      <c r="K628" s="145"/>
    </row>
    <row r="629" spans="1:11" ht="15.75" customHeight="1">
      <c r="A629" s="8"/>
      <c r="C629" s="8"/>
      <c r="K629" s="145"/>
    </row>
    <row r="630" spans="1:11" ht="15.75" customHeight="1">
      <c r="A630" s="8"/>
      <c r="C630" s="8"/>
      <c r="K630" s="145"/>
    </row>
    <row r="631" spans="1:11" ht="15.75" customHeight="1">
      <c r="A631" s="8"/>
      <c r="C631" s="8"/>
      <c r="K631" s="145"/>
    </row>
    <row r="632" spans="1:11" ht="15.75" customHeight="1">
      <c r="A632" s="8"/>
      <c r="C632" s="8"/>
      <c r="K632" s="145"/>
    </row>
    <row r="633" spans="1:11" ht="15.75" customHeight="1">
      <c r="A633" s="8"/>
      <c r="C633" s="8"/>
      <c r="K633" s="145"/>
    </row>
    <row r="634" spans="1:11" ht="15.75" customHeight="1">
      <c r="A634" s="8"/>
      <c r="C634" s="8"/>
      <c r="K634" s="145"/>
    </row>
    <row r="635" spans="1:11" ht="15.75" customHeight="1">
      <c r="A635" s="8"/>
      <c r="C635" s="8"/>
      <c r="K635" s="145"/>
    </row>
    <row r="636" spans="1:11" ht="15.75" customHeight="1">
      <c r="A636" s="8"/>
      <c r="C636" s="8"/>
      <c r="K636" s="145"/>
    </row>
    <row r="637" spans="1:11" ht="15.75" customHeight="1">
      <c r="A637" s="8"/>
      <c r="C637" s="8"/>
      <c r="K637" s="145"/>
    </row>
    <row r="638" spans="1:11" ht="15.75" customHeight="1">
      <c r="A638" s="8"/>
      <c r="C638" s="8"/>
      <c r="K638" s="145"/>
    </row>
    <row r="639" spans="1:11" ht="15.75" customHeight="1">
      <c r="A639" s="8"/>
      <c r="C639" s="8"/>
      <c r="K639" s="145"/>
    </row>
    <row r="640" spans="1:11" ht="15.75" customHeight="1">
      <c r="A640" s="8"/>
      <c r="C640" s="8"/>
      <c r="K640" s="145"/>
    </row>
    <row r="641" spans="1:11" ht="15.75" customHeight="1">
      <c r="A641" s="8"/>
      <c r="C641" s="8"/>
      <c r="K641" s="145"/>
    </row>
    <row r="642" spans="1:11" ht="15.75" customHeight="1">
      <c r="A642" s="8"/>
      <c r="C642" s="8"/>
      <c r="K642" s="145"/>
    </row>
    <row r="643" spans="1:11" ht="15.75" customHeight="1">
      <c r="A643" s="8"/>
      <c r="C643" s="8"/>
      <c r="K643" s="145"/>
    </row>
    <row r="644" spans="1:11" ht="15.75" customHeight="1">
      <c r="A644" s="8"/>
      <c r="C644" s="8"/>
      <c r="K644" s="145"/>
    </row>
    <row r="645" spans="1:11" ht="15.75" customHeight="1">
      <c r="A645" s="8"/>
      <c r="C645" s="8"/>
      <c r="K645" s="145"/>
    </row>
    <row r="646" spans="1:11" ht="15.75" customHeight="1">
      <c r="A646" s="8"/>
      <c r="C646" s="8"/>
      <c r="K646" s="145"/>
    </row>
    <row r="647" spans="1:11" ht="15.75" customHeight="1">
      <c r="A647" s="8"/>
      <c r="C647" s="8"/>
      <c r="K647" s="145"/>
    </row>
    <row r="648" spans="1:11" ht="15.75" customHeight="1">
      <c r="A648" s="8"/>
      <c r="C648" s="8"/>
      <c r="K648" s="145"/>
    </row>
    <row r="649" spans="1:11" ht="15.75" customHeight="1">
      <c r="A649" s="8"/>
      <c r="C649" s="8"/>
      <c r="K649" s="145"/>
    </row>
    <row r="650" spans="1:11" ht="15.75" customHeight="1">
      <c r="A650" s="8"/>
      <c r="C650" s="8"/>
      <c r="K650" s="145"/>
    </row>
    <row r="651" spans="1:11" ht="15.75" customHeight="1">
      <c r="A651" s="8"/>
      <c r="C651" s="8"/>
      <c r="K651" s="145"/>
    </row>
    <row r="652" spans="1:11" ht="15.75" customHeight="1">
      <c r="A652" s="8"/>
      <c r="C652" s="8"/>
      <c r="K652" s="145"/>
    </row>
    <row r="653" spans="1:11" ht="15.75" customHeight="1">
      <c r="A653" s="8"/>
      <c r="C653" s="8"/>
      <c r="K653" s="145"/>
    </row>
    <row r="654" spans="1:11" ht="15.75" customHeight="1">
      <c r="A654" s="8"/>
      <c r="C654" s="8"/>
      <c r="K654" s="145"/>
    </row>
    <row r="655" spans="1:11" ht="15.75" customHeight="1">
      <c r="A655" s="8"/>
      <c r="C655" s="8"/>
      <c r="K655" s="145"/>
    </row>
    <row r="656" spans="1:11" ht="15.75" customHeight="1">
      <c r="A656" s="8"/>
      <c r="C656" s="8"/>
      <c r="K656" s="145"/>
    </row>
    <row r="657" spans="1:11" ht="15.75" customHeight="1">
      <c r="A657" s="8"/>
      <c r="C657" s="8"/>
      <c r="K657" s="145"/>
    </row>
    <row r="658" spans="1:11" ht="15.75" customHeight="1">
      <c r="A658" s="8"/>
      <c r="C658" s="8"/>
      <c r="K658" s="145"/>
    </row>
    <row r="659" spans="1:11" ht="15.75" customHeight="1">
      <c r="A659" s="8"/>
      <c r="C659" s="8"/>
      <c r="K659" s="145"/>
    </row>
    <row r="660" spans="1:11" ht="15.75" customHeight="1">
      <c r="A660" s="8"/>
      <c r="C660" s="8"/>
      <c r="K660" s="145"/>
    </row>
    <row r="661" spans="1:11" ht="15.75" customHeight="1">
      <c r="A661" s="8"/>
      <c r="C661" s="8"/>
      <c r="K661" s="145"/>
    </row>
    <row r="662" spans="1:11" ht="15.75" customHeight="1">
      <c r="A662" s="8"/>
      <c r="C662" s="8"/>
      <c r="K662" s="145"/>
    </row>
    <row r="663" spans="1:11" ht="15.75" customHeight="1">
      <c r="A663" s="8"/>
      <c r="C663" s="8"/>
      <c r="K663" s="145"/>
    </row>
    <row r="664" spans="1:11" ht="15.75" customHeight="1">
      <c r="A664" s="8"/>
      <c r="C664" s="8"/>
      <c r="K664" s="145"/>
    </row>
    <row r="665" spans="1:11" ht="15.75" customHeight="1">
      <c r="A665" s="8"/>
      <c r="C665" s="8"/>
      <c r="K665" s="145"/>
    </row>
    <row r="666" spans="1:11" ht="15.75" customHeight="1">
      <c r="A666" s="8"/>
      <c r="C666" s="8"/>
      <c r="K666" s="145"/>
    </row>
    <row r="667" spans="1:11" ht="15.75" customHeight="1">
      <c r="A667" s="8"/>
      <c r="C667" s="8"/>
      <c r="K667" s="145"/>
    </row>
    <row r="668" spans="1:11" ht="15.75" customHeight="1">
      <c r="A668" s="8"/>
      <c r="C668" s="8"/>
      <c r="K668" s="145"/>
    </row>
    <row r="669" spans="1:11" ht="15.75" customHeight="1">
      <c r="A669" s="8"/>
      <c r="C669" s="8"/>
      <c r="K669" s="145"/>
    </row>
    <row r="670" spans="1:11" ht="15.75" customHeight="1">
      <c r="A670" s="8"/>
      <c r="C670" s="8"/>
      <c r="K670" s="145"/>
    </row>
    <row r="671" spans="1:11" ht="15.75" customHeight="1">
      <c r="A671" s="8"/>
      <c r="C671" s="8"/>
      <c r="K671" s="145"/>
    </row>
    <row r="672" spans="1:11" ht="15.75" customHeight="1">
      <c r="A672" s="8"/>
      <c r="C672" s="8"/>
      <c r="K672" s="145"/>
    </row>
    <row r="673" spans="1:11" ht="15.75" customHeight="1">
      <c r="A673" s="8"/>
      <c r="C673" s="8"/>
      <c r="K673" s="145"/>
    </row>
    <row r="674" spans="1:11" ht="15.75" customHeight="1">
      <c r="A674" s="8"/>
      <c r="C674" s="8"/>
      <c r="K674" s="145"/>
    </row>
    <row r="675" spans="1:11" ht="15.75" customHeight="1">
      <c r="A675" s="8"/>
      <c r="C675" s="8"/>
      <c r="K675" s="145"/>
    </row>
    <row r="676" spans="1:11" ht="15.75" customHeight="1">
      <c r="A676" s="8"/>
      <c r="C676" s="8"/>
      <c r="K676" s="145"/>
    </row>
    <row r="677" spans="1:11" ht="15.75" customHeight="1">
      <c r="A677" s="8"/>
      <c r="C677" s="8"/>
      <c r="K677" s="145"/>
    </row>
    <row r="678" spans="1:11" ht="15.75" customHeight="1">
      <c r="A678" s="8"/>
      <c r="C678" s="8"/>
      <c r="K678" s="145"/>
    </row>
    <row r="679" spans="1:11" ht="15.75" customHeight="1">
      <c r="A679" s="8"/>
      <c r="C679" s="8"/>
      <c r="K679" s="145"/>
    </row>
    <row r="680" spans="1:11" ht="15.75" customHeight="1">
      <c r="A680" s="8"/>
      <c r="C680" s="8"/>
      <c r="K680" s="145"/>
    </row>
    <row r="681" spans="1:11" ht="15.75" customHeight="1">
      <c r="A681" s="8"/>
      <c r="C681" s="8"/>
      <c r="K681" s="145"/>
    </row>
    <row r="682" spans="1:11" ht="15.75" customHeight="1">
      <c r="A682" s="8"/>
      <c r="C682" s="8"/>
      <c r="K682" s="145"/>
    </row>
    <row r="683" spans="1:11" ht="15.75" customHeight="1">
      <c r="A683" s="8"/>
      <c r="C683" s="8"/>
      <c r="K683" s="145"/>
    </row>
    <row r="684" spans="1:11" ht="15.75" customHeight="1">
      <c r="A684" s="8"/>
      <c r="C684" s="8"/>
      <c r="K684" s="145"/>
    </row>
    <row r="685" spans="1:11" ht="15.75" customHeight="1">
      <c r="A685" s="8"/>
      <c r="C685" s="8"/>
      <c r="K685" s="145"/>
    </row>
    <row r="686" spans="1:11" ht="15.75" customHeight="1">
      <c r="A686" s="8"/>
      <c r="C686" s="8"/>
      <c r="K686" s="145"/>
    </row>
    <row r="687" spans="1:11" ht="15.75" customHeight="1">
      <c r="A687" s="8"/>
      <c r="C687" s="8"/>
      <c r="K687" s="145"/>
    </row>
    <row r="688" spans="1:11" ht="15.75" customHeight="1">
      <c r="A688" s="8"/>
      <c r="C688" s="8"/>
      <c r="K688" s="145"/>
    </row>
    <row r="689" spans="1:11" ht="15.75" customHeight="1">
      <c r="A689" s="8"/>
      <c r="C689" s="8"/>
      <c r="K689" s="145"/>
    </row>
    <row r="690" spans="1:11" ht="15.75" customHeight="1">
      <c r="A690" s="8"/>
      <c r="C690" s="8"/>
      <c r="K690" s="145"/>
    </row>
    <row r="691" spans="1:11" ht="15.75" customHeight="1">
      <c r="A691" s="8"/>
      <c r="C691" s="8"/>
      <c r="K691" s="145"/>
    </row>
    <row r="692" spans="1:11" ht="15.75" customHeight="1">
      <c r="A692" s="8"/>
      <c r="C692" s="8"/>
      <c r="K692" s="145"/>
    </row>
    <row r="693" spans="1:11" ht="15.75" customHeight="1">
      <c r="A693" s="8"/>
      <c r="C693" s="8"/>
      <c r="K693" s="145"/>
    </row>
    <row r="694" spans="1:11" ht="15.75" customHeight="1">
      <c r="A694" s="8"/>
      <c r="C694" s="8"/>
      <c r="K694" s="145"/>
    </row>
    <row r="695" spans="1:11" ht="15.75" customHeight="1">
      <c r="A695" s="8"/>
      <c r="C695" s="8"/>
      <c r="K695" s="145"/>
    </row>
    <row r="696" spans="1:11" ht="15.75" customHeight="1">
      <c r="A696" s="8"/>
      <c r="C696" s="8"/>
      <c r="K696" s="145"/>
    </row>
    <row r="697" spans="1:11" ht="15.75" customHeight="1">
      <c r="A697" s="8"/>
      <c r="C697" s="8"/>
      <c r="K697" s="145"/>
    </row>
    <row r="698" spans="1:11" ht="15.75" customHeight="1">
      <c r="A698" s="8"/>
      <c r="C698" s="8"/>
      <c r="K698" s="145"/>
    </row>
    <row r="699" spans="1:11" ht="15.75" customHeight="1">
      <c r="A699" s="8"/>
      <c r="C699" s="8"/>
      <c r="K699" s="145"/>
    </row>
    <row r="700" spans="1:11" ht="15.75" customHeight="1">
      <c r="A700" s="8"/>
      <c r="C700" s="8"/>
      <c r="K700" s="145"/>
    </row>
    <row r="701" spans="1:11" ht="15.75" customHeight="1">
      <c r="A701" s="8"/>
      <c r="C701" s="8"/>
      <c r="K701" s="145"/>
    </row>
    <row r="702" spans="1:11" ht="15.75" customHeight="1">
      <c r="A702" s="8"/>
      <c r="C702" s="8"/>
      <c r="K702" s="145"/>
    </row>
    <row r="703" spans="1:11" ht="15.75" customHeight="1">
      <c r="A703" s="8"/>
      <c r="C703" s="8"/>
      <c r="K703" s="145"/>
    </row>
    <row r="704" spans="1:11" ht="15.75" customHeight="1">
      <c r="A704" s="8"/>
      <c r="C704" s="8"/>
      <c r="K704" s="145"/>
    </row>
    <row r="705" spans="1:11" ht="15.75" customHeight="1">
      <c r="A705" s="8"/>
      <c r="C705" s="8"/>
      <c r="K705" s="145"/>
    </row>
    <row r="706" spans="1:11" ht="15.75" customHeight="1">
      <c r="A706" s="8"/>
      <c r="C706" s="8"/>
      <c r="K706" s="145"/>
    </row>
    <row r="707" spans="1:11" ht="15.75" customHeight="1">
      <c r="A707" s="8"/>
      <c r="C707" s="8"/>
      <c r="K707" s="145"/>
    </row>
    <row r="708" spans="1:11" ht="15.75" customHeight="1">
      <c r="A708" s="8"/>
      <c r="C708" s="8"/>
      <c r="K708" s="145"/>
    </row>
    <row r="709" spans="1:11" ht="15.75" customHeight="1">
      <c r="A709" s="8"/>
      <c r="C709" s="8"/>
      <c r="K709" s="145"/>
    </row>
    <row r="710" spans="1:11" ht="15.75" customHeight="1">
      <c r="A710" s="8"/>
      <c r="C710" s="8"/>
      <c r="K710" s="145"/>
    </row>
    <row r="711" spans="1:11" ht="15.75" customHeight="1">
      <c r="A711" s="8"/>
      <c r="C711" s="8"/>
      <c r="K711" s="145"/>
    </row>
    <row r="712" spans="1:11" ht="15.75" customHeight="1">
      <c r="A712" s="8"/>
      <c r="C712" s="8"/>
      <c r="K712" s="145"/>
    </row>
    <row r="713" spans="1:11" ht="15.75" customHeight="1">
      <c r="A713" s="8"/>
      <c r="C713" s="8"/>
      <c r="K713" s="145"/>
    </row>
    <row r="714" spans="1:11" ht="15.75" customHeight="1">
      <c r="A714" s="8"/>
      <c r="C714" s="8"/>
      <c r="K714" s="145"/>
    </row>
    <row r="715" spans="1:11" ht="15.75" customHeight="1">
      <c r="A715" s="8"/>
      <c r="C715" s="8"/>
      <c r="K715" s="145"/>
    </row>
    <row r="716" spans="1:11" ht="15.75" customHeight="1">
      <c r="A716" s="8"/>
      <c r="C716" s="8"/>
      <c r="K716" s="145"/>
    </row>
    <row r="717" spans="1:11" ht="15.75" customHeight="1">
      <c r="A717" s="8"/>
      <c r="C717" s="8"/>
      <c r="K717" s="145"/>
    </row>
    <row r="718" spans="1:11" ht="15.75" customHeight="1">
      <c r="A718" s="8"/>
      <c r="C718" s="8"/>
      <c r="K718" s="145"/>
    </row>
    <row r="719" spans="1:11" ht="15.75" customHeight="1">
      <c r="A719" s="8"/>
      <c r="C719" s="8"/>
      <c r="K719" s="145"/>
    </row>
    <row r="720" spans="1:11" ht="15.75" customHeight="1">
      <c r="A720" s="8"/>
      <c r="C720" s="8"/>
      <c r="K720" s="145"/>
    </row>
    <row r="721" spans="1:11" ht="15.75" customHeight="1">
      <c r="A721" s="8"/>
      <c r="C721" s="8"/>
      <c r="K721" s="145"/>
    </row>
    <row r="722" spans="1:11" ht="15.75" customHeight="1">
      <c r="A722" s="8"/>
      <c r="C722" s="8"/>
      <c r="K722" s="145"/>
    </row>
    <row r="723" spans="1:11" ht="15.75" customHeight="1">
      <c r="A723" s="8"/>
      <c r="C723" s="8"/>
      <c r="K723" s="145"/>
    </row>
    <row r="724" spans="1:11" ht="15.75" customHeight="1">
      <c r="A724" s="8"/>
      <c r="C724" s="8"/>
      <c r="K724" s="145"/>
    </row>
    <row r="725" spans="1:11" ht="15.75" customHeight="1">
      <c r="A725" s="8"/>
      <c r="C725" s="8"/>
      <c r="K725" s="145"/>
    </row>
    <row r="726" spans="1:11" ht="15.75" customHeight="1">
      <c r="A726" s="8"/>
      <c r="C726" s="8"/>
      <c r="K726" s="145"/>
    </row>
    <row r="727" spans="1:11" ht="15.75" customHeight="1">
      <c r="A727" s="8"/>
      <c r="C727" s="8"/>
      <c r="K727" s="145"/>
    </row>
    <row r="728" spans="1:11" ht="15.75" customHeight="1">
      <c r="A728" s="8"/>
      <c r="C728" s="8"/>
      <c r="K728" s="145"/>
    </row>
    <row r="729" spans="1:11" ht="15.75" customHeight="1">
      <c r="A729" s="8"/>
      <c r="C729" s="8"/>
      <c r="K729" s="145"/>
    </row>
    <row r="730" spans="1:11" ht="15.75" customHeight="1">
      <c r="A730" s="8"/>
      <c r="C730" s="8"/>
      <c r="K730" s="145"/>
    </row>
    <row r="731" spans="1:11" ht="15.75" customHeight="1">
      <c r="A731" s="8"/>
      <c r="C731" s="8"/>
      <c r="K731" s="145"/>
    </row>
    <row r="732" spans="1:11" ht="15.75" customHeight="1">
      <c r="A732" s="8"/>
      <c r="C732" s="8"/>
      <c r="K732" s="145"/>
    </row>
    <row r="733" spans="1:11" ht="15.75" customHeight="1">
      <c r="A733" s="8"/>
      <c r="C733" s="8"/>
      <c r="K733" s="145"/>
    </row>
    <row r="734" spans="1:11" ht="15.75" customHeight="1">
      <c r="A734" s="8"/>
      <c r="C734" s="8"/>
      <c r="K734" s="145"/>
    </row>
    <row r="735" spans="1:11" ht="15.75" customHeight="1">
      <c r="A735" s="8"/>
      <c r="C735" s="8"/>
      <c r="K735" s="145"/>
    </row>
    <row r="736" spans="1:11" ht="15.75" customHeight="1">
      <c r="A736" s="8"/>
      <c r="C736" s="8"/>
      <c r="K736" s="145"/>
    </row>
    <row r="737" spans="1:11" ht="15.75" customHeight="1">
      <c r="A737" s="8"/>
      <c r="C737" s="8"/>
      <c r="K737" s="145"/>
    </row>
    <row r="738" spans="1:11" ht="15.75" customHeight="1">
      <c r="A738" s="8"/>
      <c r="C738" s="8"/>
      <c r="K738" s="145"/>
    </row>
    <row r="739" spans="1:11" ht="15.75" customHeight="1">
      <c r="A739" s="8"/>
      <c r="C739" s="8"/>
      <c r="K739" s="145"/>
    </row>
    <row r="740" spans="1:11" ht="15.75" customHeight="1">
      <c r="A740" s="8"/>
      <c r="C740" s="8"/>
      <c r="K740" s="145"/>
    </row>
    <row r="741" spans="1:11" ht="15.75" customHeight="1">
      <c r="A741" s="8"/>
      <c r="C741" s="8"/>
      <c r="K741" s="145"/>
    </row>
    <row r="742" spans="1:11" ht="15.75" customHeight="1">
      <c r="A742" s="8"/>
      <c r="C742" s="8"/>
      <c r="K742" s="145"/>
    </row>
    <row r="743" spans="1:11" ht="15.75" customHeight="1">
      <c r="A743" s="8"/>
      <c r="C743" s="8"/>
      <c r="K743" s="145"/>
    </row>
    <row r="744" spans="1:11" ht="15.75" customHeight="1">
      <c r="A744" s="8"/>
      <c r="C744" s="8"/>
      <c r="K744" s="145"/>
    </row>
    <row r="745" spans="1:11" ht="15.75" customHeight="1">
      <c r="A745" s="8"/>
      <c r="C745" s="8"/>
      <c r="K745" s="145"/>
    </row>
    <row r="746" spans="1:11" ht="15.75" customHeight="1">
      <c r="A746" s="8"/>
      <c r="C746" s="8"/>
      <c r="K746" s="145"/>
    </row>
    <row r="747" spans="1:11" ht="15.75" customHeight="1">
      <c r="A747" s="8"/>
      <c r="C747" s="8"/>
      <c r="K747" s="145"/>
    </row>
    <row r="748" spans="1:11" ht="15.75" customHeight="1">
      <c r="A748" s="8"/>
      <c r="C748" s="8"/>
      <c r="K748" s="145"/>
    </row>
    <row r="749" spans="1:11" ht="15.75" customHeight="1">
      <c r="A749" s="8"/>
      <c r="C749" s="8"/>
      <c r="K749" s="145"/>
    </row>
    <row r="750" spans="1:11" ht="15.75" customHeight="1">
      <c r="A750" s="8"/>
      <c r="C750" s="8"/>
      <c r="K750" s="145"/>
    </row>
    <row r="751" spans="1:11" ht="15.75" customHeight="1">
      <c r="A751" s="8"/>
      <c r="C751" s="8"/>
      <c r="K751" s="145"/>
    </row>
    <row r="752" spans="1:11" ht="15.75" customHeight="1">
      <c r="A752" s="8"/>
      <c r="C752" s="8"/>
      <c r="K752" s="145"/>
    </row>
    <row r="753" spans="1:11" ht="15.75" customHeight="1">
      <c r="A753" s="8"/>
      <c r="C753" s="8"/>
      <c r="K753" s="145"/>
    </row>
    <row r="754" spans="1:11" ht="15.75" customHeight="1">
      <c r="A754" s="8"/>
      <c r="C754" s="8"/>
      <c r="K754" s="145"/>
    </row>
    <row r="755" spans="1:11" ht="15.75" customHeight="1">
      <c r="A755" s="8"/>
      <c r="C755" s="8"/>
      <c r="K755" s="145"/>
    </row>
    <row r="756" spans="1:11" ht="15.75" customHeight="1">
      <c r="A756" s="8"/>
      <c r="C756" s="8"/>
      <c r="K756" s="145"/>
    </row>
    <row r="757" spans="1:11" ht="15.75" customHeight="1">
      <c r="A757" s="8"/>
      <c r="C757" s="8"/>
      <c r="K757" s="145"/>
    </row>
    <row r="758" spans="1:11" ht="15.75" customHeight="1">
      <c r="A758" s="8"/>
      <c r="C758" s="8"/>
      <c r="K758" s="145"/>
    </row>
    <row r="759" spans="1:11" ht="15.75" customHeight="1">
      <c r="A759" s="8"/>
      <c r="C759" s="8"/>
      <c r="K759" s="145"/>
    </row>
    <row r="760" spans="1:11" ht="15.75" customHeight="1">
      <c r="A760" s="8"/>
      <c r="C760" s="8"/>
      <c r="K760" s="145"/>
    </row>
    <row r="761" spans="1:11" ht="15.75" customHeight="1">
      <c r="A761" s="8"/>
      <c r="C761" s="8"/>
      <c r="K761" s="145"/>
    </row>
    <row r="762" spans="1:11" ht="15.75" customHeight="1">
      <c r="A762" s="8"/>
      <c r="C762" s="8"/>
      <c r="K762" s="145"/>
    </row>
    <row r="763" spans="1:11" ht="15.75" customHeight="1">
      <c r="A763" s="8"/>
      <c r="C763" s="8"/>
      <c r="K763" s="145"/>
    </row>
    <row r="764" spans="1:11" ht="15.75" customHeight="1">
      <c r="A764" s="8"/>
      <c r="C764" s="8"/>
      <c r="K764" s="145"/>
    </row>
    <row r="765" spans="1:11" ht="15.75" customHeight="1">
      <c r="A765" s="8"/>
      <c r="C765" s="8"/>
      <c r="K765" s="145"/>
    </row>
    <row r="766" spans="1:11" ht="15.75" customHeight="1">
      <c r="A766" s="8"/>
      <c r="C766" s="8"/>
      <c r="K766" s="145"/>
    </row>
    <row r="767" spans="1:11" ht="15.75" customHeight="1">
      <c r="A767" s="8"/>
      <c r="C767" s="8"/>
      <c r="K767" s="145"/>
    </row>
    <row r="768" spans="1:11" ht="15.75" customHeight="1">
      <c r="A768" s="8"/>
      <c r="C768" s="8"/>
      <c r="K768" s="145"/>
    </row>
    <row r="769" spans="1:11" ht="15.75" customHeight="1">
      <c r="A769" s="8"/>
      <c r="C769" s="8"/>
      <c r="K769" s="145"/>
    </row>
    <row r="770" spans="1:11" ht="15.75" customHeight="1">
      <c r="A770" s="8"/>
      <c r="C770" s="8"/>
      <c r="K770" s="145"/>
    </row>
    <row r="771" spans="1:11" ht="15.75" customHeight="1">
      <c r="A771" s="8"/>
      <c r="C771" s="8"/>
      <c r="K771" s="145"/>
    </row>
    <row r="772" spans="1:11" ht="15.75" customHeight="1">
      <c r="A772" s="8"/>
      <c r="C772" s="8"/>
      <c r="K772" s="145"/>
    </row>
    <row r="773" spans="1:11" ht="15.75" customHeight="1">
      <c r="A773" s="8"/>
      <c r="C773" s="8"/>
      <c r="K773" s="145"/>
    </row>
    <row r="774" spans="1:11" ht="15.75" customHeight="1">
      <c r="A774" s="8"/>
      <c r="C774" s="8"/>
      <c r="K774" s="145"/>
    </row>
    <row r="775" spans="1:11" ht="15.75" customHeight="1">
      <c r="A775" s="8"/>
      <c r="C775" s="8"/>
      <c r="K775" s="145"/>
    </row>
    <row r="776" spans="1:11" ht="15.75" customHeight="1">
      <c r="A776" s="8"/>
      <c r="C776" s="8"/>
      <c r="K776" s="145"/>
    </row>
    <row r="777" spans="1:11" ht="15.75" customHeight="1">
      <c r="A777" s="8"/>
      <c r="C777" s="8"/>
      <c r="K777" s="145"/>
    </row>
    <row r="778" spans="1:11" ht="15.75" customHeight="1">
      <c r="A778" s="8"/>
      <c r="C778" s="8"/>
      <c r="K778" s="145"/>
    </row>
    <row r="779" spans="1:11" ht="15.75" customHeight="1">
      <c r="A779" s="8"/>
      <c r="C779" s="8"/>
      <c r="K779" s="145"/>
    </row>
    <row r="780" spans="1:11" ht="15.75" customHeight="1">
      <c r="A780" s="8"/>
      <c r="C780" s="8"/>
      <c r="K780" s="145"/>
    </row>
    <row r="781" spans="1:11" ht="15.75" customHeight="1">
      <c r="A781" s="8"/>
      <c r="C781" s="8"/>
      <c r="K781" s="145"/>
    </row>
    <row r="782" spans="1:11" ht="15.75" customHeight="1">
      <c r="A782" s="8"/>
      <c r="C782" s="8"/>
      <c r="K782" s="145"/>
    </row>
    <row r="783" spans="1:11" ht="15.75" customHeight="1">
      <c r="A783" s="8"/>
      <c r="C783" s="8"/>
      <c r="K783" s="145"/>
    </row>
    <row r="784" spans="1:11" ht="15.75" customHeight="1">
      <c r="A784" s="8"/>
      <c r="C784" s="8"/>
      <c r="K784" s="145"/>
    </row>
    <row r="785" spans="1:11" ht="15.75" customHeight="1">
      <c r="A785" s="8"/>
      <c r="C785" s="8"/>
      <c r="K785" s="145"/>
    </row>
    <row r="786" spans="1:11" ht="15.75" customHeight="1">
      <c r="A786" s="8"/>
      <c r="C786" s="8"/>
      <c r="K786" s="145"/>
    </row>
    <row r="787" spans="1:11" ht="15.75" customHeight="1">
      <c r="A787" s="8"/>
      <c r="C787" s="8"/>
      <c r="K787" s="145"/>
    </row>
    <row r="788" spans="1:11" ht="15.75" customHeight="1">
      <c r="A788" s="8"/>
      <c r="C788" s="8"/>
      <c r="K788" s="145"/>
    </row>
    <row r="789" spans="1:11" ht="15.75" customHeight="1">
      <c r="A789" s="8"/>
      <c r="C789" s="8"/>
      <c r="K789" s="145"/>
    </row>
    <row r="790" spans="1:11" ht="15.75" customHeight="1">
      <c r="A790" s="8"/>
      <c r="C790" s="8"/>
      <c r="K790" s="145"/>
    </row>
    <row r="791" spans="1:11" ht="15.75" customHeight="1">
      <c r="A791" s="8"/>
      <c r="C791" s="8"/>
      <c r="K791" s="145"/>
    </row>
    <row r="792" spans="1:11" ht="15.75" customHeight="1">
      <c r="A792" s="8"/>
      <c r="C792" s="8"/>
      <c r="K792" s="145"/>
    </row>
    <row r="793" spans="1:11" ht="15.75" customHeight="1">
      <c r="A793" s="8"/>
      <c r="C793" s="8"/>
      <c r="K793" s="145"/>
    </row>
    <row r="794" spans="1:11" ht="15.75" customHeight="1">
      <c r="A794" s="8"/>
      <c r="C794" s="8"/>
      <c r="K794" s="145"/>
    </row>
    <row r="795" spans="1:11" ht="15.75" customHeight="1">
      <c r="A795" s="8"/>
      <c r="C795" s="8"/>
      <c r="K795" s="145"/>
    </row>
    <row r="796" spans="1:11" ht="15.75" customHeight="1">
      <c r="A796" s="8"/>
      <c r="C796" s="8"/>
      <c r="K796" s="145"/>
    </row>
    <row r="797" spans="1:11" ht="15.75" customHeight="1">
      <c r="A797" s="8"/>
      <c r="C797" s="8"/>
      <c r="K797" s="145"/>
    </row>
    <row r="798" spans="1:11" ht="15.75" customHeight="1">
      <c r="A798" s="8"/>
      <c r="C798" s="8"/>
      <c r="K798" s="145"/>
    </row>
    <row r="799" spans="1:11" ht="15.75" customHeight="1">
      <c r="A799" s="8"/>
      <c r="C799" s="8"/>
      <c r="K799" s="145"/>
    </row>
    <row r="800" spans="1:11" ht="15.75" customHeight="1">
      <c r="A800" s="8"/>
      <c r="C800" s="8"/>
      <c r="K800" s="145"/>
    </row>
    <row r="801" spans="1:11" ht="15.75" customHeight="1">
      <c r="A801" s="8"/>
      <c r="C801" s="8"/>
      <c r="K801" s="145"/>
    </row>
    <row r="802" spans="1:11" ht="15.75" customHeight="1">
      <c r="A802" s="8"/>
      <c r="C802" s="8"/>
      <c r="K802" s="145"/>
    </row>
    <row r="803" spans="1:11" ht="15.75" customHeight="1">
      <c r="A803" s="8"/>
      <c r="C803" s="8"/>
      <c r="K803" s="145"/>
    </row>
    <row r="804" spans="1:11" ht="15.75" customHeight="1">
      <c r="A804" s="8"/>
      <c r="C804" s="8"/>
      <c r="K804" s="145"/>
    </row>
    <row r="805" spans="1:11" ht="15.75" customHeight="1">
      <c r="A805" s="8"/>
      <c r="C805" s="8"/>
      <c r="K805" s="145"/>
    </row>
    <row r="806" spans="1:11" ht="15.75" customHeight="1">
      <c r="A806" s="8"/>
      <c r="C806" s="8"/>
      <c r="K806" s="145"/>
    </row>
    <row r="807" spans="1:11" ht="15.75" customHeight="1">
      <c r="A807" s="8"/>
      <c r="C807" s="8"/>
      <c r="K807" s="145"/>
    </row>
    <row r="808" spans="1:11" ht="15.75" customHeight="1">
      <c r="A808" s="8"/>
      <c r="C808" s="8"/>
      <c r="K808" s="145"/>
    </row>
    <row r="809" spans="1:11" ht="15.75" customHeight="1">
      <c r="A809" s="8"/>
      <c r="C809" s="8"/>
      <c r="K809" s="145"/>
    </row>
    <row r="810" spans="1:11" ht="15.75" customHeight="1">
      <c r="A810" s="8"/>
      <c r="C810" s="8"/>
      <c r="K810" s="145"/>
    </row>
    <row r="811" spans="1:11" ht="15.75" customHeight="1">
      <c r="A811" s="8"/>
      <c r="C811" s="8"/>
      <c r="K811" s="145"/>
    </row>
    <row r="812" spans="1:11" ht="15.75" customHeight="1">
      <c r="A812" s="8"/>
      <c r="C812" s="8"/>
      <c r="K812" s="145"/>
    </row>
    <row r="813" spans="1:11" ht="15.75" customHeight="1">
      <c r="A813" s="8"/>
      <c r="C813" s="8"/>
      <c r="K813" s="145"/>
    </row>
    <row r="814" spans="1:11" ht="15.75" customHeight="1">
      <c r="A814" s="8"/>
      <c r="C814" s="8"/>
      <c r="K814" s="145"/>
    </row>
    <row r="815" spans="1:11" ht="15.75" customHeight="1">
      <c r="A815" s="8"/>
      <c r="C815" s="8"/>
      <c r="K815" s="145"/>
    </row>
    <row r="816" spans="1:11" ht="15.75" customHeight="1">
      <c r="A816" s="8"/>
      <c r="C816" s="8"/>
      <c r="K816" s="145"/>
    </row>
    <row r="817" spans="1:11" ht="15.75" customHeight="1">
      <c r="A817" s="8"/>
      <c r="C817" s="8"/>
      <c r="K817" s="145"/>
    </row>
    <row r="818" spans="1:11" ht="15.75" customHeight="1">
      <c r="A818" s="8"/>
      <c r="C818" s="8"/>
      <c r="K818" s="145"/>
    </row>
    <row r="819" spans="1:11" ht="15.75" customHeight="1">
      <c r="A819" s="8"/>
      <c r="C819" s="8"/>
      <c r="K819" s="145"/>
    </row>
    <row r="820" spans="1:11" ht="15.75" customHeight="1">
      <c r="A820" s="8"/>
      <c r="C820" s="8"/>
      <c r="K820" s="145"/>
    </row>
    <row r="821" spans="1:11" ht="15.75" customHeight="1">
      <c r="A821" s="8"/>
      <c r="C821" s="8"/>
      <c r="K821" s="145"/>
    </row>
    <row r="822" spans="1:11" ht="15.75" customHeight="1">
      <c r="A822" s="8"/>
      <c r="C822" s="8"/>
      <c r="K822" s="145"/>
    </row>
    <row r="823" spans="1:11" ht="15.75" customHeight="1">
      <c r="A823" s="8"/>
      <c r="C823" s="8"/>
      <c r="K823" s="145"/>
    </row>
    <row r="824" spans="1:11" ht="15.75" customHeight="1">
      <c r="A824" s="8"/>
      <c r="C824" s="8"/>
      <c r="K824" s="145"/>
    </row>
    <row r="825" spans="1:11" ht="15.75" customHeight="1">
      <c r="A825" s="8"/>
      <c r="C825" s="8"/>
      <c r="K825" s="145"/>
    </row>
    <row r="826" spans="1:11" ht="15.75" customHeight="1">
      <c r="A826" s="8"/>
      <c r="C826" s="8"/>
      <c r="K826" s="145"/>
    </row>
    <row r="827" spans="1:11" ht="15.75" customHeight="1">
      <c r="A827" s="8"/>
      <c r="C827" s="8"/>
      <c r="K827" s="145"/>
    </row>
    <row r="828" spans="1:11" ht="15.75" customHeight="1">
      <c r="A828" s="8"/>
      <c r="C828" s="8"/>
      <c r="K828" s="145"/>
    </row>
    <row r="829" spans="1:11" ht="15.75" customHeight="1">
      <c r="A829" s="8"/>
      <c r="C829" s="8"/>
      <c r="K829" s="145"/>
    </row>
    <row r="830" spans="1:11" ht="15.75" customHeight="1">
      <c r="A830" s="8"/>
      <c r="C830" s="8"/>
      <c r="K830" s="145"/>
    </row>
    <row r="831" spans="1:11" ht="15.75" customHeight="1">
      <c r="A831" s="8"/>
      <c r="C831" s="8"/>
      <c r="K831" s="145"/>
    </row>
    <row r="832" spans="1:11" ht="15.75" customHeight="1">
      <c r="A832" s="8"/>
      <c r="C832" s="8"/>
      <c r="K832" s="145"/>
    </row>
    <row r="833" spans="1:11" ht="15.75" customHeight="1">
      <c r="A833" s="8"/>
      <c r="C833" s="8"/>
      <c r="K833" s="145"/>
    </row>
    <row r="834" spans="1:11" ht="15.75" customHeight="1">
      <c r="A834" s="8"/>
      <c r="C834" s="8"/>
      <c r="K834" s="145"/>
    </row>
    <row r="835" spans="1:11" ht="15.75" customHeight="1">
      <c r="A835" s="8"/>
      <c r="C835" s="8"/>
      <c r="K835" s="145"/>
    </row>
    <row r="836" spans="1:11" ht="15.75" customHeight="1">
      <c r="A836" s="8"/>
      <c r="C836" s="8"/>
      <c r="K836" s="145"/>
    </row>
    <row r="837" spans="1:11" ht="15.75" customHeight="1">
      <c r="A837" s="8"/>
      <c r="C837" s="8"/>
      <c r="K837" s="145"/>
    </row>
    <row r="838" spans="1:11" ht="15.75" customHeight="1">
      <c r="A838" s="8"/>
      <c r="C838" s="8"/>
      <c r="K838" s="145"/>
    </row>
    <row r="839" spans="1:11" ht="15.75" customHeight="1">
      <c r="A839" s="8"/>
      <c r="C839" s="8"/>
      <c r="K839" s="145"/>
    </row>
    <row r="840" spans="1:11" ht="15.75" customHeight="1">
      <c r="A840" s="8"/>
      <c r="C840" s="8"/>
      <c r="K840" s="145"/>
    </row>
    <row r="841" spans="1:11" ht="15.75" customHeight="1">
      <c r="A841" s="8"/>
      <c r="C841" s="8"/>
      <c r="K841" s="145"/>
    </row>
    <row r="842" spans="1:11" ht="15.75" customHeight="1">
      <c r="A842" s="8"/>
      <c r="C842" s="8"/>
      <c r="K842" s="145"/>
    </row>
    <row r="843" spans="1:11" ht="15.75" customHeight="1">
      <c r="A843" s="8"/>
      <c r="C843" s="8"/>
      <c r="K843" s="145"/>
    </row>
    <row r="844" spans="1:11" ht="15.75" customHeight="1">
      <c r="A844" s="8"/>
      <c r="C844" s="8"/>
      <c r="K844" s="145"/>
    </row>
    <row r="845" spans="1:11" ht="15.75" customHeight="1">
      <c r="A845" s="8"/>
      <c r="C845" s="8"/>
      <c r="K845" s="145"/>
    </row>
    <row r="846" spans="1:11" ht="15.75" customHeight="1">
      <c r="A846" s="8"/>
      <c r="C846" s="8"/>
      <c r="K846" s="145"/>
    </row>
    <row r="847" spans="1:11" ht="15.75" customHeight="1">
      <c r="A847" s="8"/>
      <c r="C847" s="8"/>
      <c r="K847" s="145"/>
    </row>
    <row r="848" spans="1:11" ht="15.75" customHeight="1">
      <c r="A848" s="8"/>
      <c r="C848" s="8"/>
      <c r="K848" s="145"/>
    </row>
    <row r="849" spans="1:11" ht="15.75" customHeight="1">
      <c r="A849" s="8"/>
      <c r="C849" s="8"/>
      <c r="K849" s="145"/>
    </row>
    <row r="850" spans="1:11" ht="15.75" customHeight="1">
      <c r="A850" s="8"/>
      <c r="C850" s="8"/>
      <c r="K850" s="145"/>
    </row>
    <row r="851" spans="1:11" ht="15.75" customHeight="1">
      <c r="A851" s="8"/>
      <c r="C851" s="8"/>
      <c r="K851" s="145"/>
    </row>
    <row r="852" spans="1:11" ht="15.75" customHeight="1">
      <c r="A852" s="8"/>
      <c r="C852" s="8"/>
      <c r="K852" s="145"/>
    </row>
    <row r="853" spans="1:11" ht="15.75" customHeight="1">
      <c r="A853" s="8"/>
      <c r="C853" s="8"/>
      <c r="K853" s="145"/>
    </row>
    <row r="854" spans="1:11" ht="15.75" customHeight="1">
      <c r="A854" s="8"/>
      <c r="C854" s="8"/>
      <c r="K854" s="145"/>
    </row>
    <row r="855" spans="1:11" ht="15.75" customHeight="1">
      <c r="A855" s="8"/>
      <c r="C855" s="8"/>
      <c r="K855" s="145"/>
    </row>
    <row r="856" spans="1:11" ht="15.75" customHeight="1">
      <c r="A856" s="8"/>
      <c r="C856" s="8"/>
      <c r="K856" s="145"/>
    </row>
    <row r="857" spans="1:11" ht="15.75" customHeight="1">
      <c r="A857" s="8"/>
      <c r="C857" s="8"/>
      <c r="K857" s="145"/>
    </row>
    <row r="858" spans="1:11" ht="15.75" customHeight="1">
      <c r="A858" s="8"/>
      <c r="C858" s="8"/>
      <c r="K858" s="145"/>
    </row>
    <row r="859" spans="1:11" ht="15.75" customHeight="1">
      <c r="A859" s="8"/>
      <c r="C859" s="8"/>
      <c r="K859" s="145"/>
    </row>
    <row r="860" spans="1:11" ht="15.75" customHeight="1">
      <c r="A860" s="8"/>
      <c r="C860" s="8"/>
      <c r="K860" s="145"/>
    </row>
    <row r="861" spans="1:11" ht="15.75" customHeight="1">
      <c r="A861" s="8"/>
      <c r="C861" s="8"/>
      <c r="K861" s="145"/>
    </row>
    <row r="862" spans="1:11" ht="15.75" customHeight="1">
      <c r="A862" s="8"/>
      <c r="C862" s="8"/>
      <c r="K862" s="145"/>
    </row>
    <row r="863" spans="1:11" ht="15.75" customHeight="1">
      <c r="A863" s="8"/>
      <c r="C863" s="8"/>
      <c r="K863" s="145"/>
    </row>
    <row r="864" spans="1:11" ht="15.75" customHeight="1">
      <c r="A864" s="8"/>
      <c r="C864" s="8"/>
      <c r="K864" s="145"/>
    </row>
    <row r="865" spans="1:11" ht="15.75" customHeight="1">
      <c r="A865" s="8"/>
      <c r="C865" s="8"/>
      <c r="K865" s="145"/>
    </row>
    <row r="866" spans="1:11" ht="15.75" customHeight="1">
      <c r="A866" s="8"/>
      <c r="C866" s="8"/>
      <c r="K866" s="145"/>
    </row>
    <row r="867" spans="1:11" ht="15.75" customHeight="1">
      <c r="A867" s="8"/>
      <c r="C867" s="8"/>
      <c r="K867" s="145"/>
    </row>
    <row r="868" spans="1:11" ht="15.75" customHeight="1">
      <c r="A868" s="8"/>
      <c r="C868" s="8"/>
      <c r="K868" s="145"/>
    </row>
    <row r="869" spans="1:11" ht="15.75" customHeight="1">
      <c r="A869" s="8"/>
      <c r="C869" s="8"/>
      <c r="K869" s="145"/>
    </row>
    <row r="870" spans="1:11" ht="15.75" customHeight="1">
      <c r="A870" s="8"/>
      <c r="C870" s="8"/>
      <c r="K870" s="145"/>
    </row>
    <row r="871" spans="1:11" ht="15.75" customHeight="1">
      <c r="A871" s="8"/>
      <c r="C871" s="8"/>
      <c r="K871" s="145"/>
    </row>
    <row r="872" spans="1:11" ht="15.75" customHeight="1">
      <c r="A872" s="8"/>
      <c r="C872" s="8"/>
      <c r="K872" s="145"/>
    </row>
    <row r="873" spans="1:11" ht="15.75" customHeight="1">
      <c r="A873" s="8"/>
      <c r="C873" s="8"/>
      <c r="K873" s="145"/>
    </row>
    <row r="874" spans="1:11" ht="15.75" customHeight="1">
      <c r="A874" s="8"/>
      <c r="C874" s="8"/>
      <c r="K874" s="145"/>
    </row>
    <row r="875" spans="1:11" ht="15.75" customHeight="1">
      <c r="A875" s="8"/>
      <c r="C875" s="8"/>
      <c r="K875" s="145"/>
    </row>
    <row r="876" spans="1:11" ht="15.75" customHeight="1">
      <c r="A876" s="8"/>
      <c r="C876" s="8"/>
      <c r="K876" s="145"/>
    </row>
    <row r="877" spans="1:11" ht="15.75" customHeight="1">
      <c r="A877" s="8"/>
      <c r="C877" s="8"/>
      <c r="K877" s="145"/>
    </row>
    <row r="878" spans="1:11" ht="15.75" customHeight="1">
      <c r="A878" s="8"/>
      <c r="C878" s="8"/>
      <c r="K878" s="145"/>
    </row>
    <row r="879" spans="1:11" ht="15.75" customHeight="1">
      <c r="A879" s="8"/>
      <c r="C879" s="8"/>
      <c r="K879" s="145"/>
    </row>
    <row r="880" spans="1:11" ht="15.75" customHeight="1">
      <c r="A880" s="8"/>
      <c r="C880" s="8"/>
      <c r="K880" s="145"/>
    </row>
    <row r="881" spans="1:11" ht="15.75" customHeight="1">
      <c r="A881" s="8"/>
      <c r="C881" s="8"/>
      <c r="K881" s="145"/>
    </row>
    <row r="882" spans="1:11" ht="15.75" customHeight="1">
      <c r="A882" s="8"/>
      <c r="C882" s="8"/>
      <c r="K882" s="145"/>
    </row>
    <row r="883" spans="1:11" ht="15.75" customHeight="1">
      <c r="A883" s="8"/>
      <c r="C883" s="8"/>
      <c r="K883" s="145"/>
    </row>
    <row r="884" spans="1:11" ht="15.75" customHeight="1">
      <c r="A884" s="8"/>
      <c r="C884" s="8"/>
      <c r="K884" s="145"/>
    </row>
    <row r="885" spans="1:11" ht="15.75" customHeight="1">
      <c r="A885" s="8"/>
      <c r="C885" s="8"/>
      <c r="K885" s="145"/>
    </row>
    <row r="886" spans="1:11" ht="15.75" customHeight="1">
      <c r="A886" s="8"/>
      <c r="C886" s="8"/>
      <c r="K886" s="145"/>
    </row>
    <row r="887" spans="1:11" ht="15.75" customHeight="1">
      <c r="A887" s="8"/>
      <c r="C887" s="8"/>
      <c r="K887" s="145"/>
    </row>
    <row r="888" spans="1:11" ht="15.75" customHeight="1">
      <c r="A888" s="8"/>
      <c r="C888" s="8"/>
      <c r="K888" s="145"/>
    </row>
    <row r="889" spans="1:11" ht="15.75" customHeight="1">
      <c r="A889" s="8"/>
      <c r="C889" s="8"/>
      <c r="K889" s="145"/>
    </row>
    <row r="890" spans="1:11" ht="15.75" customHeight="1">
      <c r="A890" s="8"/>
      <c r="C890" s="8"/>
      <c r="K890" s="145"/>
    </row>
    <row r="891" spans="1:11" ht="15.75" customHeight="1">
      <c r="A891" s="8"/>
      <c r="C891" s="8"/>
      <c r="K891" s="145"/>
    </row>
    <row r="892" spans="1:11" ht="15.75" customHeight="1">
      <c r="A892" s="8"/>
      <c r="C892" s="8"/>
      <c r="K892" s="145"/>
    </row>
    <row r="893" spans="1:11" ht="15.75" customHeight="1">
      <c r="A893" s="8"/>
      <c r="C893" s="8"/>
      <c r="K893" s="145"/>
    </row>
    <row r="894" spans="1:11" ht="15.75" customHeight="1">
      <c r="A894" s="8"/>
      <c r="C894" s="8"/>
      <c r="K894" s="145"/>
    </row>
    <row r="895" spans="1:11" ht="15.75" customHeight="1">
      <c r="A895" s="8"/>
      <c r="C895" s="8"/>
      <c r="K895" s="145"/>
    </row>
    <row r="896" spans="1:11" ht="15.75" customHeight="1">
      <c r="A896" s="8"/>
      <c r="C896" s="8"/>
      <c r="K896" s="145"/>
    </row>
    <row r="897" spans="1:11" ht="15.75" customHeight="1">
      <c r="A897" s="8"/>
      <c r="C897" s="8"/>
      <c r="K897" s="145"/>
    </row>
    <row r="898" spans="1:11" ht="15.75" customHeight="1">
      <c r="A898" s="8"/>
      <c r="C898" s="8"/>
      <c r="K898" s="145"/>
    </row>
    <row r="899" spans="1:11" ht="15.75" customHeight="1">
      <c r="A899" s="8"/>
      <c r="C899" s="8"/>
      <c r="K899" s="145"/>
    </row>
    <row r="900" spans="1:11" ht="15.75" customHeight="1">
      <c r="A900" s="8"/>
      <c r="C900" s="8"/>
      <c r="K900" s="145"/>
    </row>
    <row r="901" spans="1:11" ht="15.75" customHeight="1">
      <c r="A901" s="8"/>
      <c r="C901" s="8"/>
      <c r="K901" s="145"/>
    </row>
    <row r="902" spans="1:11" ht="15.75" customHeight="1">
      <c r="A902" s="8"/>
      <c r="C902" s="8"/>
      <c r="K902" s="145"/>
    </row>
    <row r="903" spans="1:11" ht="15.75" customHeight="1">
      <c r="A903" s="8"/>
      <c r="C903" s="8"/>
      <c r="K903" s="145"/>
    </row>
    <row r="904" spans="1:11" ht="15.75" customHeight="1">
      <c r="A904" s="8"/>
      <c r="C904" s="8"/>
      <c r="K904" s="145"/>
    </row>
    <row r="905" spans="1:11" ht="15.75" customHeight="1">
      <c r="A905" s="8"/>
      <c r="C905" s="8"/>
      <c r="K905" s="145"/>
    </row>
    <row r="906" spans="1:11" ht="15.75" customHeight="1">
      <c r="A906" s="8"/>
      <c r="C906" s="8"/>
      <c r="K906" s="145"/>
    </row>
    <row r="907" spans="1:11" ht="15.75" customHeight="1">
      <c r="A907" s="8"/>
      <c r="C907" s="8"/>
      <c r="K907" s="145"/>
    </row>
    <row r="908" spans="1:11" ht="15.75" customHeight="1">
      <c r="A908" s="8"/>
      <c r="C908" s="8"/>
      <c r="K908" s="145"/>
    </row>
    <row r="909" spans="1:11" ht="15.75" customHeight="1">
      <c r="A909" s="8"/>
      <c r="C909" s="8"/>
      <c r="K909" s="145"/>
    </row>
    <row r="910" spans="1:11" ht="15.75" customHeight="1">
      <c r="A910" s="8"/>
      <c r="C910" s="8"/>
      <c r="K910" s="145"/>
    </row>
    <row r="911" spans="1:11" ht="15.75" customHeight="1">
      <c r="A911" s="8"/>
      <c r="C911" s="8"/>
      <c r="K911" s="145"/>
    </row>
    <row r="912" spans="1:11" ht="15.75" customHeight="1">
      <c r="A912" s="8"/>
      <c r="C912" s="8"/>
      <c r="K912" s="145"/>
    </row>
    <row r="913" spans="1:11" ht="15.75" customHeight="1">
      <c r="A913" s="8"/>
      <c r="C913" s="8"/>
      <c r="K913" s="145"/>
    </row>
    <row r="914" spans="1:11" ht="15.75" customHeight="1">
      <c r="A914" s="8"/>
      <c r="C914" s="8"/>
      <c r="K914" s="145"/>
    </row>
    <row r="915" spans="1:11" ht="15.75" customHeight="1">
      <c r="A915" s="8"/>
      <c r="C915" s="8"/>
      <c r="K915" s="145"/>
    </row>
    <row r="916" spans="1:11" ht="15.75" customHeight="1">
      <c r="A916" s="8"/>
      <c r="C916" s="8"/>
      <c r="K916" s="145"/>
    </row>
    <row r="917" spans="1:11" ht="15.75" customHeight="1">
      <c r="A917" s="8"/>
      <c r="C917" s="8"/>
      <c r="K917" s="145"/>
    </row>
    <row r="918" spans="1:11" ht="15.75" customHeight="1">
      <c r="A918" s="8"/>
      <c r="C918" s="8"/>
      <c r="K918" s="145"/>
    </row>
    <row r="919" spans="1:11" ht="15.75" customHeight="1">
      <c r="A919" s="8"/>
      <c r="C919" s="8"/>
      <c r="K919" s="145"/>
    </row>
    <row r="920" spans="1:11" ht="15.75" customHeight="1">
      <c r="A920" s="8"/>
      <c r="C920" s="8"/>
      <c r="K920" s="145"/>
    </row>
    <row r="921" spans="1:11" ht="15.75" customHeight="1">
      <c r="A921" s="8"/>
      <c r="C921" s="8"/>
      <c r="K921" s="145"/>
    </row>
    <row r="922" spans="1:11" ht="15.75" customHeight="1">
      <c r="A922" s="8"/>
      <c r="C922" s="8"/>
      <c r="K922" s="145"/>
    </row>
    <row r="923" spans="1:11" ht="15.75" customHeight="1">
      <c r="A923" s="8"/>
      <c r="C923" s="8"/>
      <c r="K923" s="145"/>
    </row>
    <row r="924" spans="1:11" ht="15.75" customHeight="1">
      <c r="A924" s="8"/>
      <c r="C924" s="8"/>
      <c r="K924" s="145"/>
    </row>
    <row r="925" spans="1:11" ht="15.75" customHeight="1">
      <c r="A925" s="8"/>
      <c r="C925" s="8"/>
      <c r="K925" s="145"/>
    </row>
    <row r="926" spans="1:11" ht="15.75" customHeight="1">
      <c r="A926" s="8"/>
      <c r="C926" s="8"/>
      <c r="K926" s="145"/>
    </row>
    <row r="927" spans="1:11" ht="15.75" customHeight="1">
      <c r="A927" s="8"/>
      <c r="C927" s="8"/>
      <c r="K927" s="145"/>
    </row>
    <row r="928" spans="1:11" ht="15.75" customHeight="1">
      <c r="A928" s="8"/>
      <c r="C928" s="8"/>
      <c r="K928" s="145"/>
    </row>
    <row r="929" spans="1:11" ht="15.75" customHeight="1">
      <c r="A929" s="8"/>
      <c r="C929" s="8"/>
      <c r="K929" s="145"/>
    </row>
    <row r="930" spans="1:11" ht="15.75" customHeight="1">
      <c r="A930" s="8"/>
      <c r="C930" s="8"/>
      <c r="K930" s="145"/>
    </row>
    <row r="931" spans="1:11" ht="15.75" customHeight="1">
      <c r="A931" s="8"/>
      <c r="C931" s="8"/>
      <c r="K931" s="145"/>
    </row>
    <row r="932" spans="1:11" ht="15.75" customHeight="1">
      <c r="A932" s="8"/>
      <c r="C932" s="8"/>
      <c r="K932" s="145"/>
    </row>
    <row r="933" spans="1:11" ht="15.75" customHeight="1">
      <c r="A933" s="8"/>
      <c r="C933" s="8"/>
      <c r="K933" s="145"/>
    </row>
    <row r="934" spans="1:11" ht="15.75" customHeight="1">
      <c r="A934" s="8"/>
      <c r="C934" s="8"/>
      <c r="K934" s="145"/>
    </row>
    <row r="935" spans="1:11" ht="15.75" customHeight="1">
      <c r="A935" s="8"/>
      <c r="C935" s="8"/>
      <c r="K935" s="145"/>
    </row>
    <row r="936" spans="1:11" ht="15.75" customHeight="1">
      <c r="A936" s="8"/>
      <c r="C936" s="8"/>
      <c r="K936" s="145"/>
    </row>
    <row r="937" spans="1:11" ht="15.75" customHeight="1">
      <c r="A937" s="8"/>
      <c r="C937" s="8"/>
      <c r="K937" s="145"/>
    </row>
    <row r="938" spans="1:11" ht="15.75" customHeight="1">
      <c r="A938" s="8"/>
      <c r="C938" s="8"/>
      <c r="K938" s="145"/>
    </row>
    <row r="939" spans="1:11" ht="15.75" customHeight="1">
      <c r="A939" s="8"/>
      <c r="C939" s="8"/>
      <c r="K939" s="145"/>
    </row>
    <row r="940" spans="1:11" ht="15.75" customHeight="1">
      <c r="A940" s="8"/>
      <c r="C940" s="8"/>
      <c r="K940" s="145"/>
    </row>
    <row r="941" spans="1:11" ht="15.75" customHeight="1">
      <c r="A941" s="8"/>
      <c r="C941" s="8"/>
      <c r="K941" s="145"/>
    </row>
    <row r="942" spans="1:11" ht="15.75" customHeight="1">
      <c r="A942" s="8"/>
      <c r="C942" s="8"/>
      <c r="K942" s="145"/>
    </row>
    <row r="943" spans="1:11" ht="15.75" customHeight="1">
      <c r="A943" s="8"/>
      <c r="C943" s="8"/>
      <c r="K943" s="145"/>
    </row>
    <row r="944" spans="1:11" ht="15.75" customHeight="1">
      <c r="A944" s="8"/>
      <c r="C944" s="8"/>
      <c r="K944" s="145"/>
    </row>
    <row r="945" spans="1:11" ht="15.75" customHeight="1">
      <c r="A945" s="8"/>
      <c r="C945" s="8"/>
      <c r="K945" s="145"/>
    </row>
    <row r="946" spans="1:11" ht="15.75" customHeight="1">
      <c r="A946" s="8"/>
      <c r="C946" s="8"/>
      <c r="K946" s="145"/>
    </row>
    <row r="947" spans="1:11" ht="15.75" customHeight="1">
      <c r="A947" s="8"/>
      <c r="C947" s="8"/>
      <c r="K947" s="145"/>
    </row>
    <row r="948" spans="1:11" ht="15.75" customHeight="1">
      <c r="A948" s="8"/>
      <c r="C948" s="8"/>
      <c r="K948" s="145"/>
    </row>
    <row r="949" spans="1:11" ht="15.75" customHeight="1">
      <c r="A949" s="8"/>
      <c r="C949" s="8"/>
      <c r="K949" s="145"/>
    </row>
    <row r="950" spans="1:11" ht="15.75" customHeight="1">
      <c r="A950" s="8"/>
      <c r="C950" s="8"/>
      <c r="K950" s="145"/>
    </row>
    <row r="951" spans="1:11" ht="15.75" customHeight="1">
      <c r="A951" s="8"/>
      <c r="C951" s="8"/>
      <c r="K951" s="145"/>
    </row>
    <row r="952" spans="1:11" ht="15.75" customHeight="1">
      <c r="A952" s="8"/>
      <c r="C952" s="8"/>
      <c r="K952" s="145"/>
    </row>
    <row r="953" spans="1:11" ht="15.75" customHeight="1">
      <c r="A953" s="8"/>
      <c r="C953" s="8"/>
      <c r="K953" s="145"/>
    </row>
    <row r="954" spans="1:11" ht="15.75" customHeight="1">
      <c r="A954" s="8"/>
      <c r="C954" s="8"/>
      <c r="K954" s="145"/>
    </row>
    <row r="955" spans="1:11" ht="15.75" customHeight="1">
      <c r="A955" s="8"/>
      <c r="C955" s="8"/>
      <c r="K955" s="145"/>
    </row>
    <row r="956" spans="1:11" ht="15.75" customHeight="1">
      <c r="A956" s="8"/>
      <c r="C956" s="8"/>
      <c r="K956" s="145"/>
    </row>
    <row r="957" spans="1:11" ht="15.75" customHeight="1">
      <c r="A957" s="8"/>
      <c r="C957" s="8"/>
      <c r="K957" s="145"/>
    </row>
    <row r="958" spans="1:11" ht="15.75" customHeight="1">
      <c r="A958" s="8"/>
      <c r="C958" s="8"/>
      <c r="K958" s="145"/>
    </row>
    <row r="959" spans="1:11" ht="15.75" customHeight="1">
      <c r="A959" s="8"/>
      <c r="C959" s="8"/>
      <c r="K959" s="145"/>
    </row>
    <row r="960" spans="1:11" ht="15.75" customHeight="1">
      <c r="A960" s="8"/>
      <c r="C960" s="8"/>
      <c r="K960" s="145"/>
    </row>
    <row r="961" spans="1:11" ht="15.75" customHeight="1">
      <c r="A961" s="8"/>
      <c r="C961" s="8"/>
      <c r="K961" s="145"/>
    </row>
    <row r="962" spans="1:11" ht="15.75" customHeight="1">
      <c r="A962" s="8"/>
      <c r="C962" s="8"/>
      <c r="K962" s="145"/>
    </row>
    <row r="963" spans="1:11" ht="15.75" customHeight="1">
      <c r="A963" s="8"/>
      <c r="C963" s="8"/>
      <c r="K963" s="145"/>
    </row>
    <row r="964" spans="1:11" ht="15.75" customHeight="1">
      <c r="A964" s="8"/>
      <c r="C964" s="8"/>
      <c r="K964" s="145"/>
    </row>
    <row r="965" spans="1:11" ht="15.75" customHeight="1">
      <c r="A965" s="8"/>
      <c r="C965" s="8"/>
      <c r="K965" s="145"/>
    </row>
    <row r="966" spans="1:11" ht="15.75" customHeight="1">
      <c r="A966" s="8"/>
      <c r="C966" s="8"/>
      <c r="K966" s="145"/>
    </row>
    <row r="967" spans="1:11" ht="15.75" customHeight="1">
      <c r="A967" s="8"/>
      <c r="C967" s="8"/>
      <c r="K967" s="145"/>
    </row>
    <row r="968" spans="1:11" ht="15.75" customHeight="1">
      <c r="A968" s="8"/>
      <c r="C968" s="8"/>
      <c r="K968" s="145"/>
    </row>
    <row r="969" spans="1:11" ht="15.75" customHeight="1">
      <c r="A969" s="8"/>
      <c r="C969" s="8"/>
      <c r="K969" s="145"/>
    </row>
    <row r="970" spans="1:11" ht="15.75" customHeight="1">
      <c r="A970" s="8"/>
      <c r="C970" s="8"/>
      <c r="K970" s="145"/>
    </row>
    <row r="971" spans="1:11" ht="15.75" customHeight="1">
      <c r="A971" s="8"/>
      <c r="C971" s="8"/>
      <c r="K971" s="145"/>
    </row>
    <row r="972" spans="1:11" ht="15.75" customHeight="1">
      <c r="A972" s="8"/>
      <c r="C972" s="8"/>
      <c r="K972" s="145"/>
    </row>
    <row r="973" spans="1:11" ht="15.75" customHeight="1">
      <c r="A973" s="8"/>
      <c r="C973" s="8"/>
      <c r="K973" s="145"/>
    </row>
    <row r="974" spans="1:11" ht="15.75" customHeight="1">
      <c r="A974" s="8"/>
      <c r="C974" s="8"/>
      <c r="K974" s="145"/>
    </row>
    <row r="975" spans="1:11" ht="15.75" customHeight="1">
      <c r="A975" s="8"/>
      <c r="C975" s="8"/>
      <c r="K975" s="145"/>
    </row>
    <row r="976" spans="1:11" ht="15.75" customHeight="1">
      <c r="A976" s="8"/>
      <c r="C976" s="8"/>
      <c r="K976" s="145"/>
    </row>
    <row r="977" spans="1:11" ht="15.75" customHeight="1">
      <c r="A977" s="8"/>
      <c r="C977" s="8"/>
      <c r="K977" s="145"/>
    </row>
    <row r="978" spans="1:11" ht="15.75" customHeight="1">
      <c r="A978" s="8"/>
      <c r="C978" s="8"/>
      <c r="K978" s="145"/>
    </row>
    <row r="979" spans="1:11" ht="15.75" customHeight="1">
      <c r="A979" s="8"/>
      <c r="C979" s="8"/>
      <c r="K979" s="145"/>
    </row>
    <row r="980" spans="1:11" ht="15.75" customHeight="1">
      <c r="A980" s="8"/>
      <c r="C980" s="8"/>
      <c r="K980" s="145"/>
    </row>
    <row r="981" spans="1:11" ht="15.75" customHeight="1">
      <c r="A981" s="8"/>
      <c r="C981" s="8"/>
      <c r="K981" s="145"/>
    </row>
    <row r="982" spans="1:11" ht="15.75" customHeight="1">
      <c r="A982" s="8"/>
      <c r="C982" s="8"/>
      <c r="K982" s="145"/>
    </row>
    <row r="983" spans="1:11" ht="15.75" customHeight="1">
      <c r="A983" s="8"/>
      <c r="C983" s="8"/>
      <c r="K983" s="145"/>
    </row>
    <row r="984" spans="1:11" ht="15.75" customHeight="1">
      <c r="A984" s="8"/>
      <c r="C984" s="8"/>
      <c r="K984" s="145"/>
    </row>
    <row r="985" spans="1:11" ht="15.75" customHeight="1">
      <c r="A985" s="8"/>
      <c r="C985" s="8"/>
      <c r="K985" s="145"/>
    </row>
    <row r="986" spans="1:11" ht="15.75" customHeight="1">
      <c r="A986" s="8"/>
      <c r="C986" s="8"/>
      <c r="K986" s="145"/>
    </row>
    <row r="987" spans="1:11" ht="15.75" customHeight="1">
      <c r="A987" s="8"/>
      <c r="C987" s="8"/>
      <c r="K987" s="145"/>
    </row>
    <row r="988" spans="1:11" ht="15.75" customHeight="1">
      <c r="A988" s="8"/>
      <c r="C988" s="8"/>
      <c r="K988" s="145"/>
    </row>
    <row r="989" spans="1:11" ht="15.75" customHeight="1">
      <c r="A989" s="8"/>
      <c r="C989" s="8"/>
      <c r="K989" s="145"/>
    </row>
    <row r="990" spans="1:11" ht="15.75" customHeight="1">
      <c r="A990" s="8"/>
      <c r="C990" s="8"/>
      <c r="K990" s="145"/>
    </row>
    <row r="991" spans="1:11" ht="15.75" customHeight="1">
      <c r="A991" s="8"/>
      <c r="C991" s="8"/>
      <c r="K991" s="145"/>
    </row>
    <row r="992" spans="1:11" ht="15.75" customHeight="1">
      <c r="A992" s="8"/>
      <c r="C992" s="8"/>
      <c r="K992" s="145"/>
    </row>
    <row r="993" spans="1:11" ht="15.75" customHeight="1">
      <c r="A993" s="8"/>
      <c r="C993" s="8"/>
      <c r="K993" s="145"/>
    </row>
    <row r="994" spans="1:11" ht="15.75" customHeight="1">
      <c r="A994" s="8"/>
      <c r="C994" s="8"/>
      <c r="K994" s="145"/>
    </row>
    <row r="995" spans="1:11" ht="15.75" customHeight="1">
      <c r="A995" s="8"/>
      <c r="C995" s="8"/>
      <c r="K995" s="145"/>
    </row>
    <row r="996" spans="1:11" ht="15.75" customHeight="1">
      <c r="A996" s="8"/>
      <c r="C996" s="8"/>
      <c r="K996" s="145"/>
    </row>
    <row r="997" spans="1:11" ht="15.75" customHeight="1">
      <c r="A997" s="8"/>
      <c r="C997" s="8"/>
      <c r="K997" s="145"/>
    </row>
    <row r="998" spans="1:11" ht="15.75" customHeight="1">
      <c r="A998" s="8"/>
      <c r="C998" s="8"/>
      <c r="K998" s="145"/>
    </row>
    <row r="999" spans="1:11" ht="15.75" customHeight="1">
      <c r="A999" s="8"/>
      <c r="C999" s="8"/>
      <c r="K999" s="145"/>
    </row>
    <row r="1000" spans="1:11" ht="15.75" customHeight="1">
      <c r="A1000" s="8"/>
      <c r="C1000" s="8"/>
      <c r="K1000" s="145"/>
    </row>
  </sheetData>
  <mergeCells count="10">
    <mergeCell ref="D42:I42"/>
    <mergeCell ref="D44:I45"/>
    <mergeCell ref="C48:L49"/>
    <mergeCell ref="D10:D11"/>
    <mergeCell ref="E10:E11"/>
    <mergeCell ref="D16:D17"/>
    <mergeCell ref="E16:E17"/>
    <mergeCell ref="D26:D27"/>
    <mergeCell ref="E26:E27"/>
    <mergeCell ref="K39:L39"/>
  </mergeCells>
  <conditionalFormatting sqref="A47:A49">
    <cfRule type="cellIs" dxfId="704" priority="67" stopIfTrue="1" operator="equal">
      <formula>"include_in_docs"</formula>
    </cfRule>
  </conditionalFormatting>
  <conditionalFormatting sqref="C39:F39">
    <cfRule type="expression" dxfId="703" priority="62" stopIfTrue="1">
      <formula>AND(NE(#REF!,"#"),NE(C39,""),NE(COUNTA(#REF!),0))</formula>
    </cfRule>
  </conditionalFormatting>
  <conditionalFormatting sqref="D8">
    <cfRule type="expression" dxfId="702" priority="113" stopIfTrue="1">
      <formula>AND(NE(#REF!,"#"),NE(D8,""),NE(COUNTA(#REF!),0))</formula>
    </cfRule>
  </conditionalFormatting>
  <conditionalFormatting sqref="D9 D15 D25">
    <cfRule type="expression" dxfId="701" priority="86" stopIfTrue="1">
      <formula>AND(NE(#REF!,"#"),NE(D9,""),NE(COUNTA(D9:$XFD9),0))</formula>
    </cfRule>
  </conditionalFormatting>
  <conditionalFormatting sqref="D34:D35">
    <cfRule type="expression" dxfId="700" priority="52" stopIfTrue="1">
      <formula>AND(NE(#REF!,"#"),NE(D34,""),NE(COUNTA($A34:C34),0))</formula>
    </cfRule>
  </conditionalFormatting>
  <conditionalFormatting sqref="D36:D38">
    <cfRule type="expression" dxfId="699" priority="54" stopIfTrue="1">
      <formula>AND(NE(#REF!,"#"),NE(D36,""),NE(COUNTA(#REF!),0))</formula>
    </cfRule>
  </conditionalFormatting>
  <conditionalFormatting sqref="D43">
    <cfRule type="expression" dxfId="698" priority="116" stopIfTrue="1">
      <formula>AND(NE(#REF!,"#"),NE(D43,""),NE(COUNTA($D43:F43),0))</formula>
    </cfRule>
  </conditionalFormatting>
  <conditionalFormatting sqref="D40:E40">
    <cfRule type="expression" dxfId="697" priority="42" stopIfTrue="1">
      <formula>AND(NE(#REF!,"#"),NE(D40,""),NE(COUNTA(#REF!),0))</formula>
    </cfRule>
  </conditionalFormatting>
  <conditionalFormatting sqref="D32:F32 C33:F33">
    <cfRule type="expression" dxfId="696" priority="32" stopIfTrue="1">
      <formula>AND(NE(#REF!,"#"),NE(C32,""),NE(COUNTA($B32:B32),0))</formula>
    </cfRule>
  </conditionalFormatting>
  <conditionalFormatting sqref="D3:G3 E8:G8">
    <cfRule type="expression" dxfId="695" priority="91" stopIfTrue="1">
      <formula>AND(NE(#REF!,"#"),NE(D3,""),NE(COUNTA($B3:C3),0))</formula>
    </cfRule>
  </conditionalFormatting>
  <conditionalFormatting sqref="D4:G5">
    <cfRule type="expression" dxfId="694" priority="107" stopIfTrue="1">
      <formula>AND(NE(#REF!,"#"),NE(D4,""),NE(COUNTA($C4:C4),0))</formula>
    </cfRule>
  </conditionalFormatting>
  <conditionalFormatting sqref="D6:G6">
    <cfRule type="expression" dxfId="693" priority="102" stopIfTrue="1">
      <formula>AND(NE(#REF!,"#"),NE(D6,""),NE(COUNTA($A6:C6),0))</formula>
    </cfRule>
  </conditionalFormatting>
  <conditionalFormatting sqref="D46:G46">
    <cfRule type="expression" dxfId="692" priority="73" stopIfTrue="1">
      <formula>AND(NE(#REF!,"#"),NE(D46,""),NE(COUNTA($B46:C46),0))</formula>
    </cfRule>
  </conditionalFormatting>
  <conditionalFormatting sqref="D47:G47">
    <cfRule type="expression" dxfId="691" priority="85" stopIfTrue="1">
      <formula>AND(NE(#REF!,"#"),NE(D47,""),NE(COUNTA($C47:C47),0))</formula>
    </cfRule>
  </conditionalFormatting>
  <conditionalFormatting sqref="E10">
    <cfRule type="expression" dxfId="690" priority="89" stopIfTrue="1">
      <formula>AND(NE(#REF!,"#"),NE(E10,""),NE(COUNTA($D11:D11),0))</formula>
    </cfRule>
  </conditionalFormatting>
  <conditionalFormatting sqref="E16">
    <cfRule type="expression" dxfId="689" priority="24" stopIfTrue="1">
      <formula>AND(NE(#REF!,"#"),NE(E16,""),NE(COUNTA($E17:E17),0))</formula>
    </cfRule>
  </conditionalFormatting>
  <conditionalFormatting sqref="E26">
    <cfRule type="expression" dxfId="688" priority="26" stopIfTrue="1">
      <formula>AND(NE(#REF!,"#"),NE(E26,""),NE(COUNTA($E27:E27),0))</formula>
    </cfRule>
  </conditionalFormatting>
  <conditionalFormatting sqref="E34">
    <cfRule type="expression" dxfId="687" priority="53" stopIfTrue="1">
      <formula>AND(NE(#REF!,"#"),NE(E34,""),NE(COUNTA($A36:C36),0))</formula>
    </cfRule>
  </conditionalFormatting>
  <conditionalFormatting sqref="E35">
    <cfRule type="expression" dxfId="686" priority="51" stopIfTrue="1">
      <formula>AND(NE(#REF!,"#"),NE(E35,""),NE(COUNTA($A37:D37),0))</formula>
    </cfRule>
  </conditionalFormatting>
  <conditionalFormatting sqref="E37:E38">
    <cfRule type="expression" dxfId="685" priority="64" stopIfTrue="1">
      <formula>AND(NE(#REF!,"#"),NE(E37,""),NE(COUNTA($A37:E37),0))</formula>
    </cfRule>
  </conditionalFormatting>
  <conditionalFormatting sqref="E14:H14">
    <cfRule type="expression" dxfId="684" priority="4" stopIfTrue="1">
      <formula>AND(NE(#REF!,"#"),NE(E14,""),NE(COUNTA(#REF!),0))</formula>
    </cfRule>
  </conditionalFormatting>
  <conditionalFormatting sqref="E24:H24">
    <cfRule type="expression" dxfId="683" priority="7" stopIfTrue="1">
      <formula>AND(NE(#REF!,"#"),NE(E24,""),NE(COUNTA($D24:D24),0))</formula>
    </cfRule>
  </conditionalFormatting>
  <conditionalFormatting sqref="F43 H43:I43">
    <cfRule type="expression" dxfId="682" priority="47" stopIfTrue="1">
      <formula>AND(NE(#REF!,"#"),NE(F43,""),NE(COUNTA($D43:E43),0))</formula>
    </cfRule>
  </conditionalFormatting>
  <conditionalFormatting sqref="F11:H11">
    <cfRule type="expression" dxfId="681" priority="87" stopIfTrue="1">
      <formula>AND(NE(#REF!,"#"),NE(F11,""),NE(COUNTA($D11:E11),0))</formula>
    </cfRule>
  </conditionalFormatting>
  <conditionalFormatting sqref="F17:H17 F27:G27">
    <cfRule type="expression" dxfId="680" priority="23" stopIfTrue="1">
      <formula>AND(NE(#REF!,"#"),NE(F17,""),NE(COUNTA($E17:F17),0))</formula>
    </cfRule>
  </conditionalFormatting>
  <conditionalFormatting sqref="F41:H41">
    <cfRule type="expression" dxfId="679" priority="44" stopIfTrue="1">
      <formula>AND(NE(#REF!,"#"),NE(F41,""),NE(COUNTA($C41:E41),0))</formula>
    </cfRule>
  </conditionalFormatting>
  <conditionalFormatting sqref="F9:I9">
    <cfRule type="expression" dxfId="678" priority="88" stopIfTrue="1">
      <formula>AND(NE(#REF!,"#"),NE(F9,""),NE(COUNTA($E9:E9),0))</formula>
    </cfRule>
  </conditionalFormatting>
  <conditionalFormatting sqref="F15:I15 F25:G25">
    <cfRule type="expression" dxfId="677" priority="29" stopIfTrue="1">
      <formula>AND(NE(#REF!,"#"),NE(F15,""),NE(COUNTA($F15:F15),0))</formula>
    </cfRule>
  </conditionalFormatting>
  <conditionalFormatting sqref="F31:I31">
    <cfRule type="expression" dxfId="676" priority="9" stopIfTrue="1">
      <formula>AND(NE(#REF!,"#"),NE(F31,""),NE(COUNTA($D31:E31),0))</formula>
    </cfRule>
  </conditionalFormatting>
  <conditionalFormatting sqref="F34:I35">
    <cfRule type="expression" dxfId="675" priority="50" stopIfTrue="1">
      <formula>AND(NE(#REF!,"#"),NE(F34,""),NE(COUNTA($A34:E34),0))</formula>
    </cfRule>
  </conditionalFormatting>
  <conditionalFormatting sqref="F40:I40">
    <cfRule type="expression" dxfId="674" priority="35" stopIfTrue="1">
      <formula>AND(NE(#REF!,"#"),NE(F40,""),NE(COUNTA($B40:E40),0))</formula>
    </cfRule>
  </conditionalFormatting>
  <conditionalFormatting sqref="G6">
    <cfRule type="expression" dxfId="673" priority="103" stopIfTrue="1">
      <formula>AND(NE(#REF!,"#"),COUNTBLANK($C6:$F6)&lt;5,ISBLANK($A6))</formula>
    </cfRule>
    <cfRule type="expression" dxfId="672" priority="104" stopIfTrue="1">
      <formula>AND(NE(#REF!,"#"),NE($G6,""),OR(COUNTBLANK($C6:$F6)=5,NE($A6,""),IFERROR(VLOOKUP($G6,INDIRECT("VariableTypes!A2:A"),1,FALSE),TRUE)))</formula>
    </cfRule>
  </conditionalFormatting>
  <conditionalFormatting sqref="G13">
    <cfRule type="expression" dxfId="671" priority="69" stopIfTrue="1">
      <formula>AND(NE(#REF!,"#"),NE(G13,""),NE(COUNTA($C13:F13),0))</formula>
    </cfRule>
  </conditionalFormatting>
  <conditionalFormatting sqref="G18:G21">
    <cfRule type="expression" dxfId="670" priority="68" stopIfTrue="1">
      <formula>AND(NE(#REF!,"#"),NE(G18,""),NE(COUNTA($C18:F18),0))</formula>
    </cfRule>
  </conditionalFormatting>
  <conditionalFormatting sqref="G32">
    <cfRule type="expression" dxfId="669" priority="1" stopIfTrue="1">
      <formula>AND(NE(#REF!,"#"),NE(G32,""),NE(COUNTA($A32:F32),0))</formula>
    </cfRule>
  </conditionalFormatting>
  <conditionalFormatting sqref="G33">
    <cfRule type="expression" dxfId="668" priority="36" stopIfTrue="1">
      <formula>AND(NE(#REF!,"#"),NE($G33,""),OR(COUNTBLANK($C33:$F33)=5,NE($B33,""),IFERROR(VLOOKUP($G33,INDIRECT("VariableTypes!A2:A"),1,FALSE),TRUE)))</formula>
    </cfRule>
    <cfRule type="expression" dxfId="667" priority="39" stopIfTrue="1">
      <formula>AND(NE(#REF!,"#"),COUNTBLANK($C33:$F33)&lt;5,ISBLANK($B33))</formula>
    </cfRule>
  </conditionalFormatting>
  <conditionalFormatting sqref="G36:G38 H37:H38">
    <cfRule type="expression" dxfId="666" priority="65" stopIfTrue="1">
      <formula>AND(NE(#REF!,"#"),NE(G36,""),NE(COUNTA($A36:D36),0))</formula>
    </cfRule>
  </conditionalFormatting>
  <conditionalFormatting sqref="G39">
    <cfRule type="expression" dxfId="665" priority="59" stopIfTrue="1">
      <formula>AND(NE(#REF!,"#"),NE(G39,""),NE(COUNTA($C39:F39),0))</formula>
    </cfRule>
    <cfRule type="expression" dxfId="664" priority="60" stopIfTrue="1">
      <formula>AND(NE(#REF!,"#"),COUNTBLANK($C39:$F39)&lt;5,ISBLANK(#REF!))</formula>
    </cfRule>
    <cfRule type="expression" dxfId="663" priority="61" stopIfTrue="1">
      <formula>AND(NE(#REF!,"#"),NE($G39,""),OR(COUNTBLANK($C39:$F39)=5,NE(#REF!,""),IFERROR(VLOOKUP($G39,INDIRECT("VariableTypes!A2:A"),1,FALSE),TRUE)))</formula>
    </cfRule>
  </conditionalFormatting>
  <conditionalFormatting sqref="H3 H5 H8">
    <cfRule type="expression" dxfId="662" priority="92" stopIfTrue="1">
      <formula>AND(NE(#REF!,"#"),NE($H3,""),OR(COUNTBLANK($C3:$G3)=5,NE($B3,""),IFERROR(VLOOKUP($H3,INDIRECT("VariableTypes!A2:A"),1,FALSE),TRUE)))</formula>
    </cfRule>
  </conditionalFormatting>
  <conditionalFormatting sqref="H3 H5:H6 H8">
    <cfRule type="expression" dxfId="661" priority="95" stopIfTrue="1">
      <formula>AND(NE(#REF!,"#"),COUNTBLANK($C3:$G3)&lt;5,ISBLANK($B3))</formula>
    </cfRule>
  </conditionalFormatting>
  <conditionalFormatting sqref="H4">
    <cfRule type="expression" dxfId="660" priority="108" stopIfTrue="1">
      <formula>AND(NE(#REF!,"#"),NE($H4,""),OR(COUNTBLANK($C4:$G4)=5,NE($C4,""),IFERROR(VLOOKUP($H4,INDIRECT("VariableTypes!A2:A"),1,FALSE),TRUE)))</formula>
    </cfRule>
    <cfRule type="expression" dxfId="659" priority="110" stopIfTrue="1">
      <formula>AND(NE(#REF!,"#"),COUNTBLANK($C4:$G4)&lt;5,ISBLANK($C4))</formula>
    </cfRule>
  </conditionalFormatting>
  <conditionalFormatting sqref="H6">
    <cfRule type="expression" dxfId="658" priority="99" stopIfTrue="1">
      <formula>AND(NE(#REF!,"#"),NE($H6,""),OR(COUNTBLANK($C6:$G6)=5,NE($B6,""),IFERROR(VLOOKUP($H6,INDIRECT("VariableTypes!A2:A"),1,FALSE),TRUE)))</formula>
    </cfRule>
  </conditionalFormatting>
  <conditionalFormatting sqref="H25:H30">
    <cfRule type="expression" dxfId="657" priority="1145" stopIfTrue="1">
      <formula>AND(NE(#REF!,"#"),NE($H25,""),NOT(IFERROR(VLOOKUP(#REF!,INDIRECT("VariableTypes!$A$2:$D"),4,FALSE),FALSE)))</formula>
    </cfRule>
    <cfRule type="expression" dxfId="656" priority="1146" stopIfTrue="1">
      <formula>AND(NE(#REF!,"#"),IFERROR(VLOOKUP(#REF!,INDIRECT("VariableTypes!$A$2:$D"),4,FALSE),FALSE))</formula>
    </cfRule>
  </conditionalFormatting>
  <conditionalFormatting sqref="H32:H33">
    <cfRule type="expression" dxfId="655" priority="37" stopIfTrue="1">
      <formula>AND(NE(#REF!,"#"),NE($H32,""),NOT(IFERROR(VLOOKUP($G32,INDIRECT("VariableTypes!$A$2:$D"),4,FALSE),FALSE)))</formula>
    </cfRule>
    <cfRule type="expression" dxfId="654" priority="40" stopIfTrue="1">
      <formula>AND(NE(#REF!,"#"),IFERROR(VLOOKUP($G32,INDIRECT("VariableTypes!$A$2:$D"),4,FALSE),FALSE))</formula>
    </cfRule>
  </conditionalFormatting>
  <conditionalFormatting sqref="H36">
    <cfRule type="expression" dxfId="653" priority="63" stopIfTrue="1">
      <formula>AND(NE(#REF!,"#"),NE(H36,""),NE(COUNTA($A36:F36),0))</formula>
    </cfRule>
  </conditionalFormatting>
  <conditionalFormatting sqref="H46">
    <cfRule type="expression" dxfId="652" priority="74" stopIfTrue="1">
      <formula>AND(NE(#REF!,"#"),NE($H46,""),OR(COUNTBLANK($C46:$G46)=5,NE($B46,""),IFERROR(VLOOKUP($H46,INDIRECT("VariableTypes!A2:A"),1,FALSE),TRUE)))</formula>
    </cfRule>
    <cfRule type="expression" dxfId="651" priority="77" stopIfTrue="1">
      <formula>AND(NE(#REF!,"#"),COUNTBLANK($C46:$G46)&lt;5,ISBLANK($B46))</formula>
    </cfRule>
  </conditionalFormatting>
  <conditionalFormatting sqref="H39:I39">
    <cfRule type="expression" dxfId="650" priority="56" stopIfTrue="1">
      <formula>AND(NE(#REF!,"#"),NE(H39,""),NE(COUNTA($A39:G39),0))</formula>
    </cfRule>
    <cfRule type="expression" dxfId="649" priority="57" stopIfTrue="1">
      <formula>AND(NE(#REF!,"#"),COUNTBLANK($C39:$G39)&lt;5,ISBLANK($A39))</formula>
    </cfRule>
    <cfRule type="expression" dxfId="648" priority="58" stopIfTrue="1">
      <formula>AND(NE(#REF!,"#"),NE($H39,""),OR(COUNTBLANK($C39:$G39)=5,NE($A39,""),IFERROR(VLOOKUP($H39,INDIRECT("VariableTypes!A2:A"),1,FALSE),TRUE)))</formula>
    </cfRule>
  </conditionalFormatting>
  <conditionalFormatting sqref="I3:I5 I8">
    <cfRule type="expression" dxfId="647" priority="93" stopIfTrue="1">
      <formula>AND(NE(#REF!,"#"),NE($I3,""),NOT(IFERROR(VLOOKUP($H3,INDIRECT("VariableTypes!$A$2:$D"),4,FALSE),FALSE)))</formula>
    </cfRule>
    <cfRule type="expression" dxfId="646" priority="96" stopIfTrue="1">
      <formula>AND(NE(#REF!,"#"),IFERROR(VLOOKUP($H3,INDIRECT("VariableTypes!$A$2:$D"),4,FALSE),FALSE))</formula>
    </cfRule>
  </conditionalFormatting>
  <conditionalFormatting sqref="I11">
    <cfRule type="expression" dxfId="645" priority="90" stopIfTrue="1">
      <formula>AND(NE(#REF!,"#"),NE(I11,""),NE(COUNTA($C11:H11),0))</formula>
    </cfRule>
  </conditionalFormatting>
  <conditionalFormatting sqref="I14 I24">
    <cfRule type="expression" dxfId="644" priority="15" stopIfTrue="1">
      <formula>AND(NE(#REF!,"#"),NE($I14,""),OR(COUNTBLANK($D14:$H14)=5,NE(#REF!,""),IFERROR(VLOOKUP($I14,INDIRECT("VariableTypes!A2:A"),1,FALSE),TRUE)))</formula>
    </cfRule>
    <cfRule type="expression" dxfId="643" priority="16" stopIfTrue="1">
      <formula>AND(NE(#REF!,"#"),COUNTBLANK($D14:$H14)&lt;5,ISBLANK(#REF!))</formula>
    </cfRule>
  </conditionalFormatting>
  <conditionalFormatting sqref="I17">
    <cfRule type="expression" dxfId="642" priority="70" stopIfTrue="1">
      <formula>AND(NE(#REF!,"#"),NE(I17,""),NE(COUNTA($C17:H17),0))</formula>
    </cfRule>
  </conditionalFormatting>
  <conditionalFormatting sqref="I22">
    <cfRule type="expression" dxfId="641" priority="72" stopIfTrue="1">
      <formula>AND(NE(#REF!,"#"),NE(I22,""),NE(COUNTA($D22:H22),0))</formula>
    </cfRule>
  </conditionalFormatting>
  <conditionalFormatting sqref="I32">
    <cfRule type="expression" dxfId="640" priority="38" stopIfTrue="1">
      <formula>AND(NE(#REF!,"#"),NE($I32,""),NOT(IFERROR(VLOOKUP($G32,INDIRECT("VariableTypes!$A$2:$E"),5,FALSE),FALSE)),OR($B32="",#REF!=""))</formula>
    </cfRule>
    <cfRule type="expression" dxfId="639" priority="41" stopIfTrue="1">
      <formula>AND(NE(#REF!,"#"),OR(IFERROR(VLOOKUP($G32,INDIRECT("VariableTypes!$A$2:$E"),5,FALSE),FALSE),AND(NE($B32,""),NE(#REF!,""))))</formula>
    </cfRule>
  </conditionalFormatting>
  <conditionalFormatting sqref="I36:I38">
    <cfRule type="expression" dxfId="638" priority="43" stopIfTrue="1">
      <formula>AND(NE(#REF!,"#"),NE(I36,""),NE(COUNTA($A36:H36),0))</formula>
    </cfRule>
  </conditionalFormatting>
  <conditionalFormatting sqref="I46">
    <cfRule type="expression" dxfId="637" priority="75" stopIfTrue="1">
      <formula>AND(NE(#REF!,"#"),NE($I46,""),NOT(IFERROR(VLOOKUP($H46,INDIRECT("VariableTypes!$A$2:$D"),4,FALSE),FALSE)))</formula>
    </cfRule>
    <cfRule type="expression" dxfId="636" priority="78" stopIfTrue="1">
      <formula>AND(NE(#REF!,"#"),IFERROR(VLOOKUP($H46,INDIRECT("VariableTypes!$A$2:$D"),4,FALSE),FALSE))</formula>
    </cfRule>
  </conditionalFormatting>
  <conditionalFormatting sqref="I6:L6">
    <cfRule type="expression" dxfId="635" priority="100" stopIfTrue="1">
      <formula>AND(NE(#REF!,"#"),NE($I6,""),NOT(IFERROR(VLOOKUP($H6,INDIRECT("VariableTypes!$A$2:$D"),4,FALSE),FALSE)))</formula>
    </cfRule>
    <cfRule type="expression" dxfId="634" priority="101" stopIfTrue="1">
      <formula>AND(NE(#REF!,"#"),IFERROR(VLOOKUP($H6,INDIRECT("VariableTypes!$A$2:$D"),4,FALSE),FALSE))</formula>
    </cfRule>
  </conditionalFormatting>
  <conditionalFormatting sqref="J12:J24">
    <cfRule type="expression" dxfId="633" priority="5" stopIfTrue="1">
      <formula>AND(NE(#REF!,"#"),NE($J12,""),NOT(IFERROR(VLOOKUP($I12,INDIRECT("VariableTypes!$A$2:$D"),4,FALSE),FALSE)))</formula>
    </cfRule>
    <cfRule type="expression" dxfId="632" priority="6" stopIfTrue="1">
      <formula>AND(NE(#REF!,"#"),IFERROR(VLOOKUP($I12,INDIRECT("VariableTypes!$A$2:$D"),4,FALSE),FALSE))</formula>
    </cfRule>
  </conditionalFormatting>
  <conditionalFormatting sqref="J25:J26">
    <cfRule type="expression" dxfId="631" priority="1149" stopIfTrue="1">
      <formula>AND(NE(#REF!,"#"),NE($J25,""),NOT(IFERROR(VLOOKUP(#REF!,INDIRECT("VariableTypes!$A$2:$E"),5,FALSE),FALSE)),OR(#REF!="",#REF!=""))</formula>
    </cfRule>
    <cfRule type="expression" dxfId="630" priority="1150" stopIfTrue="1">
      <formula>AND(NE(#REF!,"#"),OR(IFERROR(VLOOKUP(#REF!,INDIRECT("VariableTypes!$A$2:$E"),5,FALSE),FALSE),AND(NE(#REF!,""),NE(#REF!,""))))</formula>
    </cfRule>
  </conditionalFormatting>
  <conditionalFormatting sqref="J27">
    <cfRule type="expression" dxfId="629" priority="1151" stopIfTrue="1">
      <formula>AND(NE(#REF!,"#"),NE($J27,""),NOT(IFERROR(VLOOKUP(#REF!,INDIRECT("VariableTypes!$A$2:$E"),5,FALSE),FALSE)),OR(#REF!="",$D26=""))</formula>
    </cfRule>
    <cfRule type="expression" dxfId="628" priority="1152" stopIfTrue="1">
      <formula>AND(NE(#REF!,"#"),OR(IFERROR(VLOOKUP(#REF!,INDIRECT("VariableTypes!$A$2:$E"),5,FALSE),FALSE),AND(NE(#REF!,""),NE($D26,""))))</formula>
    </cfRule>
  </conditionalFormatting>
  <conditionalFormatting sqref="J28:J30">
    <cfRule type="expression" dxfId="627" priority="1147" stopIfTrue="1">
      <formula>AND(NE(#REF!,"#"),OR(IFERROR(VLOOKUP(#REF!,INDIRECT("VariableTypes!$A$2:$E"),5,FALSE),FALSE),AND(NE(#REF!,""),NE($D28,""))))</formula>
    </cfRule>
    <cfRule type="expression" dxfId="626" priority="1148" stopIfTrue="1">
      <formula>AND(NE(#REF!,"#"),NE($J28,""),NOT(IFERROR(VLOOKUP(#REF!,INDIRECT("VariableTypes!$A$2:$E"),5,FALSE),FALSE)),OR(#REF!="",$D28=""))</formula>
    </cfRule>
  </conditionalFormatting>
  <conditionalFormatting sqref="J31">
    <cfRule type="expression" dxfId="625" priority="10" stopIfTrue="1">
      <formula>AND(NE(#REF!,"#"),NE($J31,""),OR(COUNTBLANK($E31:$I31)=5,NE($D31,""),IFERROR(VLOOKUP($J31,INDIRECT("VariableTypes!A2:A"),1,FALSE),TRUE)))</formula>
    </cfRule>
    <cfRule type="expression" dxfId="624" priority="13" stopIfTrue="1">
      <formula>AND(NE(#REF!,"#"),COUNTBLANK($E31:$I31)&lt;5,ISBLANK($D31))</formula>
    </cfRule>
  </conditionalFormatting>
  <conditionalFormatting sqref="J3:K3 J5:K5 J8:K8">
    <cfRule type="expression" dxfId="623" priority="94" stopIfTrue="1">
      <formula>AND(NE(#REF!,"#"),NE($J3,""),NOT(IFERROR(VLOOKUP($H3,INDIRECT("VariableTypes!$A$2:$E"),5,FALSE),FALSE)),OR($B3="",$C3=""))</formula>
    </cfRule>
    <cfRule type="expression" dxfId="622" priority="97" stopIfTrue="1">
      <formula>AND(NE(#REF!,"#"),OR(IFERROR(VLOOKUP($H3,INDIRECT("VariableTypes!$A$2:$E"),5,FALSE),FALSE),AND(NE($B3,""),NE($C3,""))))</formula>
    </cfRule>
  </conditionalFormatting>
  <conditionalFormatting sqref="J4:K4">
    <cfRule type="expression" dxfId="621" priority="109" stopIfTrue="1">
      <formula>AND(NE(#REF!,"#"),NE($J4,""),NOT(IFERROR(VLOOKUP($H4,INDIRECT("VariableTypes!$A$2:$E"),5,FALSE),FALSE)),OR($C4="",#REF!=""))</formula>
    </cfRule>
    <cfRule type="expression" dxfId="620" priority="111" stopIfTrue="1">
      <formula>AND(NE(#REF!,"#"),OR(IFERROR(VLOOKUP($H4,INDIRECT("VariableTypes!$A$2:$E"),5,FALSE),FALSE),AND(NE($C4,""),NE(#REF!,""))))</formula>
    </cfRule>
  </conditionalFormatting>
  <conditionalFormatting sqref="J7:K7">
    <cfRule type="expression" dxfId="619" priority="105" stopIfTrue="1">
      <formula>AND(NE(#REF!,"#"),NE($J7,""),NOT(IFERROR(VLOOKUP($H7,INDIRECT("VariableTypes!$A$2:$E"),5,FALSE),FALSE)),OR($B7="",#REF!=""))</formula>
    </cfRule>
    <cfRule type="expression" dxfId="618" priority="106" stopIfTrue="1">
      <formula>AND(NE(#REF!,"#"),OR(IFERROR(VLOOKUP($H7,INDIRECT("VariableTypes!$A$2:$E"),5,FALSE),FALSE),AND(NE($B7,""),NE(#REF!,""))))</formula>
    </cfRule>
  </conditionalFormatting>
  <conditionalFormatting sqref="J32:K38 J39 J40:K40">
    <cfRule type="expression" dxfId="617" priority="33" stopIfTrue="1">
      <formula>AND(NE(#REF!,"#"),NE($J32,""),NOT(IFERROR(VLOOKUP($H32,INDIRECT("VariableTypes!$A$2:$E"),5,FALSE),FALSE)),OR($B32="",$C32=""))</formula>
    </cfRule>
    <cfRule type="expression" dxfId="616" priority="34" stopIfTrue="1">
      <formula>AND(NE(#REF!,"#"),OR(IFERROR(VLOOKUP($H32,INDIRECT("VariableTypes!$A$2:$E"),5,FALSE),FALSE),AND(NE($B32,""),NE($C32,""))))</formula>
    </cfRule>
  </conditionalFormatting>
  <conditionalFormatting sqref="J41:K41">
    <cfRule type="expression" dxfId="615" priority="45" stopIfTrue="1">
      <formula>AND(NE(#REF!,"#"),NE($J41,""),NOT(IFERROR(VLOOKUP($H41,INDIRECT("VariableTypes!$A$2:$E"),5,FALSE),FALSE)),OR($C41="",#REF!=""))</formula>
    </cfRule>
    <cfRule type="expression" dxfId="614" priority="46" stopIfTrue="1">
      <formula>AND(NE(#REF!,"#"),OR(IFERROR(VLOOKUP($H41,INDIRECT("VariableTypes!$A$2:$E"),5,FALSE),FALSE),AND(NE($C41,""),NE(#REF!,""))))</formula>
    </cfRule>
  </conditionalFormatting>
  <conditionalFormatting sqref="J42:K42">
    <cfRule type="expression" dxfId="613" priority="114" stopIfTrue="1">
      <formula>AND(NE(#REF!,"#"),NE($J42,""),NOT(IFERROR(VLOOKUP($H42,INDIRECT("VariableTypes!$A$2:$E"),5,FALSE),FALSE)),OR(#REF!="",#REF!=""))</formula>
    </cfRule>
    <cfRule type="expression" dxfId="612" priority="115" stopIfTrue="1">
      <formula>AND(NE(#REF!,"#"),OR(IFERROR(VLOOKUP($H42,INDIRECT("VariableTypes!$A$2:$E"),5,FALSE),FALSE),AND(NE(#REF!,""),NE(#REF!,""))))</formula>
    </cfRule>
  </conditionalFormatting>
  <conditionalFormatting sqref="J43:K45">
    <cfRule type="expression" dxfId="611" priority="48" stopIfTrue="1">
      <formula>AND(NE(#REF!,"#"),NE($J43,""),NOT(IFERROR(VLOOKUP($I43,INDIRECT("VariableTypes!$A$2:$E"),5,FALSE),FALSE)),OR($D43="",#REF!=""))</formula>
    </cfRule>
    <cfRule type="expression" dxfId="610" priority="49" stopIfTrue="1">
      <formula>AND(NE(#REF!,"#"),OR(IFERROR(VLOOKUP($I43,INDIRECT("VariableTypes!$A$2:$E"),5,FALSE),FALSE),AND(NE($D43,""),NE(#REF!,""))))</formula>
    </cfRule>
  </conditionalFormatting>
  <conditionalFormatting sqref="J46:K46">
    <cfRule type="expression" dxfId="609" priority="76" stopIfTrue="1">
      <formula>AND(NE(#REF!,"#"),NE($J46,""),NOT(IFERROR(VLOOKUP($H46,INDIRECT("VariableTypes!$A$2:$E"),5,FALSE),FALSE)),OR($B46="",$C46=""))</formula>
    </cfRule>
    <cfRule type="expression" dxfId="608" priority="79" stopIfTrue="1">
      <formula>AND(NE(#REF!,"#"),OR(IFERROR(VLOOKUP($H46,INDIRECT("VariableTypes!$A$2:$E"),5,FALSE),FALSE),AND(NE($B46,""),NE($C46,""))))</formula>
    </cfRule>
  </conditionalFormatting>
  <conditionalFormatting sqref="K12">
    <cfRule type="expression" dxfId="607" priority="2" stopIfTrue="1">
      <formula>AND(NE(#REF!,"#"),NE($J12,""),NOT(IFERROR(VLOOKUP($I12,INDIRECT("VariableTypes!$A$2:$D"),4,FALSE),FALSE)))</formula>
    </cfRule>
    <cfRule type="expression" dxfId="606" priority="22" stopIfTrue="1">
      <formula>AND(NE(#REF!,"#"),IFERROR(VLOOKUP($H10,INDIRECT("VariableTypes!$A$2:$D"),4,FALSE),FALSE))</formula>
    </cfRule>
  </conditionalFormatting>
  <conditionalFormatting sqref="K31">
    <cfRule type="expression" dxfId="605" priority="3" stopIfTrue="1">
      <formula>AND(NE(#REF!,"#"),IFERROR(VLOOKUP(#REF!,INDIRECT("VariableTypes!$A$2:$D"),4,FALSE),FALSE))</formula>
    </cfRule>
    <cfRule type="expression" dxfId="604" priority="11" stopIfTrue="1">
      <formula>AND(NE(#REF!,"#"),NE($K31,""),NOT(IFERROR(VLOOKUP($J31,INDIRECT("VariableTypes!$A$2:$D"),4,FALSE),FALSE)))</formula>
    </cfRule>
  </conditionalFormatting>
  <conditionalFormatting sqref="L12:L14 L18:L24">
    <cfRule type="expression" dxfId="603" priority="8" stopIfTrue="1">
      <formula>AND(NE(#REF!,"#"),OR(IFERROR(VLOOKUP($I12,INDIRECT("VariableTypes!$A$2:$E"),5,FALSE),FALSE),AND(NE(#REF!,""),NE($D12,""))))</formula>
    </cfRule>
    <cfRule type="expression" dxfId="602" priority="17" stopIfTrue="1">
      <formula>AND(NE(#REF!,"#"),NE($L12,""),NOT(IFERROR(VLOOKUP($I12,INDIRECT("VariableTypes!$A$2:$E"),5,FALSE),FALSE)),OR(#REF!="",$D12=""))</formula>
    </cfRule>
  </conditionalFormatting>
  <conditionalFormatting sqref="L15:L16">
    <cfRule type="expression" dxfId="601" priority="18" stopIfTrue="1">
      <formula>AND(NE(#REF!,"#"),NE($L15,""),NOT(IFERROR(VLOOKUP($I15,INDIRECT("VariableTypes!$A$2:$E"),5,FALSE),FALSE)),OR(#REF!="",#REF!=""))</formula>
    </cfRule>
    <cfRule type="expression" dxfId="600" priority="19" stopIfTrue="1">
      <formula>AND(NE(#REF!,"#"),OR(IFERROR(VLOOKUP($I15,INDIRECT("VariableTypes!$A$2:$E"),5,FALSE),FALSE),AND(NE(#REF!,""),NE(#REF!,""))))</formula>
    </cfRule>
  </conditionalFormatting>
  <conditionalFormatting sqref="L17">
    <cfRule type="expression" dxfId="599" priority="20" stopIfTrue="1">
      <formula>AND(NE(#REF!,"#"),NE($L17,""),NOT(IFERROR(VLOOKUP($I17,INDIRECT("VariableTypes!$A$2:$E"),5,FALSE),FALSE)),OR(#REF!="",$D16=""))</formula>
    </cfRule>
    <cfRule type="expression" dxfId="598" priority="21" stopIfTrue="1">
      <formula>AND(NE(#REF!,"#"),OR(IFERROR(VLOOKUP($I17,INDIRECT("VariableTypes!$A$2:$E"),5,FALSE),FALSE),AND(NE(#REF!,""),NE($D16,""))))</formula>
    </cfRule>
  </conditionalFormatting>
  <conditionalFormatting sqref="L31">
    <cfRule type="expression" dxfId="597" priority="12" stopIfTrue="1">
      <formula>AND(NE(#REF!,"#"),NE($L31,""),NOT(IFERROR(VLOOKUP($J31,INDIRECT("VariableTypes!$A$2:$E"),5,FALSE),FALSE)),OR($D31="",$E31=""))</formula>
    </cfRule>
    <cfRule type="expression" dxfId="596" priority="14" stopIfTrue="1">
      <formula>AND(NE(#REF!,"#"),OR(IFERROR(VLOOKUP($J31,INDIRECT("VariableTypes!$A$2:$E"),5,FALSE),FALSE),AND(NE($D31,""),NE($E31,""))))</formula>
    </cfRule>
  </conditionalFormatting>
  <conditionalFormatting sqref="L47">
    <cfRule type="expression" dxfId="595" priority="82" stopIfTrue="1">
      <formula>AND(NE(#REF!,"#"),NE(L47,""),NE(COUNTA($C47:H47),0))</formula>
    </cfRule>
    <cfRule type="expression" dxfId="594" priority="83" stopIfTrue="1">
      <formula>AND(NE(#REF!,"#"),COUNTBLANK($C47:$F47)&lt;5,ISBLANK(#REF!))</formula>
    </cfRule>
    <cfRule type="expression" dxfId="593" priority="84" stopIfTrue="1">
      <formula>AND(NE(#REF!,"#"),NE($G47,""),OR(COUNTBLANK($C47:$F47)=5,NE(#REF!,""),IFERROR(VLOOKUP($G47,INDIRECT("VariableTypes!A2:A"),1,FALSE),TRUE)))</formula>
    </cfRule>
  </conditionalFormatting>
  <dataValidations count="8">
    <dataValidation type="decimal" operator="greaterThanOrEqual" allowBlank="1" showInputMessage="1" showErrorMessage="1" prompt="Scored metric - This metric is scored. " sqref="I22" xr:uid="{00000000-0002-0000-0F00-000000000000}">
      <formula1>0</formula1>
    </dataValidation>
    <dataValidation type="decimal" operator="greaterThan" allowBlank="1" showInputMessage="1" showErrorMessage="1" prompt="Enter year - Enter the year for which the target is set. The year should be any time after 2025. " sqref="I11" xr:uid="{00000000-0002-0000-0F00-000001000000}">
      <formula1>2025</formula1>
    </dataValidation>
    <dataValidation type="list" allowBlank="1" showErrorMessage="1" sqref="C38" xr:uid="{00000000-0002-0000-0F00-000002000000}">
      <formula1>"&lt;select&gt;,Yes,No"</formula1>
    </dataValidation>
    <dataValidation type="decimal" operator="greaterThanOrEqual" allowBlank="1" showInputMessage="1" showErrorMessage="1" prompt="Optional metric" sqref="H12:I13 H18:I21 H23:I23 G12" xr:uid="{00000000-0002-0000-0F00-000003000000}">
      <formula1>0</formula1>
    </dataValidation>
    <dataValidation type="decimal" operator="greaterThanOrEqual" allowBlank="1" showInputMessage="1" showErrorMessage="1" prompt="Mandatory metric - A value must be provided for this metric to complete the indicator. " sqref="G18:G21 G13" xr:uid="{00000000-0002-0000-0F00-000004000000}">
      <formula1>0</formula1>
    </dataValidation>
    <dataValidation type="list" allowBlank="1" showErrorMessage="1" sqref="B7 C34:C35 C37 C42" xr:uid="{00000000-0002-0000-0F00-000006000000}">
      <formula1>Yesnolist</formula1>
    </dataValidation>
    <dataValidation allowBlank="1" showInputMessage="1" showErrorMessage="1" prompt="Scored metric - This metric is scored. " sqref="G22:H22" xr:uid="{392F1DC9-5E81-8641-B04A-D2515A64A6E2}"/>
    <dataValidation type="decimal" operator="greaterThan" allowBlank="1" showInputMessage="1" showErrorMessage="1" prompt="Enter year - Enter the year for which the target is set. The year should be any time after 2025. " sqref="I17" xr:uid="{99D48D5C-0F15-40DA-82F2-16895C56065B}">
      <formula1>2025</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F00-000005000000}">
          <x14:formula1>
            <xm:f>Lists!$I$3:$I$41</xm:f>
          </x14:formula1>
          <xm:sqref>D36 D38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outlinePr summaryBelow="0" summaryRight="0"/>
  </sheetPr>
  <dimension ref="A1:AA990"/>
  <sheetViews>
    <sheetView showGridLines="0" topLeftCell="B1" zoomScale="84" workbookViewId="0">
      <pane ySplit="2" topLeftCell="F88" activePane="bottomLeft" state="frozen"/>
      <selection pane="bottomLeft" activeCell="I112" sqref="I112"/>
    </sheetView>
  </sheetViews>
  <sheetFormatPr defaultColWidth="11.26953125" defaultRowHeight="15" customHeight="1"/>
  <cols>
    <col min="1" max="1" width="8" hidden="1" customWidth="1"/>
    <col min="2" max="3" width="8.08984375" customWidth="1"/>
    <col min="4" max="4" width="37.36328125" customWidth="1"/>
    <col min="5" max="5" width="18" customWidth="1"/>
    <col min="6" max="10" width="15.6328125" customWidth="1"/>
    <col min="11" max="12" width="8.08984375" customWidth="1"/>
    <col min="13" max="13" width="12.6328125" customWidth="1"/>
    <col min="14" max="14" width="2.08984375" customWidth="1"/>
    <col min="15" max="27" width="8.453125" customWidth="1"/>
  </cols>
  <sheetData>
    <row r="1" spans="1:27" ht="19.5">
      <c r="A1" s="8"/>
      <c r="B1" s="9" t="s">
        <v>29</v>
      </c>
      <c r="C1" s="8"/>
      <c r="D1" s="10"/>
      <c r="E1" s="10"/>
      <c r="F1" s="10"/>
      <c r="G1" s="10"/>
      <c r="H1" s="10"/>
      <c r="I1" s="10"/>
      <c r="J1" s="10"/>
      <c r="K1" s="10"/>
      <c r="L1" s="11"/>
      <c r="M1" s="11"/>
      <c r="N1" s="8"/>
      <c r="O1" s="8"/>
      <c r="P1" s="8"/>
      <c r="Q1" s="8"/>
      <c r="R1" s="8"/>
      <c r="S1" s="8"/>
      <c r="T1" s="8"/>
      <c r="U1" s="8"/>
      <c r="V1" s="8"/>
      <c r="W1" s="8"/>
      <c r="X1" s="8"/>
      <c r="Y1" s="8"/>
      <c r="Z1" s="8"/>
      <c r="AA1" s="8"/>
    </row>
    <row r="2" spans="1:27" ht="15.75" customHeight="1">
      <c r="A2" s="232">
        <v>2019</v>
      </c>
      <c r="B2" s="233">
        <v>2026</v>
      </c>
      <c r="C2" s="234" t="s">
        <v>30</v>
      </c>
      <c r="D2" s="234"/>
      <c r="E2" s="234"/>
      <c r="F2" s="234"/>
      <c r="G2" s="234"/>
      <c r="H2" s="234"/>
      <c r="I2" s="234"/>
      <c r="J2" s="235"/>
      <c r="K2" s="235"/>
      <c r="L2" s="235"/>
      <c r="M2" s="235"/>
      <c r="N2" s="235"/>
      <c r="O2" s="8"/>
      <c r="P2" s="8"/>
      <c r="Q2" s="8"/>
      <c r="R2" s="8"/>
      <c r="S2" s="8"/>
      <c r="T2" s="8"/>
      <c r="U2" s="8"/>
      <c r="V2" s="8"/>
      <c r="W2" s="8"/>
      <c r="X2" s="8"/>
      <c r="Y2" s="8"/>
      <c r="Z2" s="8"/>
      <c r="AA2" s="8"/>
    </row>
    <row r="3" spans="1:27" ht="19.5">
      <c r="A3" s="8"/>
      <c r="B3" s="12"/>
      <c r="C3" s="13"/>
      <c r="D3" s="14"/>
      <c r="E3" s="14"/>
      <c r="F3" s="14"/>
      <c r="G3" s="14"/>
      <c r="H3" s="14"/>
      <c r="I3" s="14"/>
      <c r="J3" s="14"/>
      <c r="K3" s="15"/>
      <c r="L3" s="15"/>
      <c r="M3" s="8"/>
      <c r="N3" s="8"/>
      <c r="O3" s="8"/>
      <c r="P3" s="8"/>
      <c r="Q3" s="8"/>
      <c r="R3" s="8"/>
      <c r="S3" s="8"/>
      <c r="T3" s="8"/>
      <c r="U3" s="8"/>
      <c r="V3" s="8"/>
      <c r="W3" s="8"/>
      <c r="X3" s="8"/>
      <c r="Y3" s="8"/>
      <c r="Z3" s="8"/>
      <c r="AA3" s="8"/>
    </row>
    <row r="4" spans="1:27" ht="23.1">
      <c r="A4" s="10"/>
      <c r="B4" s="8"/>
      <c r="C4" s="16" t="s">
        <v>22</v>
      </c>
      <c r="D4" s="13"/>
      <c r="E4" s="13"/>
      <c r="F4" s="14"/>
      <c r="G4" s="14"/>
      <c r="H4" s="14"/>
      <c r="I4" s="14"/>
      <c r="J4" s="14"/>
      <c r="K4" s="15"/>
      <c r="L4" s="15"/>
      <c r="M4" s="8"/>
      <c r="N4" s="8"/>
      <c r="O4" s="8"/>
      <c r="P4" s="8"/>
      <c r="Q4" s="8"/>
      <c r="R4" s="8"/>
      <c r="S4" s="8"/>
      <c r="T4" s="8"/>
      <c r="U4" s="8"/>
      <c r="V4" s="8"/>
      <c r="W4" s="8"/>
      <c r="X4" s="8"/>
      <c r="Y4" s="8"/>
      <c r="Z4" s="8"/>
      <c r="AA4" s="8"/>
    </row>
    <row r="5" spans="1:27" ht="23.1">
      <c r="A5" s="10"/>
      <c r="B5" s="17"/>
      <c r="C5" s="16"/>
      <c r="D5" s="13"/>
      <c r="E5" s="13"/>
      <c r="F5" s="14"/>
      <c r="G5" s="14"/>
      <c r="H5" s="14"/>
      <c r="I5" s="14"/>
      <c r="J5" s="14"/>
      <c r="K5" s="15"/>
      <c r="L5" s="15"/>
      <c r="M5" s="8"/>
      <c r="N5" s="8"/>
      <c r="O5" s="8"/>
      <c r="P5" s="8"/>
      <c r="Q5" s="8"/>
      <c r="R5" s="8"/>
      <c r="S5" s="8"/>
      <c r="T5" s="8"/>
      <c r="U5" s="8"/>
      <c r="V5" s="8"/>
      <c r="W5" s="8"/>
      <c r="X5" s="8"/>
      <c r="Y5" s="8"/>
      <c r="Z5" s="8"/>
      <c r="AA5" s="8"/>
    </row>
    <row r="6" spans="1:27" ht="19.5">
      <c r="A6" s="18" t="s">
        <v>873</v>
      </c>
      <c r="B6" s="19" t="s">
        <v>874</v>
      </c>
      <c r="C6" s="20" t="s">
        <v>875</v>
      </c>
      <c r="D6" s="21"/>
      <c r="E6" s="21"/>
      <c r="F6" s="21"/>
      <c r="G6" s="21"/>
      <c r="H6" s="21"/>
      <c r="I6" s="22"/>
      <c r="J6" s="22"/>
      <c r="K6" s="22"/>
      <c r="L6" s="22"/>
      <c r="M6" s="22"/>
      <c r="N6" s="8"/>
      <c r="O6" s="8"/>
      <c r="P6" s="8"/>
      <c r="Q6" s="8"/>
      <c r="R6" s="8"/>
      <c r="S6" s="8"/>
      <c r="T6" s="8"/>
      <c r="U6" s="8"/>
      <c r="V6" s="8"/>
      <c r="W6" s="8"/>
      <c r="X6" s="8"/>
      <c r="Y6" s="8"/>
      <c r="Z6" s="8"/>
      <c r="AA6" s="8"/>
    </row>
    <row r="7" spans="1:27" ht="19.5">
      <c r="A7" s="18"/>
      <c r="B7" s="23" t="s">
        <v>104</v>
      </c>
      <c r="C7" s="13" t="s">
        <v>876</v>
      </c>
      <c r="D7" s="8"/>
      <c r="E7" s="8"/>
      <c r="F7" s="8"/>
      <c r="G7" s="8"/>
      <c r="H7" s="8"/>
      <c r="I7" s="8"/>
      <c r="J7" s="8"/>
      <c r="K7" s="15"/>
      <c r="L7" s="15"/>
      <c r="M7" s="8"/>
      <c r="N7" s="8"/>
      <c r="O7" s="8"/>
      <c r="P7" s="8"/>
      <c r="Q7" s="8"/>
      <c r="R7" s="8"/>
      <c r="S7" s="8"/>
      <c r="T7" s="8"/>
      <c r="U7" s="8"/>
      <c r="V7" s="8"/>
      <c r="W7" s="8"/>
      <c r="X7" s="8"/>
      <c r="Y7" s="8"/>
      <c r="Z7" s="8"/>
      <c r="AA7" s="8"/>
    </row>
    <row r="8" spans="1:27" ht="19.5">
      <c r="A8" s="8"/>
      <c r="B8" s="117"/>
      <c r="C8" s="23"/>
      <c r="D8" s="13"/>
      <c r="E8" s="8"/>
      <c r="F8" s="8"/>
      <c r="G8" s="8"/>
      <c r="H8" s="8"/>
      <c r="I8" s="118"/>
      <c r="J8" s="8"/>
      <c r="K8" s="15"/>
      <c r="L8" s="15"/>
      <c r="M8" s="8"/>
      <c r="N8" s="8"/>
      <c r="O8" s="8"/>
      <c r="P8" s="8"/>
      <c r="Q8" s="8"/>
      <c r="R8" s="8"/>
      <c r="S8" s="8"/>
      <c r="T8" s="8"/>
      <c r="U8" s="8"/>
      <c r="V8" s="8"/>
      <c r="W8" s="8"/>
      <c r="X8" s="8"/>
      <c r="Y8" s="8"/>
      <c r="Z8" s="8"/>
      <c r="AA8" s="8"/>
    </row>
    <row r="9" spans="1:27" ht="19.5">
      <c r="A9" s="8"/>
      <c r="B9" s="8"/>
      <c r="C9" s="8"/>
      <c r="D9" s="106" t="s">
        <v>23</v>
      </c>
      <c r="E9" s="107"/>
      <c r="F9" s="107"/>
      <c r="G9" s="107"/>
      <c r="H9" s="107"/>
      <c r="I9" s="107"/>
      <c r="J9" s="107"/>
      <c r="K9" s="135"/>
      <c r="L9" s="135"/>
      <c r="M9" s="135"/>
      <c r="N9" s="8"/>
      <c r="O9" s="8"/>
      <c r="P9" s="8"/>
      <c r="Q9" s="8"/>
      <c r="R9" s="8"/>
      <c r="S9" s="8"/>
      <c r="T9" s="8"/>
      <c r="U9" s="8"/>
      <c r="V9" s="8"/>
      <c r="W9" s="8"/>
      <c r="X9" s="8"/>
      <c r="Y9" s="8"/>
      <c r="Z9" s="8"/>
      <c r="AA9" s="8"/>
    </row>
    <row r="10" spans="1:27" ht="54">
      <c r="A10" s="8"/>
      <c r="B10" s="8"/>
      <c r="C10" s="8"/>
      <c r="D10" s="385" t="s">
        <v>92</v>
      </c>
      <c r="E10" s="357" t="s">
        <v>94</v>
      </c>
      <c r="F10" s="110" t="s">
        <v>95</v>
      </c>
      <c r="G10" s="110" t="s">
        <v>96</v>
      </c>
      <c r="H10" s="110" t="s">
        <v>696</v>
      </c>
      <c r="I10" s="110" t="s">
        <v>633</v>
      </c>
      <c r="J10" s="111" t="s">
        <v>634</v>
      </c>
      <c r="K10" s="135"/>
      <c r="L10" s="135"/>
      <c r="M10" s="135"/>
      <c r="N10" s="8"/>
      <c r="O10" s="8"/>
      <c r="P10" s="8"/>
      <c r="Q10" s="8"/>
      <c r="R10" s="8"/>
      <c r="S10" s="8"/>
      <c r="T10" s="8"/>
      <c r="U10" s="8"/>
      <c r="V10" s="8"/>
      <c r="W10" s="8"/>
      <c r="X10" s="8"/>
      <c r="Y10" s="8"/>
      <c r="Z10" s="8"/>
      <c r="AA10" s="8"/>
    </row>
    <row r="11" spans="1:27" ht="20.25">
      <c r="A11" s="8"/>
      <c r="B11" s="8"/>
      <c r="C11" s="8"/>
      <c r="D11" s="447"/>
      <c r="E11" s="446"/>
      <c r="F11" s="119">
        <v>2024</v>
      </c>
      <c r="G11" s="119">
        <v>2025</v>
      </c>
      <c r="H11" s="119">
        <v>2025</v>
      </c>
      <c r="I11" s="119">
        <v>2025</v>
      </c>
      <c r="J11" s="112" t="s">
        <v>635</v>
      </c>
      <c r="K11" s="135"/>
      <c r="L11" s="135"/>
      <c r="M11" s="135"/>
      <c r="N11" s="8"/>
      <c r="O11" s="8"/>
      <c r="P11" s="8"/>
      <c r="Q11" s="8"/>
      <c r="R11" s="8"/>
      <c r="S11" s="8"/>
      <c r="T11" s="8"/>
      <c r="U11" s="8"/>
      <c r="V11" s="8"/>
      <c r="W11" s="8"/>
      <c r="X11" s="8"/>
      <c r="Y11" s="8"/>
      <c r="Z11" s="8"/>
      <c r="AA11" s="8"/>
    </row>
    <row r="12" spans="1:27" ht="15" customHeight="1">
      <c r="A12" s="8"/>
      <c r="C12" s="8"/>
      <c r="D12" s="108" t="s">
        <v>877</v>
      </c>
      <c r="E12" s="108" t="s">
        <v>823</v>
      </c>
      <c r="F12" s="113" t="s">
        <v>99</v>
      </c>
      <c r="G12" s="115"/>
      <c r="H12" s="253"/>
      <c r="I12" s="332"/>
      <c r="J12" s="114"/>
      <c r="K12" s="10"/>
      <c r="L12" s="10"/>
      <c r="M12" s="10"/>
      <c r="N12" s="10"/>
      <c r="O12" s="10"/>
    </row>
    <row r="13" spans="1:27" ht="15" customHeight="1" thickTop="1" thickBot="1">
      <c r="A13" s="8"/>
      <c r="C13" s="8"/>
      <c r="D13" s="108" t="s">
        <v>878</v>
      </c>
      <c r="E13" s="108" t="s">
        <v>823</v>
      </c>
      <c r="F13" s="113" t="s">
        <v>99</v>
      </c>
      <c r="G13" s="324"/>
      <c r="H13" s="315"/>
      <c r="I13" s="330"/>
      <c r="J13" s="331"/>
      <c r="K13" s="10"/>
      <c r="L13" s="10"/>
      <c r="M13" s="10"/>
      <c r="N13" s="10"/>
      <c r="O13" s="10"/>
    </row>
    <row r="14" spans="1:27" ht="15" customHeight="1" thickTop="1" thickBot="1">
      <c r="A14" s="8"/>
      <c r="C14" s="8"/>
      <c r="D14" s="108" t="s">
        <v>879</v>
      </c>
      <c r="E14" s="108" t="s">
        <v>823</v>
      </c>
      <c r="F14" s="113" t="s">
        <v>99</v>
      </c>
      <c r="G14" s="324"/>
      <c r="H14" s="315"/>
      <c r="I14" s="330"/>
      <c r="J14" s="331"/>
      <c r="K14" s="10"/>
      <c r="L14" s="10"/>
      <c r="M14" s="10"/>
      <c r="N14" s="10"/>
      <c r="O14" s="10"/>
    </row>
    <row r="15" spans="1:27" ht="15" customHeight="1" thickTop="1" thickBot="1">
      <c r="A15" s="8"/>
      <c r="C15" s="8"/>
      <c r="D15" s="108" t="s">
        <v>880</v>
      </c>
      <c r="E15" s="108" t="s">
        <v>823</v>
      </c>
      <c r="F15" s="113" t="s">
        <v>99</v>
      </c>
      <c r="G15" s="271"/>
      <c r="H15" s="276"/>
      <c r="I15" s="275"/>
      <c r="J15" s="114"/>
      <c r="K15" s="10"/>
      <c r="L15" s="10"/>
      <c r="M15" s="10"/>
      <c r="N15" s="10"/>
      <c r="O15" s="10"/>
    </row>
    <row r="16" spans="1:27" ht="15" customHeight="1" thickTop="1" thickBot="1">
      <c r="A16" s="8"/>
      <c r="C16" s="8"/>
      <c r="D16" s="108" t="s">
        <v>881</v>
      </c>
      <c r="E16" s="108" t="s">
        <v>823</v>
      </c>
      <c r="F16" s="113" t="s">
        <v>99</v>
      </c>
      <c r="G16" s="115"/>
      <c r="H16" s="276"/>
      <c r="I16" s="275"/>
      <c r="J16" s="114"/>
      <c r="K16" s="10"/>
      <c r="L16" s="10"/>
      <c r="M16" s="10"/>
      <c r="N16" s="10"/>
      <c r="O16" s="10"/>
    </row>
    <row r="17" spans="1:27" ht="15" customHeight="1" thickTop="1">
      <c r="A17" s="8"/>
      <c r="C17" s="13"/>
      <c r="D17" s="13" t="s">
        <v>688</v>
      </c>
      <c r="E17" s="10"/>
      <c r="F17" s="10"/>
      <c r="G17" s="10"/>
      <c r="H17" s="10"/>
      <c r="I17" s="10"/>
      <c r="J17" s="10"/>
      <c r="K17" s="10"/>
      <c r="L17" s="10"/>
      <c r="M17" s="10"/>
      <c r="N17" s="10"/>
    </row>
    <row r="18" spans="1:27" ht="15" customHeight="1">
      <c r="A18" s="8"/>
      <c r="C18" s="13"/>
      <c r="D18" s="412" t="s">
        <v>157</v>
      </c>
      <c r="E18" s="413"/>
      <c r="F18" s="413"/>
      <c r="G18" s="414"/>
      <c r="H18" s="10"/>
      <c r="I18" s="10"/>
      <c r="J18" s="10"/>
      <c r="K18" s="10"/>
      <c r="L18" s="10"/>
      <c r="M18" s="10"/>
      <c r="N18" s="10"/>
    </row>
    <row r="19" spans="1:27" ht="15" customHeight="1">
      <c r="A19" s="8"/>
      <c r="C19" s="8"/>
      <c r="D19" s="284"/>
      <c r="E19" s="284"/>
      <c r="F19" s="308"/>
      <c r="G19" s="270"/>
      <c r="H19" s="270"/>
      <c r="I19" s="270"/>
      <c r="J19" s="270"/>
      <c r="K19" s="10"/>
      <c r="L19" s="10"/>
      <c r="M19" s="10"/>
      <c r="N19" s="10"/>
      <c r="O19" s="10"/>
    </row>
    <row r="20" spans="1:27" ht="15" customHeight="1" thickBot="1">
      <c r="A20" s="8"/>
      <c r="C20" s="8"/>
      <c r="D20" s="142"/>
      <c r="E20" s="10"/>
      <c r="F20" s="10"/>
      <c r="G20" s="10"/>
      <c r="H20" s="10"/>
      <c r="I20" s="10"/>
      <c r="J20" s="10"/>
      <c r="K20" s="10"/>
      <c r="L20" s="10"/>
      <c r="M20" s="10"/>
      <c r="N20" s="10"/>
      <c r="O20" s="10"/>
    </row>
    <row r="21" spans="1:27" ht="15" customHeight="1" thickTop="1">
      <c r="A21" s="8"/>
      <c r="C21" s="8"/>
      <c r="D21" s="106" t="s">
        <v>882</v>
      </c>
      <c r="E21" s="107"/>
      <c r="F21" s="107"/>
      <c r="G21" s="107"/>
      <c r="H21" s="10"/>
      <c r="I21" s="10"/>
      <c r="J21" s="10"/>
      <c r="K21" s="10"/>
      <c r="L21" s="10"/>
    </row>
    <row r="22" spans="1:27" ht="36">
      <c r="A22" s="8"/>
      <c r="C22" s="8"/>
      <c r="D22" s="385" t="s">
        <v>92</v>
      </c>
      <c r="E22" s="357" t="s">
        <v>94</v>
      </c>
      <c r="F22" s="110" t="s">
        <v>95</v>
      </c>
      <c r="G22" s="110" t="s">
        <v>96</v>
      </c>
      <c r="H22" s="10"/>
      <c r="I22" s="10"/>
      <c r="J22" s="10"/>
    </row>
    <row r="23" spans="1:27" ht="15" customHeight="1">
      <c r="A23" s="8"/>
      <c r="C23" s="8"/>
      <c r="D23" s="447"/>
      <c r="E23" s="446"/>
      <c r="F23" s="119">
        <v>2024</v>
      </c>
      <c r="G23" s="119">
        <v>2025</v>
      </c>
      <c r="H23" s="10"/>
      <c r="I23" s="10"/>
      <c r="J23" s="10"/>
      <c r="K23" s="10"/>
      <c r="L23" s="10"/>
    </row>
    <row r="24" spans="1:27" ht="15" customHeight="1">
      <c r="A24" s="8"/>
      <c r="C24" s="8"/>
      <c r="D24" s="108" t="s">
        <v>883</v>
      </c>
      <c r="E24" s="108" t="s">
        <v>884</v>
      </c>
      <c r="F24" s="213" t="s">
        <v>99</v>
      </c>
      <c r="G24" s="333" t="str">
        <f>IFERROR(LTI_Emp/hrs_Emp*1000000,"Calculated")</f>
        <v>Calculated</v>
      </c>
      <c r="H24" s="10"/>
      <c r="I24" s="10"/>
      <c r="J24" s="10"/>
      <c r="K24" s="10"/>
      <c r="L24" s="10"/>
    </row>
    <row r="25" spans="1:27" ht="15" customHeight="1">
      <c r="A25" s="8"/>
      <c r="C25" s="8"/>
      <c r="D25" s="108" t="s">
        <v>885</v>
      </c>
      <c r="E25" s="108" t="s">
        <v>884</v>
      </c>
      <c r="F25" s="213" t="s">
        <v>99</v>
      </c>
      <c r="G25" s="333" t="str">
        <f>IFERROR(TRI_Emp/hrs_Emp*1000000,"Calculated")</f>
        <v>Calculated</v>
      </c>
      <c r="H25" s="10"/>
      <c r="I25" s="10"/>
      <c r="J25" s="10"/>
      <c r="K25" s="10"/>
      <c r="L25" s="10"/>
    </row>
    <row r="26" spans="1:27" ht="15" customHeight="1">
      <c r="A26" s="8"/>
      <c r="C26" s="8"/>
      <c r="D26" s="142"/>
      <c r="E26" s="10"/>
      <c r="F26" s="10"/>
      <c r="G26" s="10"/>
      <c r="H26" s="10"/>
      <c r="I26" s="10"/>
      <c r="J26" s="10"/>
      <c r="K26" s="28"/>
      <c r="L26" s="10"/>
      <c r="M26" s="10"/>
      <c r="N26" s="10"/>
      <c r="O26" s="10"/>
    </row>
    <row r="27" spans="1:27" ht="15.75" customHeight="1">
      <c r="A27" s="8"/>
      <c r="B27" s="131"/>
      <c r="C27" s="13" t="s">
        <v>685</v>
      </c>
      <c r="D27" s="13"/>
      <c r="E27" s="13"/>
      <c r="F27" s="13"/>
      <c r="G27" s="23"/>
      <c r="H27" s="23"/>
      <c r="I27" s="13"/>
      <c r="J27" s="23"/>
      <c r="K27" s="15"/>
      <c r="L27" s="15"/>
      <c r="M27" s="10"/>
      <c r="N27" s="10"/>
      <c r="O27" s="8"/>
      <c r="P27" s="8"/>
      <c r="Q27" s="8"/>
      <c r="R27" s="8"/>
      <c r="S27" s="8"/>
      <c r="T27" s="8"/>
      <c r="U27" s="8"/>
      <c r="V27" s="8"/>
      <c r="W27" s="8"/>
      <c r="X27" s="8"/>
      <c r="Y27" s="8"/>
      <c r="Z27" s="8"/>
      <c r="AA27" s="8"/>
    </row>
    <row r="28" spans="1:27" ht="15.75" customHeight="1">
      <c r="A28" s="8"/>
      <c r="B28" s="131"/>
      <c r="C28" s="13" t="s">
        <v>686</v>
      </c>
      <c r="D28" s="13"/>
      <c r="E28" s="13"/>
      <c r="F28" s="13"/>
      <c r="G28" s="23"/>
      <c r="H28" s="23"/>
      <c r="I28" s="13"/>
      <c r="J28" s="13"/>
      <c r="K28" s="15"/>
      <c r="L28" s="15"/>
      <c r="M28" s="10"/>
      <c r="N28" s="10"/>
      <c r="O28" s="8"/>
      <c r="P28" s="8"/>
      <c r="Q28" s="8"/>
      <c r="R28" s="8"/>
      <c r="S28" s="8"/>
      <c r="T28" s="8"/>
      <c r="U28" s="8"/>
      <c r="V28" s="8"/>
      <c r="W28" s="8"/>
      <c r="X28" s="8"/>
      <c r="Y28" s="8"/>
      <c r="Z28" s="8"/>
      <c r="AA28" s="8"/>
    </row>
    <row r="29" spans="1:27" ht="15.75" customHeight="1">
      <c r="A29" s="8"/>
      <c r="B29" s="131"/>
      <c r="C29" s="23" t="s">
        <v>104</v>
      </c>
      <c r="D29" s="238" t="s">
        <v>346</v>
      </c>
      <c r="E29" s="239"/>
      <c r="F29" s="239"/>
      <c r="G29" s="239"/>
      <c r="H29" s="239"/>
      <c r="I29" s="239"/>
      <c r="J29" s="239"/>
      <c r="K29" s="15"/>
      <c r="L29" s="15"/>
      <c r="M29" s="10"/>
      <c r="N29" s="10"/>
      <c r="O29" s="8"/>
      <c r="P29" s="8"/>
      <c r="Q29" s="8"/>
      <c r="R29" s="8"/>
      <c r="S29" s="8"/>
      <c r="T29" s="8"/>
      <c r="U29" s="8"/>
      <c r="V29" s="8"/>
      <c r="W29" s="8"/>
      <c r="X29" s="8"/>
      <c r="Y29" s="8"/>
      <c r="Z29" s="8"/>
      <c r="AA29" s="8"/>
    </row>
    <row r="30" spans="1:27" ht="15.75" customHeight="1">
      <c r="A30" s="8"/>
      <c r="B30" s="131"/>
      <c r="C30" s="23" t="s">
        <v>104</v>
      </c>
      <c r="D30" s="238" t="s">
        <v>347</v>
      </c>
      <c r="E30" s="239"/>
      <c r="F30" s="239"/>
      <c r="G30" s="239"/>
      <c r="H30" s="239"/>
      <c r="I30" s="239"/>
      <c r="J30" s="239"/>
      <c r="K30" s="15"/>
      <c r="L30" s="15"/>
      <c r="M30" s="10"/>
      <c r="N30" s="10"/>
      <c r="O30" s="8"/>
      <c r="P30" s="8"/>
      <c r="Q30" s="8"/>
      <c r="R30" s="8"/>
      <c r="S30" s="8"/>
      <c r="T30" s="8"/>
      <c r="U30" s="8"/>
      <c r="V30" s="8"/>
      <c r="W30" s="8"/>
      <c r="X30" s="8"/>
      <c r="Y30" s="8"/>
      <c r="Z30" s="8"/>
      <c r="AA30" s="8"/>
    </row>
    <row r="31" spans="1:27" ht="15.75" customHeight="1">
      <c r="A31" s="8"/>
      <c r="B31" s="131"/>
      <c r="C31" s="8"/>
      <c r="D31" s="238" t="s">
        <v>348</v>
      </c>
      <c r="E31" s="8"/>
      <c r="F31" s="8"/>
      <c r="G31" s="239"/>
      <c r="H31" s="239"/>
      <c r="I31" s="239"/>
      <c r="J31" s="239"/>
      <c r="K31" s="15"/>
      <c r="L31" s="15"/>
      <c r="M31" s="10"/>
      <c r="N31" s="10"/>
      <c r="O31" s="8"/>
      <c r="P31" s="8"/>
      <c r="Q31" s="8"/>
      <c r="R31" s="8"/>
      <c r="S31" s="8"/>
      <c r="T31" s="8"/>
      <c r="U31" s="8"/>
      <c r="V31" s="8"/>
      <c r="W31" s="8"/>
      <c r="X31" s="8"/>
      <c r="Y31" s="8"/>
      <c r="Z31" s="8"/>
      <c r="AA31" s="8"/>
    </row>
    <row r="32" spans="1:27" ht="15.75" customHeight="1">
      <c r="A32" s="8"/>
      <c r="B32" s="12"/>
      <c r="C32" s="23" t="s">
        <v>104</v>
      </c>
      <c r="D32" s="238" t="s">
        <v>349</v>
      </c>
      <c r="E32" s="239"/>
      <c r="F32" s="8"/>
      <c r="G32" s="239"/>
      <c r="H32" s="239"/>
      <c r="I32" s="239"/>
      <c r="J32" s="239"/>
      <c r="K32" s="15"/>
      <c r="L32" s="15"/>
      <c r="M32" s="10"/>
      <c r="N32" s="10"/>
      <c r="O32" s="8"/>
      <c r="P32" s="8"/>
      <c r="Q32" s="8"/>
      <c r="R32" s="8"/>
      <c r="S32" s="8"/>
      <c r="T32" s="8"/>
      <c r="U32" s="8"/>
      <c r="V32" s="8"/>
      <c r="W32" s="8"/>
      <c r="X32" s="8"/>
      <c r="Y32" s="8"/>
      <c r="Z32" s="8"/>
      <c r="AA32" s="8"/>
    </row>
    <row r="33" spans="1:27" ht="15.75" customHeight="1">
      <c r="A33" s="8"/>
      <c r="B33" s="12"/>
      <c r="C33" s="14"/>
      <c r="D33" s="238" t="s">
        <v>348</v>
      </c>
      <c r="E33" s="239"/>
      <c r="F33" s="8"/>
      <c r="G33" s="239"/>
      <c r="H33" s="239"/>
      <c r="I33" s="239"/>
      <c r="J33" s="239"/>
      <c r="K33" s="15"/>
      <c r="L33" s="15"/>
      <c r="M33" s="10"/>
      <c r="N33" s="10"/>
      <c r="O33" s="8"/>
      <c r="P33" s="8"/>
      <c r="Q33" s="8"/>
      <c r="R33" s="8"/>
      <c r="S33" s="8"/>
      <c r="T33" s="8"/>
      <c r="U33" s="8"/>
      <c r="V33" s="8"/>
      <c r="W33" s="8"/>
      <c r="X33" s="8"/>
      <c r="Y33" s="8"/>
      <c r="Z33" s="8"/>
      <c r="AA33" s="8"/>
    </row>
    <row r="34" spans="1:27" ht="15.75" customHeight="1">
      <c r="A34" s="8"/>
      <c r="B34" s="14"/>
      <c r="C34" s="10" t="s">
        <v>218</v>
      </c>
      <c r="D34" s="10"/>
      <c r="E34" s="10"/>
      <c r="F34" s="10"/>
      <c r="G34" s="13"/>
      <c r="H34" s="13"/>
      <c r="I34" s="10"/>
      <c r="J34" s="10"/>
      <c r="K34" s="15"/>
      <c r="L34" s="384"/>
      <c r="M34" s="427"/>
      <c r="N34" s="10"/>
      <c r="O34" s="8"/>
      <c r="P34" s="8"/>
      <c r="Q34" s="8"/>
      <c r="R34" s="8"/>
      <c r="S34" s="8"/>
      <c r="T34" s="8"/>
      <c r="U34" s="8"/>
      <c r="V34" s="8"/>
      <c r="W34" s="8"/>
      <c r="X34" s="8"/>
      <c r="Y34" s="8"/>
      <c r="Z34" s="8"/>
      <c r="AA34" s="8"/>
    </row>
    <row r="35" spans="1:27" ht="15.75" customHeight="1">
      <c r="A35" s="8"/>
      <c r="B35" s="8"/>
      <c r="C35" s="13"/>
      <c r="D35" s="13"/>
      <c r="E35" s="10"/>
      <c r="F35" s="13"/>
      <c r="G35" s="13"/>
      <c r="H35" s="13"/>
      <c r="I35" s="13"/>
      <c r="J35" s="13"/>
      <c r="K35" s="15"/>
      <c r="L35" s="15"/>
      <c r="M35" s="10"/>
      <c r="N35" s="10"/>
      <c r="O35" s="8"/>
      <c r="P35" s="8"/>
      <c r="Q35" s="8"/>
      <c r="R35" s="8"/>
      <c r="S35" s="8"/>
      <c r="T35" s="8"/>
      <c r="U35" s="8"/>
      <c r="V35" s="8"/>
      <c r="W35" s="8"/>
      <c r="X35" s="8"/>
      <c r="Y35" s="8"/>
      <c r="Z35" s="8"/>
      <c r="AA35" s="8"/>
    </row>
    <row r="36" spans="1:27" ht="15.75" customHeight="1">
      <c r="A36" s="13"/>
      <c r="B36" s="10"/>
      <c r="C36" s="212" t="s">
        <v>229</v>
      </c>
      <c r="D36" s="13"/>
      <c r="E36" s="13"/>
      <c r="F36" s="13"/>
      <c r="G36" s="13"/>
      <c r="H36" s="13"/>
      <c r="I36" s="8"/>
      <c r="J36" s="10"/>
      <c r="K36" s="10"/>
      <c r="L36" s="10"/>
      <c r="M36" s="10"/>
      <c r="N36" s="8"/>
      <c r="O36" s="8"/>
      <c r="P36" s="8"/>
      <c r="Q36" s="8"/>
      <c r="R36" s="8"/>
      <c r="S36" s="8"/>
      <c r="T36" s="8"/>
      <c r="U36" s="8"/>
      <c r="V36" s="8"/>
      <c r="W36" s="8"/>
      <c r="X36" s="8"/>
      <c r="Y36" s="8"/>
      <c r="Z36" s="8"/>
      <c r="AA36" s="8"/>
    </row>
    <row r="37" spans="1:27" ht="15.75" customHeight="1">
      <c r="A37" s="13"/>
      <c r="B37" s="10"/>
      <c r="C37" s="365" t="s">
        <v>157</v>
      </c>
      <c r="D37" s="436"/>
      <c r="E37" s="436"/>
      <c r="F37" s="436"/>
      <c r="G37" s="436"/>
      <c r="H37" s="436"/>
      <c r="I37" s="436"/>
      <c r="J37" s="436"/>
      <c r="K37" s="436"/>
      <c r="L37" s="436"/>
      <c r="M37" s="437"/>
      <c r="N37" s="8"/>
      <c r="O37" s="8"/>
      <c r="P37" s="8"/>
      <c r="Q37" s="8"/>
      <c r="R37" s="8"/>
      <c r="S37" s="8"/>
      <c r="T37" s="8"/>
      <c r="U37" s="8"/>
      <c r="V37" s="8"/>
      <c r="W37" s="8"/>
      <c r="X37" s="8"/>
      <c r="Y37" s="8"/>
      <c r="Z37" s="8"/>
      <c r="AA37" s="8"/>
    </row>
    <row r="38" spans="1:27" ht="15.75" customHeight="1">
      <c r="A38" s="13"/>
      <c r="B38" s="10"/>
      <c r="C38" s="438"/>
      <c r="D38" s="439"/>
      <c r="E38" s="439"/>
      <c r="F38" s="439"/>
      <c r="G38" s="439"/>
      <c r="H38" s="439"/>
      <c r="I38" s="439"/>
      <c r="J38" s="439"/>
      <c r="K38" s="439"/>
      <c r="L38" s="439"/>
      <c r="M38" s="440"/>
      <c r="N38" s="8"/>
      <c r="O38" s="8"/>
      <c r="P38" s="8"/>
      <c r="Q38" s="8"/>
      <c r="R38" s="8"/>
      <c r="S38" s="8"/>
      <c r="T38" s="8"/>
      <c r="U38" s="8"/>
      <c r="V38" s="8"/>
      <c r="W38" s="8"/>
      <c r="X38" s="8"/>
      <c r="Y38" s="8"/>
      <c r="Z38" s="8"/>
      <c r="AA38" s="8"/>
    </row>
    <row r="39" spans="1:27" ht="15.75" customHeight="1">
      <c r="A39" s="8"/>
      <c r="B39" s="8"/>
      <c r="C39" s="8"/>
      <c r="D39" s="51"/>
      <c r="E39" s="13"/>
      <c r="F39" s="13"/>
      <c r="G39" s="13"/>
      <c r="H39" s="13"/>
      <c r="I39" s="13"/>
      <c r="J39" s="13"/>
      <c r="K39" s="13"/>
      <c r="L39" s="13"/>
      <c r="M39" s="10"/>
      <c r="N39" s="10"/>
      <c r="O39" s="10"/>
      <c r="P39" s="8"/>
      <c r="Q39" s="8"/>
      <c r="R39" s="8"/>
      <c r="S39" s="8"/>
      <c r="T39" s="8"/>
      <c r="U39" s="8"/>
      <c r="V39" s="8"/>
      <c r="W39" s="8"/>
      <c r="X39" s="8"/>
      <c r="Y39" s="8"/>
      <c r="Z39" s="8"/>
      <c r="AA39" s="8"/>
    </row>
    <row r="40" spans="1:27" ht="15.75" customHeight="1">
      <c r="A40" s="18" t="s">
        <v>873</v>
      </c>
      <c r="B40" s="19" t="s">
        <v>886</v>
      </c>
      <c r="C40" s="20" t="s">
        <v>887</v>
      </c>
      <c r="D40" s="146"/>
      <c r="E40" s="20"/>
      <c r="F40" s="21"/>
      <c r="G40" s="21"/>
      <c r="H40" s="21"/>
      <c r="I40" s="21"/>
      <c r="J40" s="21"/>
      <c r="K40" s="22"/>
      <c r="L40" s="22"/>
      <c r="M40" s="22"/>
      <c r="N40" s="10"/>
      <c r="O40" s="10"/>
    </row>
    <row r="41" spans="1:27" ht="15.75" customHeight="1">
      <c r="A41" s="8"/>
      <c r="B41" s="23" t="s">
        <v>104</v>
      </c>
      <c r="C41" s="13" t="s">
        <v>888</v>
      </c>
      <c r="D41" s="12"/>
      <c r="E41" s="14"/>
      <c r="F41" s="8"/>
      <c r="G41" s="8"/>
      <c r="H41" s="8"/>
      <c r="I41" s="8"/>
      <c r="J41" s="8"/>
      <c r="K41" s="10"/>
      <c r="L41" s="10"/>
      <c r="M41" s="10"/>
      <c r="N41" s="10"/>
      <c r="O41" s="10"/>
    </row>
    <row r="42" spans="1:27" ht="15" customHeight="1">
      <c r="A42" s="8"/>
      <c r="B42" s="8"/>
      <c r="C42" s="8"/>
      <c r="D42" s="56"/>
      <c r="E42" s="10"/>
      <c r="F42" s="10"/>
      <c r="G42" s="10"/>
      <c r="H42" s="10"/>
      <c r="I42" s="10"/>
      <c r="J42" s="10"/>
      <c r="K42" s="10"/>
      <c r="L42" s="10"/>
      <c r="M42" s="10"/>
      <c r="N42" s="10"/>
      <c r="O42" s="10"/>
      <c r="P42" s="8"/>
      <c r="Q42" s="8"/>
      <c r="R42" s="8"/>
      <c r="S42" s="8"/>
      <c r="T42" s="8"/>
      <c r="U42" s="8"/>
      <c r="V42" s="8"/>
      <c r="W42" s="8"/>
      <c r="X42" s="8"/>
      <c r="Y42" s="8"/>
      <c r="Z42" s="8"/>
      <c r="AA42" s="8"/>
    </row>
    <row r="43" spans="1:27" ht="15" customHeight="1">
      <c r="A43" s="8"/>
      <c r="B43" s="8"/>
      <c r="C43" s="8"/>
      <c r="D43" s="106" t="s">
        <v>356</v>
      </c>
      <c r="E43" s="107"/>
      <c r="F43" s="107"/>
      <c r="G43" s="107"/>
      <c r="H43" s="107"/>
      <c r="I43" s="107"/>
      <c r="J43" s="107"/>
      <c r="K43" s="28"/>
      <c r="L43" s="10"/>
      <c r="M43" s="10"/>
      <c r="N43" s="10"/>
      <c r="O43" s="10"/>
      <c r="P43" s="8"/>
      <c r="Q43" s="8"/>
      <c r="R43" s="8"/>
      <c r="S43" s="8"/>
      <c r="T43" s="8"/>
      <c r="U43" s="8"/>
      <c r="V43" s="8"/>
      <c r="W43" s="8"/>
      <c r="X43" s="8"/>
      <c r="Y43" s="8"/>
      <c r="Z43" s="8"/>
      <c r="AA43" s="8"/>
    </row>
    <row r="44" spans="1:27" ht="55.5" customHeight="1">
      <c r="A44" s="8"/>
      <c r="B44" s="8"/>
      <c r="C44" s="8"/>
      <c r="D44" s="385" t="s">
        <v>92</v>
      </c>
      <c r="E44" s="357" t="s">
        <v>94</v>
      </c>
      <c r="F44" s="110" t="s">
        <v>95</v>
      </c>
      <c r="G44" s="110" t="s">
        <v>96</v>
      </c>
      <c r="H44" s="110" t="s">
        <v>696</v>
      </c>
      <c r="I44" s="110" t="s">
        <v>633</v>
      </c>
      <c r="J44" s="111" t="s">
        <v>634</v>
      </c>
      <c r="K44" s="35"/>
      <c r="L44" s="10"/>
      <c r="M44" s="10"/>
      <c r="N44" s="10"/>
      <c r="O44" s="10"/>
      <c r="P44" s="8"/>
      <c r="Q44" s="8"/>
      <c r="R44" s="8"/>
      <c r="S44" s="8"/>
      <c r="T44" s="8"/>
      <c r="U44" s="8"/>
      <c r="V44" s="8"/>
      <c r="W44" s="8"/>
      <c r="X44" s="8"/>
      <c r="Y44" s="8"/>
      <c r="Z44" s="8"/>
      <c r="AA44" s="8"/>
    </row>
    <row r="45" spans="1:27" ht="15" customHeight="1">
      <c r="A45" s="8"/>
      <c r="B45" s="8"/>
      <c r="C45" s="8"/>
      <c r="D45" s="447"/>
      <c r="E45" s="446"/>
      <c r="F45" s="119">
        <v>2024</v>
      </c>
      <c r="G45" s="119">
        <v>2025</v>
      </c>
      <c r="H45" s="119">
        <v>2025</v>
      </c>
      <c r="I45" s="119">
        <v>2025</v>
      </c>
      <c r="J45" s="112" t="s">
        <v>635</v>
      </c>
      <c r="K45" s="10"/>
      <c r="L45" s="10"/>
      <c r="M45" s="10"/>
      <c r="N45" s="10"/>
      <c r="O45" s="10"/>
      <c r="P45" s="8"/>
      <c r="Q45" s="8"/>
      <c r="R45" s="8"/>
      <c r="S45" s="8"/>
      <c r="T45" s="8"/>
      <c r="U45" s="8"/>
      <c r="V45" s="8"/>
      <c r="W45" s="8"/>
      <c r="X45" s="8"/>
      <c r="Y45" s="8"/>
      <c r="Z45" s="8"/>
      <c r="AA45" s="8"/>
    </row>
    <row r="46" spans="1:27" ht="15" customHeight="1">
      <c r="A46" s="8"/>
      <c r="B46" s="8"/>
      <c r="C46" s="8"/>
      <c r="D46" s="108" t="s">
        <v>877</v>
      </c>
      <c r="E46" s="108" t="s">
        <v>823</v>
      </c>
      <c r="F46" s="213" t="s">
        <v>99</v>
      </c>
      <c r="G46" s="115"/>
      <c r="H46" s="270"/>
      <c r="I46" s="114"/>
      <c r="J46" s="114"/>
      <c r="K46" s="10"/>
      <c r="L46" s="10"/>
      <c r="M46" s="10"/>
      <c r="N46" s="10"/>
      <c r="O46" s="10"/>
      <c r="P46" s="8"/>
      <c r="Q46" s="8"/>
      <c r="R46" s="8"/>
      <c r="S46" s="8"/>
      <c r="T46" s="8"/>
      <c r="U46" s="8"/>
      <c r="V46" s="8"/>
      <c r="W46" s="8"/>
      <c r="X46" s="8"/>
      <c r="Y46" s="8"/>
      <c r="Z46" s="8"/>
      <c r="AA46" s="8"/>
    </row>
    <row r="47" spans="1:27" ht="15" customHeight="1">
      <c r="A47" s="8"/>
      <c r="B47" s="8"/>
      <c r="C47" s="8"/>
      <c r="D47" s="108" t="s">
        <v>878</v>
      </c>
      <c r="E47" s="108" t="s">
        <v>823</v>
      </c>
      <c r="F47" s="213" t="s">
        <v>99</v>
      </c>
      <c r="G47" s="334"/>
      <c r="H47" s="334"/>
      <c r="I47" s="331"/>
      <c r="J47" s="331"/>
      <c r="K47" s="10"/>
      <c r="L47" s="10"/>
      <c r="M47" s="10"/>
      <c r="N47" s="10"/>
      <c r="O47" s="10"/>
      <c r="P47" s="8"/>
      <c r="Q47" s="8"/>
      <c r="R47" s="8"/>
      <c r="S47" s="8"/>
      <c r="T47" s="8"/>
      <c r="U47" s="8"/>
      <c r="V47" s="8"/>
      <c r="W47" s="8"/>
      <c r="X47" s="8"/>
      <c r="Y47" s="8"/>
      <c r="Z47" s="8"/>
      <c r="AA47" s="8"/>
    </row>
    <row r="48" spans="1:27" ht="15" customHeight="1">
      <c r="A48" s="8"/>
      <c r="B48" s="8"/>
      <c r="C48" s="8"/>
      <c r="D48" s="108" t="s">
        <v>879</v>
      </c>
      <c r="E48" s="108" t="s">
        <v>823</v>
      </c>
      <c r="F48" s="213" t="s">
        <v>99</v>
      </c>
      <c r="G48" s="334"/>
      <c r="H48" s="334"/>
      <c r="I48" s="331"/>
      <c r="J48" s="331"/>
      <c r="K48" s="10"/>
      <c r="L48" s="10"/>
      <c r="M48" s="10"/>
      <c r="N48" s="10"/>
      <c r="O48" s="10"/>
      <c r="P48" s="8"/>
      <c r="Q48" s="8"/>
      <c r="R48" s="8"/>
      <c r="S48" s="8"/>
      <c r="T48" s="8"/>
      <c r="U48" s="8"/>
      <c r="V48" s="8"/>
      <c r="W48" s="8"/>
      <c r="X48" s="8"/>
      <c r="Y48" s="8"/>
      <c r="Z48" s="8"/>
      <c r="AA48" s="8"/>
    </row>
    <row r="49" spans="1:27" ht="15" customHeight="1">
      <c r="A49" s="8"/>
      <c r="B49" s="8"/>
      <c r="C49" s="8"/>
      <c r="D49" s="108" t="s">
        <v>880</v>
      </c>
      <c r="E49" s="108" t="s">
        <v>823</v>
      </c>
      <c r="F49" s="213" t="s">
        <v>99</v>
      </c>
      <c r="G49" s="114"/>
      <c r="H49" s="10"/>
      <c r="I49" s="114"/>
      <c r="J49" s="114"/>
      <c r="K49" s="10"/>
      <c r="L49" s="10"/>
      <c r="M49" s="10"/>
      <c r="N49" s="10"/>
      <c r="O49" s="10"/>
      <c r="P49" s="8"/>
      <c r="Q49" s="8"/>
      <c r="R49" s="8"/>
      <c r="S49" s="8"/>
      <c r="T49" s="8"/>
      <c r="U49" s="8"/>
      <c r="V49" s="8"/>
      <c r="W49" s="8"/>
      <c r="X49" s="8"/>
      <c r="Y49" s="8"/>
      <c r="Z49" s="8"/>
      <c r="AA49" s="8"/>
    </row>
    <row r="50" spans="1:27" ht="15" customHeight="1" thickTop="1" thickBot="1">
      <c r="A50" s="8"/>
      <c r="B50" s="8"/>
      <c r="C50" s="8"/>
      <c r="D50" s="108" t="s">
        <v>881</v>
      </c>
      <c r="E50" s="108" t="s">
        <v>823</v>
      </c>
      <c r="F50" s="213" t="s">
        <v>99</v>
      </c>
      <c r="G50" s="147"/>
      <c r="H50" s="283"/>
      <c r="I50" s="114"/>
      <c r="J50" s="114"/>
      <c r="K50" s="10"/>
      <c r="L50" s="10"/>
      <c r="M50" s="10"/>
      <c r="N50" s="10"/>
      <c r="O50" s="10"/>
      <c r="P50" s="8"/>
      <c r="Q50" s="8"/>
      <c r="R50" s="8"/>
      <c r="S50" s="8"/>
      <c r="T50" s="8"/>
      <c r="U50" s="8"/>
      <c r="V50" s="8"/>
      <c r="W50" s="8"/>
      <c r="X50" s="8"/>
      <c r="Y50" s="8"/>
      <c r="Z50" s="8"/>
      <c r="AA50" s="8"/>
    </row>
    <row r="51" spans="1:27" ht="15" customHeight="1" thickTop="1">
      <c r="A51" s="8"/>
      <c r="C51" s="13"/>
      <c r="D51" s="13" t="s">
        <v>688</v>
      </c>
      <c r="E51" s="10"/>
      <c r="F51" s="10"/>
      <c r="G51" s="10"/>
      <c r="H51" s="10"/>
      <c r="I51" s="10"/>
      <c r="J51" s="10"/>
      <c r="K51" s="10"/>
      <c r="L51" s="10"/>
      <c r="M51" s="10"/>
      <c r="N51" s="10"/>
    </row>
    <row r="52" spans="1:27" ht="15" customHeight="1">
      <c r="A52" s="8"/>
      <c r="C52" s="13"/>
      <c r="D52" s="412" t="s">
        <v>157</v>
      </c>
      <c r="E52" s="413"/>
      <c r="F52" s="413"/>
      <c r="G52" s="414"/>
      <c r="H52" s="10"/>
      <c r="I52" s="10"/>
      <c r="J52" s="10"/>
      <c r="K52" s="10"/>
      <c r="L52" s="10"/>
      <c r="M52" s="10"/>
      <c r="N52" s="10"/>
    </row>
    <row r="53" spans="1:27" ht="15" customHeight="1" thickBot="1">
      <c r="A53" s="8"/>
      <c r="B53" s="8"/>
      <c r="C53" s="8"/>
      <c r="D53" s="142"/>
      <c r="E53" s="10"/>
      <c r="F53" s="10"/>
      <c r="G53" s="10"/>
      <c r="H53" s="10"/>
      <c r="I53" s="10"/>
      <c r="J53" s="10"/>
      <c r="K53" s="10"/>
      <c r="L53" s="10"/>
      <c r="M53" s="10"/>
      <c r="N53" s="10"/>
      <c r="O53" s="10"/>
      <c r="P53" s="8"/>
      <c r="Q53" s="8"/>
      <c r="R53" s="8"/>
      <c r="S53" s="8"/>
      <c r="T53" s="8"/>
      <c r="U53" s="8"/>
      <c r="V53" s="8"/>
      <c r="W53" s="8"/>
      <c r="X53" s="8"/>
      <c r="Y53" s="8"/>
      <c r="Z53" s="8"/>
      <c r="AA53" s="8"/>
    </row>
    <row r="54" spans="1:27" ht="15" customHeight="1" thickTop="1">
      <c r="A54" s="8"/>
      <c r="B54" s="8"/>
      <c r="C54" s="8"/>
      <c r="D54" s="106" t="s">
        <v>889</v>
      </c>
      <c r="E54" s="107"/>
      <c r="F54" s="107"/>
      <c r="G54" s="107"/>
      <c r="H54" s="10"/>
      <c r="I54" s="10"/>
      <c r="J54" s="10"/>
      <c r="K54" s="10"/>
      <c r="L54" s="10"/>
      <c r="M54" s="8"/>
      <c r="N54" s="8"/>
      <c r="O54" s="8"/>
      <c r="P54" s="8"/>
      <c r="Q54" s="8"/>
      <c r="R54" s="8"/>
      <c r="S54" s="8"/>
      <c r="T54" s="8"/>
      <c r="U54" s="8"/>
      <c r="V54" s="8"/>
      <c r="W54" s="8"/>
      <c r="X54" s="8"/>
    </row>
    <row r="55" spans="1:27" ht="33" customHeight="1">
      <c r="A55" s="8"/>
      <c r="B55" s="8"/>
      <c r="C55" s="8"/>
      <c r="D55" s="385" t="s">
        <v>92</v>
      </c>
      <c r="E55" s="357" t="s">
        <v>94</v>
      </c>
      <c r="F55" s="110" t="s">
        <v>95</v>
      </c>
      <c r="G55" s="110" t="s">
        <v>96</v>
      </c>
      <c r="H55" s="10"/>
      <c r="I55" s="10"/>
      <c r="J55" s="10"/>
      <c r="K55" s="10"/>
      <c r="L55" s="10"/>
      <c r="M55" s="8"/>
      <c r="N55" s="8"/>
      <c r="O55" s="8"/>
      <c r="P55" s="8"/>
      <c r="Q55" s="8"/>
      <c r="R55" s="8"/>
      <c r="S55" s="8"/>
      <c r="T55" s="8"/>
      <c r="U55" s="8"/>
      <c r="V55" s="8"/>
      <c r="W55" s="8"/>
      <c r="X55" s="8"/>
    </row>
    <row r="56" spans="1:27" ht="15" customHeight="1">
      <c r="A56" s="8"/>
      <c r="B56" s="8"/>
      <c r="C56" s="8"/>
      <c r="D56" s="447"/>
      <c r="E56" s="446"/>
      <c r="F56" s="119">
        <v>2024</v>
      </c>
      <c r="G56" s="119">
        <v>2025</v>
      </c>
      <c r="H56" s="10"/>
      <c r="I56" s="10"/>
      <c r="J56" s="10"/>
      <c r="K56" s="10"/>
      <c r="L56" s="10"/>
      <c r="M56" s="8"/>
      <c r="N56" s="8"/>
      <c r="O56" s="8"/>
      <c r="P56" s="8"/>
      <c r="Q56" s="8"/>
      <c r="R56" s="8"/>
      <c r="S56" s="8"/>
      <c r="T56" s="8"/>
      <c r="U56" s="8"/>
      <c r="V56" s="8"/>
      <c r="W56" s="8"/>
      <c r="X56" s="8"/>
    </row>
    <row r="57" spans="1:27" ht="15" customHeight="1">
      <c r="A57" s="8"/>
      <c r="B57" s="8"/>
      <c r="C57" s="8"/>
      <c r="D57" s="108" t="s">
        <v>883</v>
      </c>
      <c r="E57" s="108" t="s">
        <v>884</v>
      </c>
      <c r="F57" s="213" t="s">
        <v>99</v>
      </c>
      <c r="G57" s="335" t="str">
        <f>IFERROR(LTI_Cont/hrs_Cont*1000000,"Calculated")</f>
        <v>Calculated</v>
      </c>
      <c r="H57" s="10"/>
      <c r="I57" s="10"/>
      <c r="J57" s="10"/>
      <c r="K57" s="10"/>
      <c r="L57" s="10"/>
      <c r="M57" s="8"/>
      <c r="N57" s="8"/>
      <c r="O57" s="8"/>
      <c r="P57" s="8"/>
      <c r="Q57" s="8"/>
      <c r="R57" s="8"/>
      <c r="S57" s="8"/>
      <c r="T57" s="8"/>
      <c r="U57" s="8"/>
      <c r="V57" s="8"/>
      <c r="W57" s="8"/>
      <c r="X57" s="8"/>
    </row>
    <row r="58" spans="1:27" ht="15" customHeight="1">
      <c r="A58" s="8"/>
      <c r="B58" s="8"/>
      <c r="C58" s="8"/>
      <c r="D58" s="108" t="s">
        <v>885</v>
      </c>
      <c r="E58" s="108" t="s">
        <v>884</v>
      </c>
      <c r="F58" s="213" t="s">
        <v>99</v>
      </c>
      <c r="G58" s="335" t="str">
        <f>IFERROR(TRI_Cont/hrs_Cont*1000000,"Calculated")</f>
        <v>Calculated</v>
      </c>
      <c r="H58" s="10"/>
      <c r="I58" s="10"/>
      <c r="J58" s="10"/>
      <c r="K58" s="10"/>
      <c r="L58" s="10"/>
      <c r="M58" s="8"/>
      <c r="N58" s="8"/>
      <c r="O58" s="8"/>
      <c r="P58" s="8"/>
      <c r="Q58" s="8"/>
      <c r="R58" s="8"/>
      <c r="S58" s="8"/>
      <c r="T58" s="8"/>
      <c r="U58" s="8"/>
      <c r="V58" s="8"/>
      <c r="W58" s="8"/>
      <c r="X58" s="8"/>
    </row>
    <row r="59" spans="1:27" ht="15" customHeight="1">
      <c r="A59" s="8"/>
      <c r="B59" s="8"/>
      <c r="C59" s="8"/>
      <c r="D59" s="142"/>
      <c r="E59" s="10"/>
      <c r="F59" s="10"/>
      <c r="G59" s="10"/>
      <c r="H59" s="10"/>
      <c r="I59" s="10"/>
      <c r="J59" s="10"/>
      <c r="K59" s="28"/>
      <c r="L59" s="10"/>
      <c r="M59" s="10"/>
      <c r="N59" s="10"/>
      <c r="O59" s="10"/>
      <c r="P59" s="8"/>
      <c r="Q59" s="8"/>
      <c r="R59" s="8"/>
      <c r="S59" s="8"/>
      <c r="T59" s="8"/>
      <c r="U59" s="8"/>
      <c r="V59" s="8"/>
      <c r="W59" s="8"/>
      <c r="X59" s="8"/>
      <c r="Y59" s="8"/>
      <c r="Z59" s="8"/>
      <c r="AA59" s="8"/>
    </row>
    <row r="60" spans="1:27" ht="15.75" customHeight="1">
      <c r="A60" s="8"/>
      <c r="B60" s="131"/>
      <c r="C60" s="13" t="s">
        <v>685</v>
      </c>
      <c r="D60" s="13"/>
      <c r="E60" s="13"/>
      <c r="F60" s="13"/>
      <c r="G60" s="23"/>
      <c r="H60" s="23"/>
      <c r="I60" s="13"/>
      <c r="J60" s="23"/>
      <c r="K60" s="15"/>
      <c r="L60" s="15"/>
      <c r="M60" s="10"/>
      <c r="N60" s="10"/>
      <c r="O60" s="8"/>
      <c r="P60" s="8"/>
      <c r="Q60" s="8"/>
      <c r="R60" s="8"/>
      <c r="S60" s="8"/>
      <c r="T60" s="8"/>
      <c r="U60" s="8"/>
      <c r="V60" s="8"/>
      <c r="W60" s="8"/>
      <c r="X60" s="8"/>
      <c r="Y60" s="8"/>
      <c r="Z60" s="8"/>
      <c r="AA60" s="8"/>
    </row>
    <row r="61" spans="1:27" ht="15.75" customHeight="1">
      <c r="A61" s="8"/>
      <c r="B61" s="131"/>
      <c r="C61" s="13" t="s">
        <v>686</v>
      </c>
      <c r="D61" s="13"/>
      <c r="E61" s="13"/>
      <c r="F61" s="13"/>
      <c r="G61" s="23"/>
      <c r="H61" s="23"/>
      <c r="I61" s="13"/>
      <c r="J61" s="13"/>
      <c r="K61" s="15"/>
      <c r="L61" s="15"/>
      <c r="M61" s="10"/>
      <c r="N61" s="10"/>
      <c r="O61" s="8"/>
      <c r="P61" s="8"/>
      <c r="Q61" s="8"/>
      <c r="R61" s="8"/>
      <c r="S61" s="8"/>
      <c r="T61" s="8"/>
      <c r="U61" s="8"/>
      <c r="V61" s="8"/>
      <c r="W61" s="8"/>
      <c r="X61" s="8"/>
      <c r="Y61" s="8"/>
      <c r="Z61" s="8"/>
      <c r="AA61" s="8"/>
    </row>
    <row r="62" spans="1:27" ht="15.75" customHeight="1">
      <c r="A62" s="8"/>
      <c r="B62" s="131"/>
      <c r="C62" s="23" t="s">
        <v>104</v>
      </c>
      <c r="D62" s="238" t="s">
        <v>346</v>
      </c>
      <c r="E62" s="239"/>
      <c r="F62" s="239"/>
      <c r="G62" s="239"/>
      <c r="H62" s="239"/>
      <c r="I62" s="239"/>
      <c r="J62" s="239"/>
      <c r="K62" s="15"/>
      <c r="L62" s="15"/>
      <c r="M62" s="10"/>
      <c r="N62" s="10"/>
      <c r="O62" s="8"/>
      <c r="P62" s="8"/>
      <c r="Q62" s="8"/>
      <c r="R62" s="8"/>
      <c r="S62" s="8"/>
      <c r="T62" s="8"/>
      <c r="U62" s="8"/>
      <c r="V62" s="8"/>
      <c r="W62" s="8"/>
      <c r="X62" s="8"/>
      <c r="Y62" s="8"/>
      <c r="Z62" s="8"/>
      <c r="AA62" s="8"/>
    </row>
    <row r="63" spans="1:27" ht="15.75" customHeight="1">
      <c r="A63" s="8"/>
      <c r="B63" s="131"/>
      <c r="C63" s="23" t="s">
        <v>104</v>
      </c>
      <c r="D63" s="238" t="s">
        <v>347</v>
      </c>
      <c r="E63" s="239"/>
      <c r="F63" s="239"/>
      <c r="G63" s="239"/>
      <c r="H63" s="239"/>
      <c r="I63" s="239"/>
      <c r="J63" s="239"/>
      <c r="K63" s="15"/>
      <c r="L63" s="15"/>
      <c r="M63" s="10"/>
      <c r="N63" s="10"/>
      <c r="O63" s="8"/>
      <c r="P63" s="8"/>
      <c r="Q63" s="8"/>
      <c r="R63" s="8"/>
      <c r="S63" s="8"/>
      <c r="T63" s="8"/>
      <c r="U63" s="8"/>
      <c r="V63" s="8"/>
      <c r="W63" s="8"/>
      <c r="X63" s="8"/>
      <c r="Y63" s="8"/>
      <c r="Z63" s="8"/>
      <c r="AA63" s="8"/>
    </row>
    <row r="64" spans="1:27" ht="15.75" customHeight="1">
      <c r="A64" s="8"/>
      <c r="B64" s="131"/>
      <c r="C64" s="8"/>
      <c r="D64" s="238" t="s">
        <v>348</v>
      </c>
      <c r="E64" s="8"/>
      <c r="F64" s="8"/>
      <c r="G64" s="239"/>
      <c r="H64" s="239"/>
      <c r="I64" s="239"/>
      <c r="J64" s="239"/>
      <c r="K64" s="15"/>
      <c r="L64" s="15"/>
      <c r="M64" s="10"/>
      <c r="N64" s="10"/>
      <c r="O64" s="8"/>
      <c r="P64" s="8"/>
      <c r="Q64" s="8"/>
      <c r="R64" s="8"/>
      <c r="S64" s="8"/>
      <c r="T64" s="8"/>
      <c r="U64" s="8"/>
      <c r="V64" s="8"/>
      <c r="W64" s="8"/>
      <c r="X64" s="8"/>
      <c r="Y64" s="8"/>
      <c r="Z64" s="8"/>
      <c r="AA64" s="8"/>
    </row>
    <row r="65" spans="1:27" ht="15.75" customHeight="1">
      <c r="A65" s="8"/>
      <c r="B65" s="12"/>
      <c r="C65" s="23" t="s">
        <v>104</v>
      </c>
      <c r="D65" s="238" t="s">
        <v>349</v>
      </c>
      <c r="E65" s="239"/>
      <c r="F65" s="8"/>
      <c r="G65" s="239"/>
      <c r="H65" s="239"/>
      <c r="I65" s="239"/>
      <c r="J65" s="239"/>
      <c r="K65" s="15"/>
      <c r="L65" s="15"/>
      <c r="M65" s="10"/>
      <c r="N65" s="10"/>
      <c r="O65" s="8"/>
      <c r="P65" s="8"/>
      <c r="Q65" s="8"/>
      <c r="R65" s="8"/>
      <c r="S65" s="8"/>
      <c r="T65" s="8"/>
      <c r="U65" s="8"/>
      <c r="V65" s="8"/>
      <c r="W65" s="8"/>
      <c r="X65" s="8"/>
      <c r="Y65" s="8"/>
      <c r="Z65" s="8"/>
      <c r="AA65" s="8"/>
    </row>
    <row r="66" spans="1:27" ht="15.75" customHeight="1">
      <c r="A66" s="8"/>
      <c r="B66" s="12"/>
      <c r="C66" s="14"/>
      <c r="D66" s="238" t="s">
        <v>348</v>
      </c>
      <c r="E66" s="239"/>
      <c r="F66" s="8"/>
      <c r="G66" s="239"/>
      <c r="H66" s="239"/>
      <c r="I66" s="239"/>
      <c r="J66" s="239"/>
      <c r="K66" s="15"/>
      <c r="L66" s="15"/>
      <c r="M66" s="10"/>
      <c r="N66" s="10"/>
      <c r="O66" s="8"/>
      <c r="P66" s="8"/>
      <c r="Q66" s="8"/>
      <c r="R66" s="8"/>
      <c r="S66" s="8"/>
      <c r="T66" s="8"/>
      <c r="U66" s="8"/>
      <c r="V66" s="8"/>
      <c r="W66" s="8"/>
      <c r="X66" s="8"/>
      <c r="Y66" s="8"/>
      <c r="Z66" s="8"/>
      <c r="AA66" s="8"/>
    </row>
    <row r="67" spans="1:27" ht="15.75" customHeight="1">
      <c r="A67" s="8"/>
      <c r="B67" s="14"/>
      <c r="C67" s="10" t="s">
        <v>218</v>
      </c>
      <c r="D67" s="10"/>
      <c r="E67" s="10"/>
      <c r="F67" s="10"/>
      <c r="G67" s="13"/>
      <c r="H67" s="13"/>
      <c r="I67" s="10"/>
      <c r="J67" s="10"/>
      <c r="K67" s="15"/>
      <c r="L67" s="384"/>
      <c r="M67" s="427"/>
      <c r="N67" s="10"/>
      <c r="O67" s="8"/>
      <c r="P67" s="8"/>
      <c r="Q67" s="8"/>
      <c r="R67" s="8"/>
      <c r="S67" s="8"/>
      <c r="T67" s="8"/>
      <c r="U67" s="8"/>
      <c r="V67" s="8"/>
      <c r="W67" s="8"/>
      <c r="X67" s="8"/>
      <c r="Y67" s="8"/>
      <c r="Z67" s="8"/>
      <c r="AA67" s="8"/>
    </row>
    <row r="68" spans="1:27" ht="16.5" customHeight="1">
      <c r="A68" s="8"/>
      <c r="B68" s="8"/>
      <c r="C68" s="13"/>
      <c r="D68" s="13"/>
      <c r="E68" s="10"/>
      <c r="F68" s="13"/>
      <c r="G68" s="13"/>
      <c r="H68" s="13"/>
      <c r="I68" s="13"/>
      <c r="J68" s="13"/>
      <c r="K68" s="15"/>
      <c r="L68" s="15"/>
      <c r="M68" s="10"/>
      <c r="N68" s="10"/>
      <c r="O68" s="8"/>
      <c r="P68" s="8"/>
      <c r="Q68" s="8"/>
      <c r="R68" s="8"/>
      <c r="S68" s="8"/>
      <c r="T68" s="8"/>
      <c r="U68" s="8"/>
      <c r="V68" s="8"/>
      <c r="W68" s="8"/>
      <c r="X68" s="8"/>
      <c r="Y68" s="8"/>
      <c r="Z68" s="8"/>
      <c r="AA68" s="8"/>
    </row>
    <row r="69" spans="1:27" ht="15.75" customHeight="1">
      <c r="A69" s="8"/>
      <c r="B69" s="117"/>
      <c r="C69" s="13"/>
      <c r="D69" s="13"/>
      <c r="E69" s="13"/>
      <c r="F69" s="13"/>
      <c r="G69" s="13"/>
      <c r="H69" s="13"/>
      <c r="I69" s="13"/>
      <c r="J69" s="13"/>
      <c r="K69" s="15"/>
      <c r="L69" s="15"/>
      <c r="M69" s="10"/>
      <c r="N69" s="10"/>
      <c r="O69" s="8"/>
      <c r="P69" s="8"/>
      <c r="Q69" s="8"/>
      <c r="R69" s="8"/>
      <c r="S69" s="8"/>
      <c r="T69" s="8"/>
      <c r="U69" s="8"/>
      <c r="V69" s="8"/>
      <c r="W69" s="8"/>
      <c r="X69" s="8"/>
      <c r="Y69" s="8"/>
      <c r="Z69" s="8"/>
      <c r="AA69" s="8"/>
    </row>
    <row r="70" spans="1:27" ht="15.75" customHeight="1">
      <c r="A70" s="13"/>
      <c r="B70" s="10"/>
      <c r="C70" s="212" t="s">
        <v>229</v>
      </c>
      <c r="D70" s="13"/>
      <c r="E70" s="13"/>
      <c r="F70" s="13"/>
      <c r="G70" s="13"/>
      <c r="H70" s="13"/>
      <c r="I70" s="8"/>
      <c r="J70" s="10"/>
      <c r="K70" s="10"/>
      <c r="L70" s="10"/>
      <c r="M70" s="10"/>
      <c r="N70" s="8"/>
      <c r="O70" s="8"/>
      <c r="P70" s="8"/>
      <c r="Q70" s="8"/>
      <c r="R70" s="8"/>
      <c r="S70" s="8"/>
      <c r="T70" s="8"/>
      <c r="U70" s="8"/>
      <c r="V70" s="8"/>
      <c r="W70" s="8"/>
      <c r="X70" s="8"/>
      <c r="Y70" s="8"/>
      <c r="Z70" s="8"/>
      <c r="AA70" s="8"/>
    </row>
    <row r="71" spans="1:27" ht="15.75" customHeight="1">
      <c r="A71" s="13"/>
      <c r="B71" s="10"/>
      <c r="C71" s="365" t="s">
        <v>157</v>
      </c>
      <c r="D71" s="436"/>
      <c r="E71" s="436"/>
      <c r="F71" s="436"/>
      <c r="G71" s="436"/>
      <c r="H71" s="436"/>
      <c r="I71" s="436"/>
      <c r="J71" s="436"/>
      <c r="K71" s="436"/>
      <c r="L71" s="436"/>
      <c r="M71" s="437"/>
      <c r="N71" s="8"/>
      <c r="O71" s="8"/>
      <c r="P71" s="8"/>
      <c r="Q71" s="8"/>
      <c r="R71" s="8"/>
      <c r="S71" s="8"/>
      <c r="T71" s="8"/>
      <c r="U71" s="8"/>
      <c r="V71" s="8"/>
      <c r="W71" s="8"/>
      <c r="X71" s="8"/>
      <c r="Y71" s="8"/>
      <c r="Z71" s="8"/>
      <c r="AA71" s="8"/>
    </row>
    <row r="72" spans="1:27" ht="15.75" customHeight="1">
      <c r="A72" s="13"/>
      <c r="B72" s="10"/>
      <c r="C72" s="438"/>
      <c r="D72" s="439"/>
      <c r="E72" s="439"/>
      <c r="F72" s="439"/>
      <c r="G72" s="439"/>
      <c r="H72" s="439"/>
      <c r="I72" s="439"/>
      <c r="J72" s="439"/>
      <c r="K72" s="439"/>
      <c r="L72" s="439"/>
      <c r="M72" s="440"/>
      <c r="N72" s="8"/>
      <c r="O72" s="8"/>
      <c r="P72" s="8"/>
      <c r="Q72" s="8"/>
      <c r="R72" s="8"/>
      <c r="S72" s="8"/>
      <c r="T72" s="8"/>
      <c r="U72" s="8"/>
      <c r="V72" s="8"/>
      <c r="W72" s="8"/>
      <c r="X72" s="8"/>
      <c r="Y72" s="8"/>
      <c r="Z72" s="8"/>
      <c r="AA72" s="8"/>
    </row>
    <row r="73" spans="1:27" ht="15.75" customHeight="1">
      <c r="A73" s="8"/>
      <c r="C73" s="8"/>
      <c r="D73" s="63"/>
      <c r="E73" s="10"/>
      <c r="F73" s="10"/>
      <c r="G73" s="10"/>
      <c r="H73" s="10"/>
      <c r="I73" s="10"/>
      <c r="J73" s="10"/>
      <c r="K73" s="10"/>
      <c r="L73" s="10"/>
      <c r="M73" s="10"/>
      <c r="N73" s="10"/>
      <c r="O73" s="10"/>
    </row>
    <row r="74" spans="1:27" ht="15.75" customHeight="1">
      <c r="A74" s="18" t="s">
        <v>873</v>
      </c>
      <c r="B74" s="19" t="s">
        <v>890</v>
      </c>
      <c r="C74" s="424" t="s">
        <v>891</v>
      </c>
      <c r="D74" s="146"/>
      <c r="E74" s="20"/>
      <c r="F74" s="21"/>
      <c r="G74" s="21"/>
      <c r="H74" s="21"/>
      <c r="I74" s="21"/>
      <c r="J74" s="21"/>
      <c r="K74" s="22"/>
      <c r="L74" s="22"/>
      <c r="M74" s="22"/>
      <c r="N74" s="10"/>
      <c r="O74" s="10"/>
    </row>
    <row r="75" spans="1:27" ht="15.75" customHeight="1">
      <c r="A75" s="8"/>
      <c r="B75" s="23" t="s">
        <v>104</v>
      </c>
      <c r="C75" s="13" t="s">
        <v>892</v>
      </c>
      <c r="D75" s="12"/>
      <c r="E75" s="14"/>
      <c r="F75" s="8"/>
      <c r="G75" s="8"/>
      <c r="H75" s="8"/>
      <c r="I75" s="8"/>
      <c r="J75" s="8"/>
      <c r="K75" s="10"/>
      <c r="L75" s="10"/>
      <c r="M75" s="10"/>
      <c r="N75" s="10"/>
      <c r="O75" s="10"/>
    </row>
    <row r="76" spans="1:27" ht="15" customHeight="1" thickBot="1">
      <c r="A76" s="8"/>
      <c r="C76" s="8"/>
      <c r="D76" s="56"/>
      <c r="E76" s="10"/>
      <c r="F76" s="10"/>
      <c r="G76" s="10"/>
      <c r="H76" s="10"/>
      <c r="I76" s="10"/>
      <c r="J76" s="10"/>
      <c r="K76" s="10"/>
      <c r="L76" s="10"/>
      <c r="M76" s="10"/>
      <c r="N76" s="10"/>
      <c r="O76" s="10"/>
    </row>
    <row r="77" spans="1:27" ht="15" customHeight="1" thickTop="1">
      <c r="A77" s="8"/>
      <c r="C77" s="8"/>
      <c r="D77" s="106" t="s">
        <v>893</v>
      </c>
      <c r="E77" s="107"/>
      <c r="F77" s="107"/>
      <c r="G77" s="107"/>
      <c r="H77" s="107"/>
      <c r="I77" s="107"/>
      <c r="J77" s="107"/>
      <c r="K77" s="8"/>
      <c r="L77" s="10"/>
      <c r="M77" s="10"/>
      <c r="N77" s="10"/>
      <c r="O77" s="10"/>
    </row>
    <row r="78" spans="1:27" ht="63.6" customHeight="1">
      <c r="A78" s="8"/>
      <c r="C78" s="8"/>
      <c r="D78" s="385" t="s">
        <v>92</v>
      </c>
      <c r="E78" s="357" t="s">
        <v>94</v>
      </c>
      <c r="F78" s="110" t="s">
        <v>95</v>
      </c>
      <c r="G78" s="110" t="s">
        <v>96</v>
      </c>
      <c r="H78" s="110" t="s">
        <v>696</v>
      </c>
      <c r="I78" s="110" t="s">
        <v>633</v>
      </c>
      <c r="J78" s="111" t="s">
        <v>634</v>
      </c>
      <c r="K78" s="8"/>
      <c r="L78" s="10"/>
      <c r="M78" s="10"/>
      <c r="N78" s="10"/>
      <c r="O78" s="10"/>
    </row>
    <row r="79" spans="1:27" ht="15" customHeight="1">
      <c r="A79" s="8"/>
      <c r="C79" s="8"/>
      <c r="D79" s="447"/>
      <c r="E79" s="446"/>
      <c r="F79" s="119">
        <v>2024</v>
      </c>
      <c r="G79" s="119">
        <v>2025</v>
      </c>
      <c r="H79" s="119">
        <v>2025</v>
      </c>
      <c r="I79" s="119">
        <v>2025</v>
      </c>
      <c r="J79" s="112" t="s">
        <v>635</v>
      </c>
      <c r="K79" s="8"/>
      <c r="L79" s="13"/>
      <c r="M79" s="10"/>
      <c r="N79" s="10"/>
      <c r="O79" s="10"/>
    </row>
    <row r="80" spans="1:27" ht="15" customHeight="1" thickTop="1" thickBot="1">
      <c r="A80" s="8"/>
      <c r="C80" s="8"/>
      <c r="D80" s="108" t="s">
        <v>877</v>
      </c>
      <c r="E80" s="108" t="s">
        <v>823</v>
      </c>
      <c r="F80" s="213" t="s">
        <v>99</v>
      </c>
      <c r="G80" s="115"/>
      <c r="H80" s="270"/>
      <c r="I80" s="148"/>
      <c r="J80" s="148"/>
      <c r="K80" s="8"/>
      <c r="L80" s="13"/>
      <c r="M80" s="10"/>
      <c r="N80" s="10"/>
      <c r="O80" s="10"/>
    </row>
    <row r="81" spans="1:27" ht="15" customHeight="1" thickTop="1" thickBot="1">
      <c r="A81" s="8"/>
      <c r="C81" s="8"/>
      <c r="D81" s="108" t="s">
        <v>879</v>
      </c>
      <c r="E81" s="108" t="s">
        <v>823</v>
      </c>
      <c r="F81" s="213" t="s">
        <v>99</v>
      </c>
      <c r="G81" s="322"/>
      <c r="H81" s="315"/>
      <c r="I81" s="331"/>
      <c r="J81" s="331"/>
      <c r="K81" s="8"/>
      <c r="L81" s="13"/>
      <c r="M81" s="10"/>
      <c r="N81" s="10"/>
      <c r="O81" s="10"/>
    </row>
    <row r="82" spans="1:27" ht="15" customHeight="1">
      <c r="A82" s="8"/>
      <c r="C82" s="13"/>
      <c r="E82" s="8"/>
      <c r="F82" s="8"/>
      <c r="G82" s="8"/>
      <c r="H82" s="8"/>
      <c r="I82" s="8"/>
      <c r="J82" s="8"/>
      <c r="K82" s="13"/>
      <c r="L82" s="13"/>
      <c r="M82" s="10"/>
      <c r="N82" s="10"/>
      <c r="O82" s="10"/>
    </row>
    <row r="83" spans="1:27" ht="15" customHeight="1">
      <c r="A83" s="8"/>
      <c r="C83" s="272" t="s">
        <v>688</v>
      </c>
      <c r="D83" s="255"/>
      <c r="E83" s="254"/>
      <c r="F83" s="8"/>
      <c r="G83" s="8"/>
      <c r="H83" s="8"/>
      <c r="I83" s="8"/>
      <c r="J83" s="8"/>
      <c r="K83" s="13"/>
      <c r="L83" s="13"/>
      <c r="M83" s="10"/>
      <c r="N83" s="10"/>
      <c r="O83" s="10"/>
    </row>
    <row r="84" spans="1:27" ht="15" customHeight="1">
      <c r="A84" s="8"/>
      <c r="B84" s="255"/>
      <c r="C84" s="409" t="s">
        <v>157</v>
      </c>
      <c r="D84" s="410"/>
      <c r="E84" s="411"/>
      <c r="F84" s="254"/>
      <c r="G84" s="8"/>
      <c r="H84" s="8"/>
      <c r="I84" s="8"/>
      <c r="J84" s="8"/>
      <c r="K84" s="13"/>
      <c r="L84" s="13"/>
      <c r="M84" s="10"/>
      <c r="N84" s="10"/>
      <c r="O84" s="10"/>
    </row>
    <row r="85" spans="1:27" ht="15" customHeight="1">
      <c r="A85" s="8"/>
      <c r="B85" s="255"/>
      <c r="C85" s="307"/>
      <c r="D85" s="307"/>
      <c r="E85" s="307"/>
      <c r="F85" s="254"/>
      <c r="G85" s="8"/>
      <c r="H85" s="8"/>
      <c r="I85" s="8"/>
      <c r="J85" s="8"/>
      <c r="K85" s="13"/>
      <c r="L85" s="13"/>
      <c r="M85" s="10"/>
      <c r="N85" s="10"/>
      <c r="O85" s="10"/>
    </row>
    <row r="86" spans="1:27" ht="15.75" customHeight="1">
      <c r="A86" s="8"/>
      <c r="B86" s="131"/>
      <c r="C86" s="272" t="s">
        <v>685</v>
      </c>
      <c r="D86" s="272"/>
      <c r="E86" s="272"/>
      <c r="F86" s="13"/>
      <c r="G86" s="23"/>
      <c r="H86" s="23"/>
      <c r="I86" s="13"/>
      <c r="J86" s="23"/>
      <c r="K86" s="15"/>
      <c r="L86" s="15"/>
      <c r="M86" s="10"/>
      <c r="N86" s="10"/>
      <c r="O86" s="8"/>
      <c r="P86" s="8"/>
      <c r="Q86" s="8"/>
      <c r="R86" s="8"/>
      <c r="S86" s="8"/>
      <c r="T86" s="8"/>
      <c r="U86" s="8"/>
      <c r="V86" s="8"/>
      <c r="W86" s="8"/>
      <c r="X86" s="8"/>
      <c r="Y86" s="8"/>
      <c r="Z86" s="8"/>
      <c r="AA86" s="8"/>
    </row>
    <row r="87" spans="1:27" ht="15.75" customHeight="1">
      <c r="A87" s="8"/>
      <c r="B87" s="131"/>
      <c r="C87" s="13" t="s">
        <v>686</v>
      </c>
      <c r="D87" s="13"/>
      <c r="E87" s="13"/>
      <c r="F87" s="13"/>
      <c r="G87" s="23"/>
      <c r="H87" s="23"/>
      <c r="I87" s="13"/>
      <c r="J87" s="13"/>
      <c r="K87" s="15"/>
      <c r="L87" s="15"/>
      <c r="M87" s="10"/>
      <c r="N87" s="10"/>
      <c r="O87" s="8"/>
      <c r="P87" s="8"/>
      <c r="Q87" s="8"/>
      <c r="R87" s="8"/>
      <c r="S87" s="8"/>
      <c r="T87" s="8"/>
      <c r="U87" s="8"/>
      <c r="V87" s="8"/>
      <c r="W87" s="8"/>
      <c r="X87" s="8"/>
      <c r="Y87" s="8"/>
      <c r="Z87" s="8"/>
      <c r="AA87" s="8"/>
    </row>
    <row r="88" spans="1:27" ht="15.75" customHeight="1">
      <c r="A88" s="8"/>
      <c r="B88" s="131"/>
      <c r="C88" s="23" t="s">
        <v>104</v>
      </c>
      <c r="D88" s="238" t="s">
        <v>346</v>
      </c>
      <c r="E88" s="239"/>
      <c r="F88" s="239"/>
      <c r="G88" s="239"/>
      <c r="H88" s="239"/>
      <c r="I88" s="239"/>
      <c r="J88" s="239"/>
      <c r="K88" s="15"/>
      <c r="L88" s="15"/>
      <c r="M88" s="10"/>
      <c r="N88" s="10"/>
      <c r="O88" s="8"/>
      <c r="P88" s="8"/>
      <c r="Q88" s="8"/>
      <c r="R88" s="8"/>
      <c r="S88" s="8"/>
      <c r="T88" s="8"/>
      <c r="U88" s="8"/>
      <c r="V88" s="8"/>
      <c r="W88" s="8"/>
      <c r="X88" s="8"/>
      <c r="Y88" s="8"/>
      <c r="Z88" s="8"/>
      <c r="AA88" s="8"/>
    </row>
    <row r="89" spans="1:27" ht="15.75" customHeight="1">
      <c r="A89" s="8"/>
      <c r="B89" s="131"/>
      <c r="C89" s="23" t="s">
        <v>104</v>
      </c>
      <c r="D89" s="238" t="s">
        <v>347</v>
      </c>
      <c r="E89" s="239"/>
      <c r="F89" s="239"/>
      <c r="G89" s="239"/>
      <c r="H89" s="239"/>
      <c r="I89" s="239"/>
      <c r="J89" s="239"/>
      <c r="K89" s="15"/>
      <c r="L89" s="15"/>
      <c r="M89" s="10"/>
      <c r="N89" s="10"/>
      <c r="O89" s="8"/>
      <c r="P89" s="8"/>
      <c r="Q89" s="8"/>
      <c r="R89" s="8"/>
      <c r="S89" s="8"/>
      <c r="T89" s="8"/>
      <c r="U89" s="8"/>
      <c r="V89" s="8"/>
      <c r="W89" s="8"/>
      <c r="X89" s="8"/>
      <c r="Y89" s="8"/>
      <c r="Z89" s="8"/>
      <c r="AA89" s="8"/>
    </row>
    <row r="90" spans="1:27" ht="15.75" customHeight="1">
      <c r="A90" s="8"/>
      <c r="B90" s="131"/>
      <c r="C90" s="8"/>
      <c r="D90" s="238" t="s">
        <v>348</v>
      </c>
      <c r="E90" s="8"/>
      <c r="F90" s="8"/>
      <c r="G90" s="239"/>
      <c r="H90" s="239"/>
      <c r="I90" s="239"/>
      <c r="J90" s="239"/>
      <c r="K90" s="15"/>
      <c r="L90" s="15"/>
      <c r="M90" s="10"/>
      <c r="N90" s="10"/>
      <c r="O90" s="8"/>
      <c r="P90" s="8"/>
      <c r="Q90" s="8"/>
      <c r="R90" s="8"/>
      <c r="S90" s="8"/>
      <c r="T90" s="8"/>
      <c r="U90" s="8"/>
      <c r="V90" s="8"/>
      <c r="W90" s="8"/>
      <c r="X90" s="8"/>
      <c r="Y90" s="8"/>
      <c r="Z90" s="8"/>
      <c r="AA90" s="8"/>
    </row>
    <row r="91" spans="1:27" ht="15.75" customHeight="1">
      <c r="A91" s="8"/>
      <c r="B91" s="12"/>
      <c r="C91" s="23" t="s">
        <v>104</v>
      </c>
      <c r="D91" s="238" t="s">
        <v>349</v>
      </c>
      <c r="E91" s="239"/>
      <c r="F91" s="8"/>
      <c r="G91" s="239"/>
      <c r="H91" s="239"/>
      <c r="I91" s="239"/>
      <c r="J91" s="239"/>
      <c r="K91" s="15"/>
      <c r="L91" s="15"/>
      <c r="M91" s="10"/>
      <c r="N91" s="10"/>
      <c r="O91" s="8"/>
      <c r="P91" s="8"/>
      <c r="Q91" s="8"/>
      <c r="R91" s="8"/>
      <c r="S91" s="8"/>
      <c r="T91" s="8"/>
      <c r="U91" s="8"/>
      <c r="V91" s="8"/>
      <c r="W91" s="8"/>
      <c r="X91" s="8"/>
      <c r="Y91" s="8"/>
      <c r="Z91" s="8"/>
      <c r="AA91" s="8"/>
    </row>
    <row r="92" spans="1:27" ht="15.75" customHeight="1">
      <c r="A92" s="8"/>
      <c r="B92" s="12"/>
      <c r="C92" s="14"/>
      <c r="D92" s="238" t="s">
        <v>348</v>
      </c>
      <c r="E92" s="239"/>
      <c r="F92" s="8"/>
      <c r="G92" s="239"/>
      <c r="H92" s="239"/>
      <c r="I92" s="239"/>
      <c r="J92" s="239"/>
      <c r="K92" s="15"/>
      <c r="L92" s="15"/>
      <c r="M92" s="10"/>
      <c r="N92" s="10"/>
      <c r="O92" s="8"/>
      <c r="P92" s="8"/>
      <c r="Q92" s="8"/>
      <c r="R92" s="8"/>
      <c r="S92" s="8"/>
      <c r="T92" s="8"/>
      <c r="U92" s="8"/>
      <c r="V92" s="8"/>
      <c r="W92" s="8"/>
      <c r="X92" s="8"/>
      <c r="Y92" s="8"/>
      <c r="Z92" s="8"/>
      <c r="AA92" s="8"/>
    </row>
    <row r="93" spans="1:27" ht="15.75" customHeight="1">
      <c r="A93" s="8"/>
      <c r="B93" s="14"/>
      <c r="C93" s="13" t="s">
        <v>894</v>
      </c>
      <c r="D93" s="10"/>
      <c r="E93" s="10"/>
      <c r="F93" s="10"/>
      <c r="G93" s="13"/>
      <c r="H93" s="13"/>
      <c r="I93" s="10"/>
      <c r="J93" s="10"/>
      <c r="K93" s="15"/>
      <c r="L93" s="384"/>
      <c r="M93" s="427"/>
      <c r="N93" s="10"/>
      <c r="O93" s="8"/>
      <c r="P93" s="8"/>
      <c r="Q93" s="8"/>
      <c r="R93" s="8"/>
      <c r="S93" s="8"/>
      <c r="T93" s="8"/>
      <c r="U93" s="8"/>
      <c r="V93" s="8"/>
      <c r="W93" s="8"/>
      <c r="X93" s="8"/>
      <c r="Y93" s="8"/>
      <c r="Z93" s="8"/>
      <c r="AA93" s="8"/>
    </row>
    <row r="94" spans="1:27" ht="15" customHeight="1">
      <c r="A94" s="8"/>
      <c r="B94" s="255"/>
      <c r="C94" s="409" t="s">
        <v>157</v>
      </c>
      <c r="D94" s="410"/>
      <c r="E94" s="411"/>
      <c r="F94" s="254"/>
      <c r="G94" s="8"/>
      <c r="H94" s="8"/>
      <c r="I94" s="8"/>
      <c r="J94" s="8"/>
      <c r="K94" s="13"/>
      <c r="L94" s="13"/>
      <c r="M94" s="10"/>
      <c r="N94" s="10"/>
      <c r="O94" s="10"/>
    </row>
    <row r="95" spans="1:27" ht="15" customHeight="1">
      <c r="A95" s="8"/>
      <c r="B95" s="255"/>
      <c r="C95" s="13" t="s">
        <v>219</v>
      </c>
      <c r="D95" s="307"/>
      <c r="E95" s="307"/>
      <c r="F95" s="254"/>
      <c r="G95" s="8"/>
      <c r="H95" s="8"/>
      <c r="I95" s="8"/>
      <c r="J95" s="8"/>
      <c r="K95" s="13"/>
      <c r="L95" s="13"/>
      <c r="M95" s="10"/>
      <c r="N95" s="10"/>
      <c r="O95" s="10"/>
    </row>
    <row r="96" spans="1:27" ht="15" customHeight="1">
      <c r="A96" s="8"/>
      <c r="B96" s="255"/>
      <c r="C96" s="409" t="s">
        <v>157</v>
      </c>
      <c r="D96" s="410"/>
      <c r="E96" s="411"/>
      <c r="F96" s="254"/>
      <c r="G96" s="8"/>
      <c r="H96" s="8"/>
      <c r="I96" s="8"/>
      <c r="J96" s="8"/>
      <c r="K96" s="13"/>
      <c r="L96" s="13"/>
      <c r="M96" s="10"/>
      <c r="N96" s="10"/>
      <c r="O96" s="10"/>
    </row>
    <row r="97" spans="1:27" ht="15.75" customHeight="1">
      <c r="A97" s="8"/>
      <c r="B97" s="8"/>
      <c r="C97" s="13"/>
      <c r="D97" s="13"/>
      <c r="E97" s="10"/>
      <c r="F97" s="13"/>
      <c r="G97" s="13"/>
      <c r="H97" s="13"/>
      <c r="I97" s="13"/>
      <c r="J97" s="13"/>
      <c r="K97" s="15"/>
      <c r="L97" s="15"/>
      <c r="M97" s="10"/>
      <c r="N97" s="10"/>
      <c r="O97" s="8"/>
      <c r="P97" s="8"/>
      <c r="Q97" s="8"/>
      <c r="R97" s="8"/>
      <c r="S97" s="8"/>
      <c r="T97" s="8"/>
      <c r="U97" s="8"/>
      <c r="V97" s="8"/>
      <c r="W97" s="8"/>
      <c r="X97" s="8"/>
      <c r="Y97" s="8"/>
      <c r="Z97" s="8"/>
      <c r="AA97" s="8"/>
    </row>
    <row r="98" spans="1:27" ht="15.75" customHeight="1">
      <c r="A98" s="13"/>
      <c r="B98" s="10"/>
      <c r="C98" s="212" t="s">
        <v>229</v>
      </c>
      <c r="D98" s="13"/>
      <c r="E98" s="13"/>
      <c r="F98" s="13"/>
      <c r="G98" s="13"/>
      <c r="H98" s="13"/>
      <c r="I98" s="8"/>
      <c r="J98" s="10"/>
      <c r="K98" s="10"/>
      <c r="L98" s="10"/>
      <c r="M98" s="10"/>
      <c r="N98" s="8"/>
      <c r="O98" s="8"/>
      <c r="P98" s="8"/>
      <c r="Q98" s="8"/>
      <c r="R98" s="8"/>
      <c r="S98" s="8"/>
      <c r="T98" s="8"/>
      <c r="U98" s="8"/>
      <c r="V98" s="8"/>
      <c r="W98" s="8"/>
      <c r="X98" s="8"/>
      <c r="Y98" s="8"/>
      <c r="Z98" s="8"/>
      <c r="AA98" s="8"/>
    </row>
    <row r="99" spans="1:27" ht="15.75" customHeight="1">
      <c r="A99" s="13"/>
      <c r="B99" s="10"/>
      <c r="C99" s="365" t="s">
        <v>157</v>
      </c>
      <c r="D99" s="436"/>
      <c r="E99" s="436"/>
      <c r="F99" s="436"/>
      <c r="G99" s="436"/>
      <c r="H99" s="436"/>
      <c r="I99" s="436"/>
      <c r="J99" s="436"/>
      <c r="K99" s="436"/>
      <c r="L99" s="436"/>
      <c r="M99" s="437"/>
      <c r="N99" s="8"/>
      <c r="O99" s="8"/>
      <c r="P99" s="8"/>
      <c r="Q99" s="8"/>
      <c r="R99" s="8"/>
      <c r="S99" s="8"/>
      <c r="T99" s="8"/>
      <c r="U99" s="8"/>
      <c r="V99" s="8"/>
      <c r="W99" s="8"/>
      <c r="X99" s="8"/>
      <c r="Y99" s="8"/>
      <c r="Z99" s="8"/>
      <c r="AA99" s="8"/>
    </row>
    <row r="100" spans="1:27" ht="15.75" customHeight="1">
      <c r="A100" s="13"/>
      <c r="B100" s="10"/>
      <c r="C100" s="438"/>
      <c r="D100" s="439"/>
      <c r="E100" s="439"/>
      <c r="F100" s="439"/>
      <c r="G100" s="439"/>
      <c r="H100" s="439"/>
      <c r="I100" s="439"/>
      <c r="J100" s="439"/>
      <c r="K100" s="439"/>
      <c r="L100" s="439"/>
      <c r="M100" s="440"/>
      <c r="N100" s="8"/>
      <c r="O100" s="8"/>
      <c r="P100" s="8"/>
      <c r="Q100" s="8"/>
      <c r="R100" s="8"/>
      <c r="S100" s="8"/>
      <c r="T100" s="8"/>
      <c r="U100" s="8"/>
      <c r="V100" s="8"/>
      <c r="W100" s="8"/>
      <c r="X100" s="8"/>
      <c r="Y100" s="8"/>
      <c r="Z100" s="8"/>
      <c r="AA100" s="8"/>
    </row>
    <row r="101" spans="1:27" ht="15.75" customHeight="1">
      <c r="A101" s="8"/>
      <c r="B101" s="8"/>
      <c r="C101" s="8"/>
      <c r="D101" s="51"/>
      <c r="E101" s="13"/>
      <c r="F101" s="10"/>
      <c r="G101" s="10"/>
      <c r="H101" s="10"/>
      <c r="I101" s="10"/>
      <c r="J101" s="10"/>
      <c r="K101" s="10"/>
      <c r="L101" s="10"/>
      <c r="M101" s="10"/>
      <c r="N101" s="10"/>
      <c r="O101" s="10"/>
      <c r="P101" s="8"/>
      <c r="Q101" s="8"/>
      <c r="R101" s="8"/>
      <c r="S101" s="8"/>
      <c r="T101" s="8"/>
      <c r="U101" s="8"/>
      <c r="V101" s="8"/>
      <c r="W101" s="8"/>
      <c r="X101" s="8"/>
      <c r="Y101" s="8"/>
      <c r="Z101" s="8"/>
      <c r="AA101" s="8"/>
    </row>
    <row r="102" spans="1:27" ht="15.75" customHeight="1">
      <c r="A102" s="18" t="s">
        <v>873</v>
      </c>
      <c r="B102" s="19" t="s">
        <v>895</v>
      </c>
      <c r="C102" s="20" t="s">
        <v>896</v>
      </c>
      <c r="D102" s="146"/>
      <c r="E102" s="20"/>
      <c r="F102" s="21"/>
      <c r="G102" s="21"/>
      <c r="H102" s="21"/>
      <c r="I102" s="21"/>
      <c r="J102" s="21"/>
      <c r="K102" s="22"/>
      <c r="L102" s="22"/>
      <c r="M102" s="22"/>
      <c r="N102" s="10"/>
      <c r="O102" s="10"/>
    </row>
    <row r="103" spans="1:27" ht="15.75" customHeight="1">
      <c r="A103" s="8"/>
      <c r="B103" s="23" t="s">
        <v>104</v>
      </c>
      <c r="C103" s="13" t="s">
        <v>897</v>
      </c>
      <c r="D103" s="12"/>
      <c r="E103" s="14"/>
      <c r="F103" s="8"/>
      <c r="G103" s="8"/>
      <c r="H103" s="8"/>
      <c r="I103" s="8"/>
      <c r="J103" s="8"/>
      <c r="K103" s="10"/>
      <c r="L103" s="10"/>
      <c r="M103" s="10"/>
      <c r="N103" s="10"/>
      <c r="O103" s="10"/>
    </row>
    <row r="104" spans="1:27" ht="15" customHeight="1" thickBot="1">
      <c r="A104" s="8"/>
      <c r="C104" s="8"/>
      <c r="D104" s="56"/>
      <c r="E104" s="10"/>
      <c r="F104" s="10"/>
      <c r="G104" s="10"/>
      <c r="H104" s="10"/>
      <c r="I104" s="10"/>
      <c r="J104" s="10"/>
      <c r="K104" s="10"/>
      <c r="L104" s="10"/>
      <c r="M104" s="10"/>
      <c r="N104" s="10"/>
      <c r="O104" s="10"/>
    </row>
    <row r="105" spans="1:27" ht="15" customHeight="1" thickTop="1">
      <c r="A105" s="8"/>
      <c r="C105" s="8"/>
      <c r="D105" s="106" t="s">
        <v>898</v>
      </c>
      <c r="E105" s="107"/>
      <c r="F105" s="107"/>
      <c r="G105" s="107"/>
      <c r="H105" s="107"/>
      <c r="I105" s="107"/>
      <c r="J105" s="107"/>
      <c r="K105" s="8"/>
      <c r="L105" s="10"/>
      <c r="M105" s="10"/>
      <c r="N105" s="10"/>
      <c r="O105" s="10"/>
    </row>
    <row r="106" spans="1:27" ht="57" customHeight="1">
      <c r="A106" s="8"/>
      <c r="C106" s="8"/>
      <c r="D106" s="385" t="s">
        <v>92</v>
      </c>
      <c r="E106" s="357" t="s">
        <v>94</v>
      </c>
      <c r="F106" s="110" t="s">
        <v>95</v>
      </c>
      <c r="G106" s="110" t="s">
        <v>96</v>
      </c>
      <c r="H106" s="110" t="s">
        <v>696</v>
      </c>
      <c r="I106" s="110" t="s">
        <v>633</v>
      </c>
      <c r="J106" s="111" t="s">
        <v>634</v>
      </c>
      <c r="K106" s="8"/>
      <c r="L106" s="10"/>
      <c r="M106" s="10"/>
      <c r="N106" s="10"/>
      <c r="O106" s="10"/>
    </row>
    <row r="107" spans="1:27" ht="23.45" customHeight="1">
      <c r="A107" s="8"/>
      <c r="C107" s="8"/>
      <c r="D107" s="447"/>
      <c r="E107" s="446"/>
      <c r="F107" s="119">
        <v>2024</v>
      </c>
      <c r="G107" s="119">
        <v>2025</v>
      </c>
      <c r="H107" s="119">
        <v>2025</v>
      </c>
      <c r="I107" s="119">
        <v>2025</v>
      </c>
      <c r="J107" s="112" t="s">
        <v>635</v>
      </c>
      <c r="K107" s="8"/>
      <c r="L107" s="10"/>
      <c r="M107" s="10"/>
      <c r="N107" s="10"/>
      <c r="O107" s="10"/>
    </row>
    <row r="108" spans="1:27" ht="15" customHeight="1" thickTop="1" thickBot="1">
      <c r="A108" s="8"/>
      <c r="C108" s="8"/>
      <c r="D108" s="108" t="s">
        <v>877</v>
      </c>
      <c r="E108" s="108" t="s">
        <v>823</v>
      </c>
      <c r="F108" s="213" t="s">
        <v>99</v>
      </c>
      <c r="G108" s="115"/>
      <c r="H108" s="270"/>
      <c r="I108" s="148"/>
      <c r="J108" s="148"/>
      <c r="K108" s="8"/>
      <c r="L108" s="10"/>
      <c r="M108" s="10"/>
      <c r="N108" s="10"/>
      <c r="O108" s="10"/>
    </row>
    <row r="109" spans="1:27" ht="15" customHeight="1" thickTop="1" thickBot="1">
      <c r="A109" s="8"/>
      <c r="C109" s="8"/>
      <c r="D109" s="108" t="s">
        <v>879</v>
      </c>
      <c r="E109" s="108" t="s">
        <v>823</v>
      </c>
      <c r="F109" s="213" t="s">
        <v>99</v>
      </c>
      <c r="G109" s="322"/>
      <c r="H109" s="315"/>
      <c r="I109" s="331"/>
      <c r="J109" s="331"/>
      <c r="K109" s="8"/>
      <c r="L109" s="10"/>
      <c r="M109" s="10"/>
      <c r="N109" s="10"/>
      <c r="O109" s="10"/>
    </row>
    <row r="110" spans="1:27" ht="15" customHeight="1" thickTop="1">
      <c r="A110" s="8"/>
      <c r="C110" s="272" t="s">
        <v>688</v>
      </c>
      <c r="D110" s="255"/>
      <c r="E110" s="254"/>
      <c r="F110" s="8"/>
      <c r="G110" s="8"/>
      <c r="H110" s="8"/>
      <c r="I110" s="8"/>
      <c r="J110" s="8"/>
      <c r="K110" s="13"/>
      <c r="L110" s="13"/>
      <c r="M110" s="10"/>
      <c r="N110" s="10"/>
      <c r="O110" s="10"/>
    </row>
    <row r="111" spans="1:27" ht="15" customHeight="1">
      <c r="A111" s="8"/>
      <c r="B111" s="255"/>
      <c r="C111" s="409" t="s">
        <v>157</v>
      </c>
      <c r="D111" s="410"/>
      <c r="E111" s="411"/>
      <c r="F111" s="254"/>
      <c r="G111" s="8"/>
      <c r="H111" s="8"/>
      <c r="I111" s="8"/>
      <c r="J111" s="8"/>
      <c r="K111" s="13"/>
      <c r="L111" s="13"/>
      <c r="M111" s="10"/>
      <c r="N111" s="10"/>
      <c r="O111" s="10"/>
    </row>
    <row r="112" spans="1:27" ht="15" customHeight="1">
      <c r="A112" s="8"/>
      <c r="C112" s="8"/>
      <c r="D112" s="10"/>
      <c r="E112" s="10"/>
      <c r="F112" s="35"/>
      <c r="G112" s="10"/>
      <c r="H112" s="10"/>
      <c r="I112" s="10"/>
      <c r="J112" s="10"/>
      <c r="K112" s="10"/>
      <c r="L112" s="10"/>
      <c r="M112" s="10"/>
      <c r="N112" s="10"/>
      <c r="O112" s="10"/>
    </row>
    <row r="113" spans="1:27" ht="15.75" customHeight="1">
      <c r="A113" s="8"/>
      <c r="B113" s="131"/>
      <c r="C113" s="13" t="s">
        <v>685</v>
      </c>
      <c r="D113" s="13"/>
      <c r="E113" s="13"/>
      <c r="F113" s="13"/>
      <c r="G113" s="23"/>
      <c r="H113" s="23"/>
      <c r="I113" s="13"/>
      <c r="J113" s="23"/>
      <c r="K113" s="15"/>
      <c r="L113" s="15"/>
      <c r="M113" s="10"/>
      <c r="N113" s="10"/>
      <c r="O113" s="8"/>
      <c r="P113" s="8"/>
      <c r="Q113" s="8"/>
      <c r="R113" s="8"/>
      <c r="S113" s="8"/>
      <c r="T113" s="8"/>
      <c r="U113" s="8"/>
      <c r="V113" s="8"/>
      <c r="W113" s="8"/>
      <c r="X113" s="8"/>
      <c r="Y113" s="8"/>
      <c r="Z113" s="8"/>
      <c r="AA113" s="8"/>
    </row>
    <row r="114" spans="1:27" ht="15.75" customHeight="1">
      <c r="A114" s="8"/>
      <c r="B114" s="131"/>
      <c r="C114" s="13" t="s">
        <v>686</v>
      </c>
      <c r="D114" s="13"/>
      <c r="E114" s="13"/>
      <c r="F114" s="13"/>
      <c r="G114" s="23"/>
      <c r="H114" s="23"/>
      <c r="I114" s="13"/>
      <c r="J114" s="13"/>
      <c r="K114" s="15"/>
      <c r="L114" s="15"/>
      <c r="M114" s="10"/>
      <c r="N114" s="10"/>
      <c r="O114" s="8"/>
      <c r="P114" s="8"/>
      <c r="Q114" s="8"/>
      <c r="R114" s="8"/>
      <c r="S114" s="8"/>
      <c r="T114" s="8"/>
      <c r="U114" s="8"/>
      <c r="V114" s="8"/>
      <c r="W114" s="8"/>
      <c r="X114" s="8"/>
      <c r="Y114" s="8"/>
      <c r="Z114" s="8"/>
      <c r="AA114" s="8"/>
    </row>
    <row r="115" spans="1:27" ht="15.75" customHeight="1">
      <c r="A115" s="8"/>
      <c r="B115" s="131"/>
      <c r="C115" s="23" t="s">
        <v>104</v>
      </c>
      <c r="D115" s="238" t="s">
        <v>346</v>
      </c>
      <c r="E115" s="239"/>
      <c r="F115" s="239"/>
      <c r="G115" s="239"/>
      <c r="H115" s="239"/>
      <c r="I115" s="239"/>
      <c r="J115" s="239"/>
      <c r="K115" s="15"/>
      <c r="L115" s="15"/>
      <c r="M115" s="10"/>
      <c r="N115" s="10"/>
      <c r="O115" s="8"/>
      <c r="P115" s="8"/>
      <c r="Q115" s="8"/>
      <c r="R115" s="8"/>
      <c r="S115" s="8"/>
      <c r="T115" s="8"/>
      <c r="U115" s="8"/>
      <c r="V115" s="8"/>
      <c r="W115" s="8"/>
      <c r="X115" s="8"/>
      <c r="Y115" s="8"/>
      <c r="Z115" s="8"/>
      <c r="AA115" s="8"/>
    </row>
    <row r="116" spans="1:27" ht="15.75" customHeight="1">
      <c r="A116" s="8"/>
      <c r="B116" s="131"/>
      <c r="C116" s="23" t="s">
        <v>104</v>
      </c>
      <c r="D116" s="238" t="s">
        <v>347</v>
      </c>
      <c r="E116" s="239"/>
      <c r="F116" s="239"/>
      <c r="G116" s="239"/>
      <c r="H116" s="239"/>
      <c r="I116" s="239"/>
      <c r="J116" s="239"/>
      <c r="K116" s="15"/>
      <c r="L116" s="15"/>
      <c r="M116" s="10"/>
      <c r="N116" s="10"/>
      <c r="O116" s="8"/>
      <c r="P116" s="8"/>
      <c r="Q116" s="8"/>
      <c r="R116" s="8"/>
      <c r="S116" s="8"/>
      <c r="T116" s="8"/>
      <c r="U116" s="8"/>
      <c r="V116" s="8"/>
      <c r="W116" s="8"/>
      <c r="X116" s="8"/>
      <c r="Y116" s="8"/>
      <c r="Z116" s="8"/>
      <c r="AA116" s="8"/>
    </row>
    <row r="117" spans="1:27" ht="15.75" customHeight="1">
      <c r="A117" s="8"/>
      <c r="B117" s="131"/>
      <c r="C117" s="8"/>
      <c r="D117" s="238" t="s">
        <v>348</v>
      </c>
      <c r="E117" s="8"/>
      <c r="F117" s="8"/>
      <c r="G117" s="239"/>
      <c r="H117" s="239"/>
      <c r="I117" s="239"/>
      <c r="J117" s="239"/>
      <c r="K117" s="15"/>
      <c r="L117" s="15"/>
      <c r="M117" s="10"/>
      <c r="N117" s="10"/>
      <c r="O117" s="8"/>
      <c r="P117" s="8"/>
      <c r="Q117" s="8"/>
      <c r="R117" s="8"/>
      <c r="S117" s="8"/>
      <c r="T117" s="8"/>
      <c r="U117" s="8"/>
      <c r="V117" s="8"/>
      <c r="W117" s="8"/>
      <c r="X117" s="8"/>
      <c r="Y117" s="8"/>
      <c r="Z117" s="8"/>
      <c r="AA117" s="8"/>
    </row>
    <row r="118" spans="1:27" ht="15.75" customHeight="1">
      <c r="A118" s="8"/>
      <c r="B118" s="12"/>
      <c r="C118" s="23" t="s">
        <v>104</v>
      </c>
      <c r="D118" s="238" t="s">
        <v>349</v>
      </c>
      <c r="E118" s="239"/>
      <c r="F118" s="8"/>
      <c r="G118" s="239"/>
      <c r="H118" s="239"/>
      <c r="I118" s="239"/>
      <c r="J118" s="239"/>
      <c r="K118" s="15"/>
      <c r="L118" s="15"/>
      <c r="M118" s="10"/>
      <c r="N118" s="10"/>
      <c r="O118" s="8"/>
      <c r="P118" s="8"/>
      <c r="Q118" s="8"/>
      <c r="R118" s="8"/>
      <c r="S118" s="8"/>
      <c r="T118" s="8"/>
      <c r="U118" s="8"/>
      <c r="V118" s="8"/>
      <c r="W118" s="8"/>
      <c r="X118" s="8"/>
      <c r="Y118" s="8"/>
      <c r="Z118" s="8"/>
      <c r="AA118" s="8"/>
    </row>
    <row r="119" spans="1:27" ht="15.75" customHeight="1">
      <c r="A119" s="8"/>
      <c r="B119" s="12"/>
      <c r="C119" s="14"/>
      <c r="D119" s="238" t="s">
        <v>348</v>
      </c>
      <c r="E119" s="239"/>
      <c r="F119" s="8"/>
      <c r="G119" s="239"/>
      <c r="H119" s="239"/>
      <c r="I119" s="239"/>
      <c r="J119" s="239"/>
      <c r="K119" s="15"/>
      <c r="L119" s="15"/>
      <c r="M119" s="10"/>
      <c r="N119" s="10"/>
      <c r="O119" s="8"/>
      <c r="P119" s="8"/>
      <c r="Q119" s="8"/>
      <c r="R119" s="8"/>
      <c r="S119" s="8"/>
      <c r="T119" s="8"/>
      <c r="U119" s="8"/>
      <c r="V119" s="8"/>
      <c r="W119" s="8"/>
      <c r="X119" s="8"/>
      <c r="Y119" s="8"/>
      <c r="Z119" s="8"/>
      <c r="AA119" s="8"/>
    </row>
    <row r="120" spans="1:27" ht="15.75" customHeight="1">
      <c r="A120" s="8"/>
      <c r="B120" s="14"/>
      <c r="C120" s="10" t="s">
        <v>218</v>
      </c>
      <c r="D120" s="10"/>
      <c r="E120" s="10"/>
      <c r="F120" s="10"/>
      <c r="G120" s="13"/>
      <c r="H120" s="13"/>
      <c r="I120" s="10"/>
      <c r="J120" s="10"/>
      <c r="K120" s="15"/>
      <c r="L120" s="10"/>
      <c r="M120" s="10"/>
      <c r="N120" s="10"/>
      <c r="O120" s="8"/>
      <c r="P120" s="8"/>
      <c r="Q120" s="8"/>
      <c r="R120" s="8"/>
      <c r="S120" s="8"/>
      <c r="T120" s="8"/>
      <c r="U120" s="8"/>
      <c r="V120" s="8"/>
      <c r="W120" s="8"/>
      <c r="X120" s="8"/>
      <c r="Y120" s="8"/>
      <c r="Z120" s="8"/>
      <c r="AA120" s="8"/>
    </row>
    <row r="121" spans="1:27" ht="15.75" customHeight="1">
      <c r="A121" s="8"/>
      <c r="B121" s="8"/>
      <c r="C121" s="13"/>
      <c r="D121" s="13"/>
      <c r="E121" s="10"/>
      <c r="F121" s="13"/>
      <c r="G121" s="13"/>
      <c r="H121" s="13"/>
      <c r="I121" s="13"/>
      <c r="J121" s="13"/>
      <c r="K121" s="15"/>
      <c r="L121" s="15"/>
      <c r="M121" s="10"/>
      <c r="N121" s="10"/>
      <c r="O121" s="8"/>
      <c r="P121" s="8"/>
      <c r="Q121" s="8"/>
      <c r="R121" s="8"/>
      <c r="S121" s="8"/>
      <c r="T121" s="8"/>
      <c r="U121" s="8"/>
      <c r="V121" s="8"/>
      <c r="W121" s="8"/>
      <c r="X121" s="8"/>
      <c r="Y121" s="8"/>
      <c r="Z121" s="8"/>
      <c r="AA121" s="8"/>
    </row>
    <row r="122" spans="1:27" ht="15.75" customHeight="1">
      <c r="A122" s="13"/>
      <c r="B122" s="10"/>
      <c r="C122" s="212" t="s">
        <v>229</v>
      </c>
      <c r="D122" s="13"/>
      <c r="E122" s="13"/>
      <c r="F122" s="13"/>
      <c r="G122" s="13"/>
      <c r="H122" s="13"/>
      <c r="I122" s="8"/>
      <c r="J122" s="10"/>
      <c r="K122" s="10"/>
      <c r="L122" s="10"/>
      <c r="M122" s="10"/>
      <c r="N122" s="8"/>
      <c r="O122" s="8"/>
      <c r="P122" s="8"/>
      <c r="Q122" s="8"/>
      <c r="R122" s="8"/>
      <c r="S122" s="8"/>
      <c r="T122" s="8"/>
      <c r="U122" s="8"/>
      <c r="V122" s="8"/>
      <c r="W122" s="8"/>
      <c r="X122" s="8"/>
      <c r="Y122" s="8"/>
      <c r="Z122" s="8"/>
      <c r="AA122" s="8"/>
    </row>
    <row r="123" spans="1:27" ht="15.75" customHeight="1">
      <c r="A123" s="13"/>
      <c r="B123" s="10"/>
      <c r="C123" s="365" t="s">
        <v>157</v>
      </c>
      <c r="D123" s="436"/>
      <c r="E123" s="436"/>
      <c r="F123" s="436"/>
      <c r="G123" s="436"/>
      <c r="H123" s="436"/>
      <c r="I123" s="436"/>
      <c r="J123" s="436"/>
      <c r="K123" s="436"/>
      <c r="L123" s="436"/>
      <c r="M123" s="437"/>
      <c r="N123" s="8"/>
      <c r="O123" s="8"/>
      <c r="P123" s="8"/>
      <c r="Q123" s="8"/>
      <c r="R123" s="8"/>
      <c r="S123" s="8"/>
      <c r="T123" s="8"/>
      <c r="U123" s="8"/>
      <c r="V123" s="8"/>
      <c r="W123" s="8"/>
      <c r="X123" s="8"/>
      <c r="Y123" s="8"/>
      <c r="Z123" s="8"/>
      <c r="AA123" s="8"/>
    </row>
    <row r="124" spans="1:27" ht="15.75" customHeight="1">
      <c r="A124" s="13"/>
      <c r="B124" s="10"/>
      <c r="C124" s="438"/>
      <c r="D124" s="439"/>
      <c r="E124" s="439"/>
      <c r="F124" s="439"/>
      <c r="G124" s="439"/>
      <c r="H124" s="439"/>
      <c r="I124" s="439"/>
      <c r="J124" s="439"/>
      <c r="K124" s="439"/>
      <c r="L124" s="439"/>
      <c r="M124" s="440"/>
      <c r="N124" s="8"/>
      <c r="O124" s="8"/>
      <c r="P124" s="8"/>
      <c r="Q124" s="8"/>
      <c r="R124" s="8"/>
      <c r="S124" s="8"/>
      <c r="T124" s="8"/>
      <c r="U124" s="8"/>
      <c r="V124" s="8"/>
      <c r="W124" s="8"/>
      <c r="X124" s="8"/>
      <c r="Y124" s="8"/>
      <c r="Z124" s="8"/>
      <c r="AA124" s="8"/>
    </row>
    <row r="125" spans="1:27" ht="15" customHeight="1">
      <c r="A125" s="8"/>
      <c r="C125" s="8"/>
      <c r="L125" s="8"/>
    </row>
    <row r="126" spans="1:27" ht="15.75" customHeight="1">
      <c r="A126" s="8"/>
      <c r="C126" s="8"/>
      <c r="L126" s="8"/>
    </row>
    <row r="127" spans="1:27" ht="15.75" customHeight="1">
      <c r="A127" s="8"/>
      <c r="C127" s="8"/>
      <c r="L127" s="8"/>
    </row>
    <row r="128" spans="1:27" ht="15.75" customHeight="1">
      <c r="A128" s="8"/>
      <c r="C128" s="8"/>
      <c r="L128" s="8"/>
    </row>
    <row r="129" spans="1:12" ht="15.75" customHeight="1">
      <c r="A129" s="8"/>
      <c r="C129" s="8"/>
      <c r="L129" s="8"/>
    </row>
    <row r="130" spans="1:12" ht="15.75" customHeight="1">
      <c r="A130" s="8"/>
      <c r="C130" s="8"/>
      <c r="L130" s="8"/>
    </row>
    <row r="131" spans="1:12" ht="15.75" customHeight="1">
      <c r="A131" s="8"/>
      <c r="C131" s="8"/>
      <c r="L131" s="8"/>
    </row>
    <row r="132" spans="1:12" ht="15.75" customHeight="1">
      <c r="A132" s="8"/>
      <c r="C132" s="8"/>
      <c r="L132" s="8"/>
    </row>
    <row r="133" spans="1:12" ht="15.75" customHeight="1">
      <c r="A133" s="8"/>
      <c r="C133" s="8"/>
      <c r="L133" s="8"/>
    </row>
    <row r="134" spans="1:12" ht="15.75" customHeight="1">
      <c r="A134" s="8"/>
      <c r="C134" s="8"/>
      <c r="L134" s="8"/>
    </row>
    <row r="135" spans="1:12" ht="15.75" customHeight="1">
      <c r="A135" s="8"/>
      <c r="C135" s="8"/>
      <c r="L135" s="8"/>
    </row>
    <row r="136" spans="1:12" ht="15.75" customHeight="1">
      <c r="A136" s="8"/>
      <c r="C136" s="8"/>
      <c r="L136" s="8"/>
    </row>
    <row r="137" spans="1:12" ht="15.75" customHeight="1">
      <c r="A137" s="8"/>
      <c r="C137" s="8"/>
      <c r="L137" s="8"/>
    </row>
    <row r="138" spans="1:12" ht="15.75" customHeight="1">
      <c r="A138" s="8"/>
      <c r="C138" s="8"/>
      <c r="L138" s="8"/>
    </row>
    <row r="139" spans="1:12" ht="15.75" customHeight="1">
      <c r="A139" s="8"/>
      <c r="C139" s="8"/>
      <c r="L139" s="8"/>
    </row>
    <row r="140" spans="1:12" ht="15.75" customHeight="1">
      <c r="A140" s="8"/>
      <c r="C140" s="8"/>
      <c r="L140" s="8"/>
    </row>
    <row r="141" spans="1:12" ht="15.75" customHeight="1">
      <c r="A141" s="8"/>
      <c r="C141" s="8"/>
      <c r="L141" s="8"/>
    </row>
    <row r="142" spans="1:12" ht="15.75" customHeight="1">
      <c r="A142" s="8"/>
      <c r="C142" s="8"/>
      <c r="L142" s="8"/>
    </row>
    <row r="143" spans="1:12" ht="15.75" customHeight="1">
      <c r="A143" s="8"/>
      <c r="C143" s="8"/>
      <c r="L143" s="8"/>
    </row>
    <row r="144" spans="1:12" ht="15.75" customHeight="1">
      <c r="A144" s="8"/>
      <c r="C144" s="8"/>
      <c r="L144" s="8"/>
    </row>
    <row r="145" spans="1:12" ht="15.75" customHeight="1">
      <c r="A145" s="8"/>
      <c r="C145" s="8"/>
      <c r="L145" s="8"/>
    </row>
    <row r="146" spans="1:12" ht="15.75" customHeight="1">
      <c r="A146" s="8"/>
      <c r="C146" s="8"/>
      <c r="L146" s="8"/>
    </row>
    <row r="147" spans="1:12" ht="15.75" customHeight="1">
      <c r="A147" s="8"/>
      <c r="C147" s="8"/>
      <c r="L147" s="8"/>
    </row>
    <row r="148" spans="1:12" ht="15.75" customHeight="1">
      <c r="A148" s="8"/>
      <c r="C148" s="8"/>
      <c r="L148" s="8"/>
    </row>
    <row r="149" spans="1:12" ht="15.75" customHeight="1">
      <c r="A149" s="8"/>
      <c r="C149" s="8"/>
      <c r="L149" s="8"/>
    </row>
    <row r="150" spans="1:12" ht="15.75" customHeight="1">
      <c r="A150" s="8"/>
      <c r="C150" s="8"/>
      <c r="L150" s="8"/>
    </row>
    <row r="151" spans="1:12" ht="15.75" customHeight="1">
      <c r="A151" s="8"/>
      <c r="C151" s="8"/>
      <c r="L151" s="8"/>
    </row>
    <row r="152" spans="1:12" ht="15.75" customHeight="1">
      <c r="A152" s="8"/>
      <c r="C152" s="8"/>
      <c r="L152" s="8"/>
    </row>
    <row r="153" spans="1:12" ht="15.75" customHeight="1">
      <c r="A153" s="8"/>
      <c r="C153" s="8"/>
      <c r="L153" s="8"/>
    </row>
    <row r="154" spans="1:12" ht="15.75" customHeight="1">
      <c r="A154" s="8"/>
      <c r="C154" s="8"/>
      <c r="L154" s="8"/>
    </row>
    <row r="155" spans="1:12" ht="15.75" customHeight="1">
      <c r="A155" s="8"/>
      <c r="C155" s="8"/>
      <c r="L155" s="8"/>
    </row>
    <row r="156" spans="1:12" ht="15.75" customHeight="1">
      <c r="A156" s="8"/>
      <c r="C156" s="8"/>
      <c r="L156" s="8"/>
    </row>
    <row r="157" spans="1:12" ht="15.75" customHeight="1">
      <c r="A157" s="8"/>
      <c r="C157" s="8"/>
      <c r="L157" s="8"/>
    </row>
    <row r="158" spans="1:12" ht="15.75" customHeight="1">
      <c r="A158" s="8"/>
      <c r="C158" s="8"/>
      <c r="L158" s="8"/>
    </row>
    <row r="159" spans="1:12" ht="15.75" customHeight="1">
      <c r="A159" s="8"/>
      <c r="C159" s="8"/>
      <c r="L159" s="8"/>
    </row>
    <row r="160" spans="1:12" ht="15.75" customHeight="1">
      <c r="A160" s="8"/>
      <c r="C160" s="8"/>
      <c r="L160" s="8"/>
    </row>
    <row r="161" spans="1:12" ht="15.75" customHeight="1">
      <c r="A161" s="8"/>
      <c r="C161" s="8"/>
      <c r="L161" s="8"/>
    </row>
    <row r="162" spans="1:12" ht="15.75" customHeight="1">
      <c r="A162" s="8"/>
      <c r="C162" s="8"/>
      <c r="L162" s="8"/>
    </row>
    <row r="163" spans="1:12" ht="15.75" customHeight="1">
      <c r="A163" s="8"/>
      <c r="C163" s="8"/>
      <c r="L163" s="8"/>
    </row>
    <row r="164" spans="1:12" ht="15.75" customHeight="1">
      <c r="A164" s="8"/>
      <c r="C164" s="8"/>
      <c r="L164" s="8"/>
    </row>
    <row r="165" spans="1:12" ht="15.75" customHeight="1">
      <c r="A165" s="8"/>
      <c r="C165" s="8"/>
      <c r="L165" s="8"/>
    </row>
    <row r="166" spans="1:12" ht="15.75" customHeight="1">
      <c r="A166" s="8"/>
      <c r="C166" s="8"/>
      <c r="L166" s="8"/>
    </row>
    <row r="167" spans="1:12" ht="15.75" customHeight="1">
      <c r="A167" s="8"/>
      <c r="C167" s="8"/>
      <c r="L167" s="8"/>
    </row>
    <row r="168" spans="1:12" ht="15.75" customHeight="1">
      <c r="A168" s="8"/>
      <c r="C168" s="8"/>
      <c r="L168" s="8"/>
    </row>
    <row r="169" spans="1:12" ht="15.75" customHeight="1">
      <c r="A169" s="8"/>
      <c r="C169" s="8"/>
      <c r="L169" s="8"/>
    </row>
    <row r="170" spans="1:12" ht="15.75" customHeight="1">
      <c r="A170" s="8"/>
      <c r="C170" s="8"/>
      <c r="L170" s="8"/>
    </row>
    <row r="171" spans="1:12" ht="15.75" customHeight="1">
      <c r="A171" s="8"/>
      <c r="C171" s="8"/>
      <c r="L171" s="8"/>
    </row>
    <row r="172" spans="1:12" ht="15.75" customHeight="1">
      <c r="A172" s="8"/>
      <c r="C172" s="8"/>
      <c r="L172" s="8"/>
    </row>
    <row r="173" spans="1:12" ht="15.75" customHeight="1">
      <c r="A173" s="8"/>
      <c r="C173" s="8"/>
      <c r="L173" s="8"/>
    </row>
    <row r="174" spans="1:12" ht="15.75" customHeight="1">
      <c r="A174" s="8"/>
      <c r="C174" s="8"/>
      <c r="L174" s="8"/>
    </row>
    <row r="175" spans="1:12" ht="15.75" customHeight="1">
      <c r="A175" s="8"/>
      <c r="C175" s="8"/>
      <c r="L175" s="8"/>
    </row>
    <row r="176" spans="1:12" ht="15.75" customHeight="1">
      <c r="A176" s="8"/>
      <c r="C176" s="8"/>
      <c r="L176" s="8"/>
    </row>
    <row r="177" spans="1:12" ht="15.75" customHeight="1">
      <c r="A177" s="8"/>
      <c r="C177" s="8"/>
      <c r="L177" s="8"/>
    </row>
    <row r="178" spans="1:12" ht="15.75" customHeight="1">
      <c r="A178" s="8"/>
      <c r="C178" s="8"/>
      <c r="L178" s="8"/>
    </row>
    <row r="179" spans="1:12" ht="15.75" customHeight="1">
      <c r="A179" s="8"/>
      <c r="C179" s="8"/>
      <c r="L179" s="8"/>
    </row>
    <row r="180" spans="1:12" ht="15.75" customHeight="1">
      <c r="A180" s="8"/>
      <c r="C180" s="8"/>
      <c r="L180" s="8"/>
    </row>
    <row r="181" spans="1:12" ht="15.75" customHeight="1">
      <c r="A181" s="8"/>
      <c r="C181" s="8"/>
      <c r="L181" s="8"/>
    </row>
    <row r="182" spans="1:12" ht="15.75" customHeight="1">
      <c r="A182" s="8"/>
      <c r="C182" s="8"/>
      <c r="L182" s="8"/>
    </row>
    <row r="183" spans="1:12" ht="15.75" customHeight="1">
      <c r="A183" s="8"/>
      <c r="C183" s="8"/>
      <c r="L183" s="8"/>
    </row>
    <row r="184" spans="1:12" ht="15.75" customHeight="1">
      <c r="A184" s="8"/>
      <c r="C184" s="8"/>
      <c r="L184" s="8"/>
    </row>
    <row r="185" spans="1:12" ht="15.75" customHeight="1">
      <c r="A185" s="8"/>
      <c r="C185" s="8"/>
      <c r="L185" s="8"/>
    </row>
    <row r="186" spans="1:12" ht="15.75" customHeight="1">
      <c r="A186" s="8"/>
      <c r="C186" s="8"/>
      <c r="L186" s="8"/>
    </row>
    <row r="187" spans="1:12" ht="15.75" customHeight="1">
      <c r="A187" s="8"/>
      <c r="C187" s="8"/>
      <c r="L187" s="8"/>
    </row>
    <row r="188" spans="1:12" ht="15.75" customHeight="1">
      <c r="A188" s="8"/>
      <c r="C188" s="8"/>
      <c r="L188" s="8"/>
    </row>
    <row r="189" spans="1:12" ht="15.75" customHeight="1">
      <c r="A189" s="8"/>
      <c r="C189" s="8"/>
      <c r="L189" s="8"/>
    </row>
    <row r="190" spans="1:12" ht="15.75" customHeight="1">
      <c r="A190" s="8"/>
      <c r="C190" s="8"/>
      <c r="L190" s="8"/>
    </row>
    <row r="191" spans="1:12" ht="15.75" customHeight="1">
      <c r="A191" s="8"/>
      <c r="C191" s="8"/>
      <c r="L191" s="8"/>
    </row>
    <row r="192" spans="1:12" ht="15.75" customHeight="1">
      <c r="A192" s="8"/>
      <c r="C192" s="8"/>
      <c r="L192" s="8"/>
    </row>
    <row r="193" spans="1:12" ht="15.75" customHeight="1">
      <c r="A193" s="8"/>
      <c r="C193" s="8"/>
      <c r="L193" s="8"/>
    </row>
    <row r="194" spans="1:12" ht="15.75" customHeight="1">
      <c r="A194" s="8"/>
      <c r="C194" s="8"/>
      <c r="L194" s="8"/>
    </row>
    <row r="195" spans="1:12" ht="15.75" customHeight="1">
      <c r="A195" s="8"/>
      <c r="C195" s="8"/>
      <c r="L195" s="8"/>
    </row>
    <row r="196" spans="1:12" ht="15.75" customHeight="1">
      <c r="A196" s="8"/>
      <c r="C196" s="8"/>
      <c r="L196" s="8"/>
    </row>
    <row r="197" spans="1:12" ht="15.75" customHeight="1">
      <c r="A197" s="8"/>
      <c r="C197" s="8"/>
      <c r="L197" s="8"/>
    </row>
    <row r="198" spans="1:12" ht="15.75" customHeight="1">
      <c r="A198" s="8"/>
      <c r="C198" s="8"/>
      <c r="L198" s="8"/>
    </row>
    <row r="199" spans="1:12" ht="15.75" customHeight="1">
      <c r="A199" s="8"/>
      <c r="C199" s="8"/>
      <c r="L199" s="8"/>
    </row>
    <row r="200" spans="1:12" ht="15.75" customHeight="1">
      <c r="A200" s="8"/>
      <c r="C200" s="8"/>
      <c r="L200" s="8"/>
    </row>
    <row r="201" spans="1:12" ht="15.75" customHeight="1">
      <c r="A201" s="8"/>
      <c r="C201" s="8"/>
      <c r="L201" s="8"/>
    </row>
    <row r="202" spans="1:12" ht="15.75" customHeight="1">
      <c r="A202" s="8"/>
      <c r="C202" s="8"/>
      <c r="L202" s="8"/>
    </row>
    <row r="203" spans="1:12" ht="15.75" customHeight="1">
      <c r="A203" s="8"/>
      <c r="C203" s="8"/>
      <c r="L203" s="8"/>
    </row>
    <row r="204" spans="1:12" ht="15.75" customHeight="1">
      <c r="A204" s="8"/>
      <c r="C204" s="8"/>
      <c r="L204" s="8"/>
    </row>
    <row r="205" spans="1:12" ht="15.75" customHeight="1">
      <c r="A205" s="8"/>
      <c r="C205" s="8"/>
      <c r="L205" s="8"/>
    </row>
    <row r="206" spans="1:12" ht="15.75" customHeight="1">
      <c r="A206" s="8"/>
      <c r="C206" s="8"/>
      <c r="L206" s="8"/>
    </row>
    <row r="207" spans="1:12" ht="15.75" customHeight="1">
      <c r="A207" s="8"/>
      <c r="C207" s="8"/>
      <c r="L207" s="8"/>
    </row>
    <row r="208" spans="1:12" ht="15.75" customHeight="1">
      <c r="A208" s="8"/>
      <c r="C208" s="8"/>
      <c r="L208" s="8"/>
    </row>
    <row r="209" spans="1:12" ht="15.75" customHeight="1">
      <c r="A209" s="8"/>
      <c r="C209" s="8"/>
      <c r="L209" s="8"/>
    </row>
    <row r="210" spans="1:12" ht="15.75" customHeight="1">
      <c r="A210" s="8"/>
      <c r="C210" s="8"/>
      <c r="L210" s="8"/>
    </row>
    <row r="211" spans="1:12" ht="15.75" customHeight="1">
      <c r="A211" s="8"/>
      <c r="C211" s="8"/>
      <c r="L211" s="8"/>
    </row>
    <row r="212" spans="1:12" ht="15.75" customHeight="1">
      <c r="A212" s="8"/>
      <c r="C212" s="8"/>
      <c r="L212" s="8"/>
    </row>
    <row r="213" spans="1:12" ht="15.75" customHeight="1">
      <c r="A213" s="8"/>
      <c r="C213" s="8"/>
      <c r="L213" s="8"/>
    </row>
    <row r="214" spans="1:12" ht="15.75" customHeight="1">
      <c r="A214" s="8"/>
      <c r="C214" s="8"/>
      <c r="L214" s="8"/>
    </row>
    <row r="215" spans="1:12" ht="15.75" customHeight="1">
      <c r="A215" s="8"/>
      <c r="C215" s="8"/>
      <c r="L215" s="8"/>
    </row>
    <row r="216" spans="1:12" ht="15.75" customHeight="1">
      <c r="A216" s="8"/>
      <c r="C216" s="8"/>
      <c r="L216" s="8"/>
    </row>
    <row r="217" spans="1:12" ht="15.75" customHeight="1">
      <c r="A217" s="8"/>
      <c r="C217" s="8"/>
      <c r="L217" s="8"/>
    </row>
    <row r="218" spans="1:12" ht="15.75" customHeight="1">
      <c r="A218" s="8"/>
      <c r="C218" s="8"/>
      <c r="L218" s="8"/>
    </row>
    <row r="219" spans="1:12" ht="15.75" customHeight="1">
      <c r="A219" s="8"/>
      <c r="C219" s="8"/>
      <c r="L219" s="8"/>
    </row>
    <row r="220" spans="1:12" ht="15.75" customHeight="1">
      <c r="A220" s="8"/>
      <c r="C220" s="8"/>
      <c r="L220" s="8"/>
    </row>
    <row r="221" spans="1:12" ht="15.75" customHeight="1">
      <c r="A221" s="8"/>
      <c r="C221" s="8"/>
      <c r="L221" s="8"/>
    </row>
    <row r="222" spans="1:12" ht="15.75" customHeight="1">
      <c r="A222" s="8"/>
      <c r="C222" s="8"/>
      <c r="L222" s="8"/>
    </row>
    <row r="223" spans="1:12" ht="15.75" customHeight="1">
      <c r="A223" s="8"/>
      <c r="C223" s="8"/>
      <c r="L223" s="8"/>
    </row>
    <row r="224" spans="1:12" ht="15.75" customHeight="1">
      <c r="A224" s="8"/>
      <c r="C224" s="8"/>
      <c r="L224" s="8"/>
    </row>
    <row r="225" spans="1:12" ht="15.75" customHeight="1">
      <c r="A225" s="8"/>
      <c r="C225" s="8"/>
      <c r="L225" s="8"/>
    </row>
    <row r="226" spans="1:12" ht="15.75" customHeight="1">
      <c r="A226" s="8"/>
      <c r="C226" s="8"/>
      <c r="L226" s="8"/>
    </row>
    <row r="227" spans="1:12" ht="15.75" customHeight="1">
      <c r="A227" s="8"/>
      <c r="C227" s="8"/>
      <c r="L227" s="8"/>
    </row>
    <row r="228" spans="1:12" ht="15.75" customHeight="1">
      <c r="A228" s="8"/>
      <c r="C228" s="8"/>
      <c r="L228" s="8"/>
    </row>
    <row r="229" spans="1:12" ht="15.75" customHeight="1">
      <c r="A229" s="8"/>
      <c r="C229" s="8"/>
      <c r="L229" s="8"/>
    </row>
    <row r="230" spans="1:12" ht="15.75" customHeight="1">
      <c r="A230" s="8"/>
      <c r="C230" s="8"/>
      <c r="L230" s="8"/>
    </row>
    <row r="231" spans="1:12" ht="15.75" customHeight="1">
      <c r="A231" s="8"/>
      <c r="C231" s="8"/>
      <c r="L231" s="8"/>
    </row>
    <row r="232" spans="1:12" ht="15.75" customHeight="1">
      <c r="A232" s="8"/>
      <c r="C232" s="8"/>
      <c r="L232" s="8"/>
    </row>
    <row r="233" spans="1:12" ht="15.75" customHeight="1">
      <c r="A233" s="8"/>
      <c r="C233" s="8"/>
      <c r="L233" s="8"/>
    </row>
    <row r="234" spans="1:12" ht="15.75" customHeight="1">
      <c r="A234" s="8"/>
      <c r="C234" s="8"/>
      <c r="L234" s="8"/>
    </row>
    <row r="235" spans="1:12" ht="15.75" customHeight="1">
      <c r="A235" s="8"/>
      <c r="C235" s="8"/>
      <c r="L235" s="8"/>
    </row>
    <row r="236" spans="1:12" ht="15.75" customHeight="1">
      <c r="A236" s="8"/>
      <c r="C236" s="8"/>
      <c r="L236" s="8"/>
    </row>
    <row r="237" spans="1:12" ht="15.75" customHeight="1">
      <c r="A237" s="8"/>
      <c r="C237" s="8"/>
      <c r="L237" s="8"/>
    </row>
    <row r="238" spans="1:12" ht="15.75" customHeight="1">
      <c r="A238" s="8"/>
      <c r="C238" s="8"/>
      <c r="L238" s="8"/>
    </row>
    <row r="239" spans="1:12" ht="15.75" customHeight="1">
      <c r="A239" s="8"/>
      <c r="C239" s="8"/>
      <c r="L239" s="8"/>
    </row>
    <row r="240" spans="1:12" ht="15.75" customHeight="1">
      <c r="A240" s="8"/>
      <c r="C240" s="8"/>
      <c r="L240" s="8"/>
    </row>
    <row r="241" spans="1:12" ht="15.75" customHeight="1">
      <c r="A241" s="8"/>
      <c r="C241" s="8"/>
      <c r="L241" s="8"/>
    </row>
    <row r="242" spans="1:12" ht="15.75" customHeight="1">
      <c r="A242" s="8"/>
      <c r="C242" s="8"/>
      <c r="L242" s="8"/>
    </row>
    <row r="243" spans="1:12" ht="15.75" customHeight="1">
      <c r="A243" s="8"/>
      <c r="C243" s="8"/>
      <c r="L243" s="8"/>
    </row>
    <row r="244" spans="1:12" ht="15.75" customHeight="1">
      <c r="A244" s="8"/>
      <c r="C244" s="8"/>
      <c r="L244" s="8"/>
    </row>
    <row r="245" spans="1:12" ht="15.75" customHeight="1">
      <c r="A245" s="8"/>
      <c r="C245" s="8"/>
      <c r="L245" s="8"/>
    </row>
    <row r="246" spans="1:12" ht="15.75" customHeight="1">
      <c r="A246" s="8"/>
      <c r="C246" s="8"/>
      <c r="L246" s="8"/>
    </row>
    <row r="247" spans="1:12" ht="15.75" customHeight="1">
      <c r="A247" s="8"/>
      <c r="C247" s="8"/>
      <c r="L247" s="8"/>
    </row>
    <row r="248" spans="1:12" ht="15.75" customHeight="1">
      <c r="A248" s="8"/>
      <c r="C248" s="8"/>
      <c r="L248" s="8"/>
    </row>
    <row r="249" spans="1:12" ht="15.75" customHeight="1">
      <c r="A249" s="8"/>
      <c r="C249" s="8"/>
      <c r="L249" s="8"/>
    </row>
    <row r="250" spans="1:12" ht="15.75" customHeight="1">
      <c r="A250" s="8"/>
      <c r="C250" s="8"/>
      <c r="L250" s="8"/>
    </row>
    <row r="251" spans="1:12" ht="15.75" customHeight="1">
      <c r="A251" s="8"/>
      <c r="C251" s="8"/>
      <c r="L251" s="8"/>
    </row>
    <row r="252" spans="1:12" ht="15.75" customHeight="1">
      <c r="A252" s="8"/>
      <c r="C252" s="8"/>
      <c r="L252" s="8"/>
    </row>
    <row r="253" spans="1:12" ht="15.75" customHeight="1">
      <c r="A253" s="8"/>
      <c r="C253" s="8"/>
      <c r="L253" s="8"/>
    </row>
    <row r="254" spans="1:12" ht="15.75" customHeight="1">
      <c r="A254" s="8"/>
      <c r="C254" s="8"/>
      <c r="L254" s="8"/>
    </row>
    <row r="255" spans="1:12" ht="15.75" customHeight="1">
      <c r="A255" s="8"/>
      <c r="C255" s="8"/>
      <c r="L255" s="8"/>
    </row>
    <row r="256" spans="1:12" ht="15.75" customHeight="1">
      <c r="A256" s="8"/>
      <c r="C256" s="8"/>
      <c r="L256" s="8"/>
    </row>
    <row r="257" spans="1:12" ht="15.75" customHeight="1">
      <c r="A257" s="8"/>
      <c r="C257" s="8"/>
      <c r="L257" s="8"/>
    </row>
    <row r="258" spans="1:12" ht="15.75" customHeight="1">
      <c r="A258" s="8"/>
      <c r="C258" s="8"/>
      <c r="L258" s="8"/>
    </row>
    <row r="259" spans="1:12" ht="15.75" customHeight="1">
      <c r="A259" s="8"/>
      <c r="C259" s="8"/>
      <c r="L259" s="8"/>
    </row>
    <row r="260" spans="1:12" ht="15.75" customHeight="1">
      <c r="A260" s="8"/>
      <c r="C260" s="8"/>
      <c r="L260" s="8"/>
    </row>
    <row r="261" spans="1:12" ht="15.75" customHeight="1">
      <c r="A261" s="8"/>
      <c r="C261" s="8"/>
      <c r="L261" s="8"/>
    </row>
    <row r="262" spans="1:12" ht="15.75" customHeight="1">
      <c r="A262" s="8"/>
      <c r="C262" s="8"/>
      <c r="L262" s="8"/>
    </row>
    <row r="263" spans="1:12" ht="15.75" customHeight="1">
      <c r="A263" s="8"/>
      <c r="C263" s="8"/>
      <c r="L263" s="8"/>
    </row>
    <row r="264" spans="1:12" ht="15.75" customHeight="1">
      <c r="A264" s="8"/>
      <c r="C264" s="8"/>
      <c r="L264" s="8"/>
    </row>
    <row r="265" spans="1:12" ht="15.75" customHeight="1">
      <c r="A265" s="8"/>
      <c r="C265" s="8"/>
      <c r="L265" s="8"/>
    </row>
    <row r="266" spans="1:12" ht="15.75" customHeight="1">
      <c r="A266" s="8"/>
      <c r="C266" s="8"/>
      <c r="L266" s="8"/>
    </row>
    <row r="267" spans="1:12" ht="15.75" customHeight="1">
      <c r="A267" s="8"/>
      <c r="C267" s="8"/>
      <c r="L267" s="8"/>
    </row>
    <row r="268" spans="1:12" ht="15.75" customHeight="1">
      <c r="A268" s="8"/>
      <c r="C268" s="8"/>
      <c r="L268" s="8"/>
    </row>
    <row r="269" spans="1:12" ht="15.75" customHeight="1">
      <c r="A269" s="8"/>
      <c r="C269" s="8"/>
      <c r="L269" s="8"/>
    </row>
    <row r="270" spans="1:12" ht="15.75" customHeight="1">
      <c r="A270" s="8"/>
      <c r="C270" s="8"/>
      <c r="L270" s="8"/>
    </row>
    <row r="271" spans="1:12" ht="15.75" customHeight="1">
      <c r="A271" s="8"/>
      <c r="C271" s="8"/>
      <c r="L271" s="8"/>
    </row>
    <row r="272" spans="1:12" ht="15.75" customHeight="1">
      <c r="A272" s="8"/>
      <c r="C272" s="8"/>
      <c r="L272" s="8"/>
    </row>
    <row r="273" spans="1:12" ht="15.75" customHeight="1">
      <c r="A273" s="8"/>
      <c r="C273" s="8"/>
      <c r="L273" s="8"/>
    </row>
    <row r="274" spans="1:12" ht="15.75" customHeight="1">
      <c r="A274" s="8"/>
      <c r="C274" s="8"/>
      <c r="L274" s="8"/>
    </row>
    <row r="275" spans="1:12" ht="15.75" customHeight="1">
      <c r="A275" s="8"/>
      <c r="C275" s="8"/>
      <c r="L275" s="8"/>
    </row>
    <row r="276" spans="1:12" ht="15.75" customHeight="1">
      <c r="A276" s="8"/>
      <c r="C276" s="8"/>
      <c r="L276" s="8"/>
    </row>
    <row r="277" spans="1:12" ht="15.75" customHeight="1">
      <c r="A277" s="8"/>
      <c r="C277" s="8"/>
      <c r="L277" s="8"/>
    </row>
    <row r="278" spans="1:12" ht="15.75" customHeight="1">
      <c r="A278" s="8"/>
      <c r="C278" s="8"/>
      <c r="L278" s="8"/>
    </row>
    <row r="279" spans="1:12" ht="15.75" customHeight="1">
      <c r="A279" s="8"/>
      <c r="C279" s="8"/>
      <c r="L279" s="8"/>
    </row>
    <row r="280" spans="1:12" ht="15.75" customHeight="1">
      <c r="A280" s="8"/>
      <c r="C280" s="8"/>
      <c r="L280" s="8"/>
    </row>
    <row r="281" spans="1:12" ht="15.75" customHeight="1">
      <c r="A281" s="8"/>
      <c r="C281" s="8"/>
      <c r="L281" s="8"/>
    </row>
    <row r="282" spans="1:12" ht="15.75" customHeight="1">
      <c r="A282" s="8"/>
      <c r="C282" s="8"/>
      <c r="L282" s="8"/>
    </row>
    <row r="283" spans="1:12" ht="15.75" customHeight="1">
      <c r="A283" s="8"/>
      <c r="C283" s="8"/>
      <c r="L283" s="8"/>
    </row>
    <row r="284" spans="1:12" ht="15.75" customHeight="1">
      <c r="A284" s="8"/>
      <c r="C284" s="8"/>
      <c r="L284" s="8"/>
    </row>
    <row r="285" spans="1:12" ht="15.75" customHeight="1">
      <c r="A285" s="8"/>
      <c r="C285" s="8"/>
      <c r="L285" s="8"/>
    </row>
    <row r="286" spans="1:12" ht="15.75" customHeight="1">
      <c r="A286" s="8"/>
      <c r="C286" s="8"/>
      <c r="L286" s="8"/>
    </row>
    <row r="287" spans="1:12" ht="15.75" customHeight="1">
      <c r="A287" s="8"/>
      <c r="C287" s="8"/>
      <c r="L287" s="8"/>
    </row>
    <row r="288" spans="1:12" ht="15.75" customHeight="1">
      <c r="A288" s="8"/>
      <c r="C288" s="8"/>
      <c r="L288" s="8"/>
    </row>
    <row r="289" spans="1:12" ht="15.75" customHeight="1">
      <c r="A289" s="8"/>
      <c r="C289" s="8"/>
      <c r="L289" s="8"/>
    </row>
    <row r="290" spans="1:12" ht="15.75" customHeight="1">
      <c r="A290" s="8"/>
      <c r="C290" s="8"/>
      <c r="L290" s="8"/>
    </row>
    <row r="291" spans="1:12" ht="15.75" customHeight="1">
      <c r="A291" s="8"/>
      <c r="C291" s="8"/>
      <c r="L291" s="8"/>
    </row>
    <row r="292" spans="1:12" ht="15.75" customHeight="1">
      <c r="A292" s="8"/>
      <c r="C292" s="8"/>
      <c r="L292" s="8"/>
    </row>
    <row r="293" spans="1:12" ht="15.75" customHeight="1">
      <c r="A293" s="8"/>
      <c r="C293" s="8"/>
      <c r="L293" s="8"/>
    </row>
    <row r="294" spans="1:12" ht="15.75" customHeight="1">
      <c r="A294" s="8"/>
      <c r="C294" s="8"/>
      <c r="L294" s="8"/>
    </row>
    <row r="295" spans="1:12" ht="15.75" customHeight="1">
      <c r="A295" s="8"/>
      <c r="C295" s="8"/>
      <c r="L295" s="8"/>
    </row>
    <row r="296" spans="1:12" ht="15.75" customHeight="1">
      <c r="A296" s="8"/>
      <c r="C296" s="8"/>
      <c r="L296" s="8"/>
    </row>
    <row r="297" spans="1:12" ht="15.75" customHeight="1">
      <c r="A297" s="8"/>
      <c r="C297" s="8"/>
      <c r="L297" s="8"/>
    </row>
    <row r="298" spans="1:12" ht="15.75" customHeight="1">
      <c r="A298" s="8"/>
      <c r="C298" s="8"/>
      <c r="L298" s="8"/>
    </row>
    <row r="299" spans="1:12" ht="15.75" customHeight="1">
      <c r="A299" s="8"/>
      <c r="C299" s="8"/>
      <c r="L299" s="8"/>
    </row>
    <row r="300" spans="1:12" ht="15.75" customHeight="1">
      <c r="A300" s="8"/>
      <c r="C300" s="8"/>
      <c r="L300" s="8"/>
    </row>
    <row r="301" spans="1:12" ht="15.75" customHeight="1">
      <c r="A301" s="8"/>
      <c r="C301" s="8"/>
      <c r="L301" s="8"/>
    </row>
    <row r="302" spans="1:12" ht="15.75" customHeight="1">
      <c r="A302" s="8"/>
      <c r="C302" s="8"/>
      <c r="L302" s="8"/>
    </row>
    <row r="303" spans="1:12" ht="15.75" customHeight="1">
      <c r="A303" s="8"/>
      <c r="C303" s="8"/>
      <c r="L303" s="8"/>
    </row>
    <row r="304" spans="1:12" ht="15.75" customHeight="1">
      <c r="A304" s="8"/>
      <c r="C304" s="8"/>
      <c r="L304" s="8"/>
    </row>
    <row r="305" spans="1:12" ht="15.75" customHeight="1">
      <c r="A305" s="8"/>
      <c r="C305" s="8"/>
      <c r="L305" s="8"/>
    </row>
    <row r="306" spans="1:12" ht="15.75" customHeight="1">
      <c r="A306" s="8"/>
      <c r="C306" s="8"/>
      <c r="L306" s="8"/>
    </row>
    <row r="307" spans="1:12" ht="15.75" customHeight="1">
      <c r="A307" s="8"/>
      <c r="C307" s="8"/>
      <c r="L307" s="8"/>
    </row>
    <row r="308" spans="1:12" ht="15.75" customHeight="1">
      <c r="A308" s="8"/>
      <c r="C308" s="8"/>
      <c r="L308" s="8"/>
    </row>
    <row r="309" spans="1:12" ht="15.75" customHeight="1">
      <c r="A309" s="8"/>
      <c r="C309" s="8"/>
      <c r="L309" s="8"/>
    </row>
    <row r="310" spans="1:12" ht="15.75" customHeight="1">
      <c r="A310" s="8"/>
      <c r="C310" s="8"/>
      <c r="L310" s="8"/>
    </row>
    <row r="311" spans="1:12" ht="15.75" customHeight="1">
      <c r="A311" s="8"/>
      <c r="C311" s="8"/>
      <c r="L311" s="8"/>
    </row>
    <row r="312" spans="1:12" ht="15.75" customHeight="1">
      <c r="A312" s="8"/>
      <c r="C312" s="8"/>
      <c r="L312" s="8"/>
    </row>
    <row r="313" spans="1:12" ht="15.75" customHeight="1">
      <c r="A313" s="8"/>
      <c r="C313" s="8"/>
      <c r="L313" s="8"/>
    </row>
    <row r="314" spans="1:12" ht="15.75" customHeight="1">
      <c r="A314" s="8"/>
      <c r="C314" s="8"/>
      <c r="L314" s="8"/>
    </row>
    <row r="315" spans="1:12" ht="15.75" customHeight="1">
      <c r="A315" s="8"/>
      <c r="C315" s="8"/>
      <c r="L315" s="8"/>
    </row>
    <row r="316" spans="1:12" ht="15.75" customHeight="1">
      <c r="A316" s="8"/>
      <c r="C316" s="8"/>
      <c r="L316" s="8"/>
    </row>
    <row r="317" spans="1:12" ht="15.75" customHeight="1">
      <c r="A317" s="8"/>
      <c r="C317" s="8"/>
      <c r="L317" s="8"/>
    </row>
    <row r="318" spans="1:12" ht="15.75" customHeight="1">
      <c r="A318" s="8"/>
      <c r="C318" s="8"/>
      <c r="L318" s="8"/>
    </row>
    <row r="319" spans="1:12" ht="15.75" customHeight="1">
      <c r="A319" s="8"/>
      <c r="C319" s="8"/>
      <c r="L319" s="8"/>
    </row>
    <row r="320" spans="1:12" ht="15.75" customHeight="1">
      <c r="A320" s="8"/>
      <c r="C320" s="8"/>
      <c r="L320" s="8"/>
    </row>
    <row r="321" spans="1:12" ht="15.75" customHeight="1">
      <c r="A321" s="8"/>
      <c r="C321" s="8"/>
      <c r="L321" s="8"/>
    </row>
    <row r="322" spans="1:12" ht="15.75" customHeight="1">
      <c r="A322" s="8"/>
      <c r="C322" s="8"/>
      <c r="L322" s="8"/>
    </row>
    <row r="323" spans="1:12" ht="15.75" customHeight="1">
      <c r="A323" s="8"/>
      <c r="C323" s="8"/>
      <c r="L323" s="8"/>
    </row>
    <row r="324" spans="1:12" ht="15.75" customHeight="1">
      <c r="A324" s="8"/>
      <c r="C324" s="8"/>
      <c r="L324" s="8"/>
    </row>
    <row r="325" spans="1:12" ht="15.75" customHeight="1">
      <c r="A325" s="8"/>
      <c r="C325" s="8"/>
      <c r="L325" s="8"/>
    </row>
    <row r="326" spans="1:12" ht="15.75" customHeight="1">
      <c r="A326" s="8"/>
      <c r="C326" s="8"/>
      <c r="L326" s="8"/>
    </row>
    <row r="327" spans="1:12" ht="15.75" customHeight="1">
      <c r="A327" s="8"/>
      <c r="C327" s="8"/>
      <c r="L327" s="8"/>
    </row>
    <row r="328" spans="1:12" ht="15.75" customHeight="1">
      <c r="A328" s="8"/>
      <c r="C328" s="8"/>
      <c r="L328" s="8"/>
    </row>
    <row r="329" spans="1:12" ht="15.75" customHeight="1">
      <c r="A329" s="8"/>
      <c r="C329" s="8"/>
      <c r="L329" s="8"/>
    </row>
    <row r="330" spans="1:12" ht="15.75" customHeight="1">
      <c r="A330" s="8"/>
      <c r="C330" s="8"/>
      <c r="L330" s="8"/>
    </row>
    <row r="331" spans="1:12" ht="15.75" customHeight="1">
      <c r="A331" s="8"/>
      <c r="C331" s="8"/>
      <c r="L331" s="8"/>
    </row>
    <row r="332" spans="1:12" ht="15.75" customHeight="1">
      <c r="A332" s="8"/>
      <c r="C332" s="8"/>
      <c r="L332" s="8"/>
    </row>
    <row r="333" spans="1:12" ht="15.75" customHeight="1">
      <c r="A333" s="8"/>
      <c r="C333" s="8"/>
      <c r="L333" s="8"/>
    </row>
    <row r="334" spans="1:12" ht="15.75" customHeight="1">
      <c r="A334" s="8"/>
      <c r="C334" s="8"/>
      <c r="L334" s="8"/>
    </row>
    <row r="335" spans="1:12" ht="15.75" customHeight="1">
      <c r="A335" s="8"/>
      <c r="C335" s="8"/>
      <c r="L335" s="8"/>
    </row>
    <row r="336" spans="1:12" ht="15.75" customHeight="1">
      <c r="A336" s="8"/>
      <c r="C336" s="8"/>
      <c r="L336" s="8"/>
    </row>
    <row r="337" spans="1:12" ht="15.75" customHeight="1">
      <c r="A337" s="8"/>
      <c r="C337" s="8"/>
      <c r="L337" s="8"/>
    </row>
    <row r="338" spans="1:12" ht="15.75" customHeight="1">
      <c r="A338" s="8"/>
      <c r="C338" s="8"/>
      <c r="L338" s="8"/>
    </row>
    <row r="339" spans="1:12" ht="15.75" customHeight="1">
      <c r="A339" s="8"/>
      <c r="C339" s="8"/>
      <c r="L339" s="8"/>
    </row>
    <row r="340" spans="1:12" ht="15.75" customHeight="1">
      <c r="A340" s="8"/>
      <c r="C340" s="8"/>
      <c r="L340" s="8"/>
    </row>
    <row r="341" spans="1:12" ht="15.75" customHeight="1">
      <c r="A341" s="8"/>
      <c r="C341" s="8"/>
      <c r="L341" s="8"/>
    </row>
    <row r="342" spans="1:12" ht="15.75" customHeight="1">
      <c r="A342" s="8"/>
      <c r="C342" s="8"/>
      <c r="L342" s="8"/>
    </row>
    <row r="343" spans="1:12" ht="15.75" customHeight="1">
      <c r="A343" s="8"/>
      <c r="C343" s="8"/>
      <c r="L343" s="8"/>
    </row>
    <row r="344" spans="1:12" ht="15.75" customHeight="1">
      <c r="A344" s="8"/>
      <c r="C344" s="8"/>
      <c r="L344" s="8"/>
    </row>
    <row r="345" spans="1:12" ht="15.75" customHeight="1">
      <c r="A345" s="8"/>
      <c r="C345" s="8"/>
      <c r="L345" s="8"/>
    </row>
    <row r="346" spans="1:12" ht="15.75" customHeight="1">
      <c r="A346" s="8"/>
      <c r="C346" s="8"/>
      <c r="L346" s="8"/>
    </row>
    <row r="347" spans="1:12" ht="15.75" customHeight="1">
      <c r="A347" s="8"/>
      <c r="C347" s="8"/>
      <c r="L347" s="8"/>
    </row>
    <row r="348" spans="1:12" ht="15.75" customHeight="1">
      <c r="A348" s="8"/>
      <c r="C348" s="8"/>
      <c r="L348" s="8"/>
    </row>
    <row r="349" spans="1:12" ht="15.75" customHeight="1">
      <c r="A349" s="8"/>
      <c r="C349" s="8"/>
      <c r="L349" s="8"/>
    </row>
    <row r="350" spans="1:12" ht="15.75" customHeight="1">
      <c r="A350" s="8"/>
      <c r="C350" s="8"/>
      <c r="L350" s="8"/>
    </row>
    <row r="351" spans="1:12" ht="15.75" customHeight="1">
      <c r="A351" s="8"/>
      <c r="C351" s="8"/>
      <c r="L351" s="8"/>
    </row>
    <row r="352" spans="1:12" ht="15.75" customHeight="1">
      <c r="A352" s="8"/>
      <c r="C352" s="8"/>
      <c r="L352" s="8"/>
    </row>
    <row r="353" spans="1:12" ht="15.75" customHeight="1">
      <c r="A353" s="8"/>
      <c r="C353" s="8"/>
      <c r="L353" s="8"/>
    </row>
    <row r="354" spans="1:12" ht="15.75" customHeight="1">
      <c r="A354" s="8"/>
      <c r="C354" s="8"/>
      <c r="L354" s="8"/>
    </row>
    <row r="355" spans="1:12" ht="15.75" customHeight="1">
      <c r="A355" s="8"/>
      <c r="C355" s="8"/>
      <c r="L355" s="8"/>
    </row>
    <row r="356" spans="1:12" ht="15.75" customHeight="1">
      <c r="A356" s="8"/>
      <c r="C356" s="8"/>
      <c r="L356" s="8"/>
    </row>
    <row r="357" spans="1:12" ht="15.75" customHeight="1">
      <c r="A357" s="8"/>
      <c r="C357" s="8"/>
      <c r="L357" s="8"/>
    </row>
    <row r="358" spans="1:12" ht="15.75" customHeight="1">
      <c r="A358" s="8"/>
      <c r="C358" s="8"/>
      <c r="L358" s="8"/>
    </row>
    <row r="359" spans="1:12" ht="15.75" customHeight="1">
      <c r="A359" s="8"/>
      <c r="C359" s="8"/>
      <c r="L359" s="8"/>
    </row>
    <row r="360" spans="1:12" ht="15.75" customHeight="1">
      <c r="A360" s="8"/>
      <c r="C360" s="8"/>
      <c r="L360" s="8"/>
    </row>
    <row r="361" spans="1:12" ht="15.75" customHeight="1">
      <c r="A361" s="8"/>
      <c r="C361" s="8"/>
      <c r="L361" s="8"/>
    </row>
    <row r="362" spans="1:12" ht="15.75" customHeight="1">
      <c r="A362" s="8"/>
      <c r="C362" s="8"/>
      <c r="L362" s="8"/>
    </row>
    <row r="363" spans="1:12" ht="15.75" customHeight="1">
      <c r="A363" s="8"/>
      <c r="C363" s="8"/>
      <c r="L363" s="8"/>
    </row>
    <row r="364" spans="1:12" ht="15.75" customHeight="1">
      <c r="A364" s="8"/>
      <c r="C364" s="8"/>
      <c r="L364" s="8"/>
    </row>
    <row r="365" spans="1:12" ht="15.75" customHeight="1">
      <c r="A365" s="8"/>
      <c r="C365" s="8"/>
      <c r="L365" s="8"/>
    </row>
    <row r="366" spans="1:12" ht="15.75" customHeight="1">
      <c r="A366" s="8"/>
      <c r="C366" s="8"/>
      <c r="L366" s="8"/>
    </row>
    <row r="367" spans="1:12" ht="15.75" customHeight="1">
      <c r="A367" s="8"/>
      <c r="C367" s="8"/>
      <c r="L367" s="8"/>
    </row>
    <row r="368" spans="1:12" ht="15.75" customHeight="1">
      <c r="A368" s="8"/>
      <c r="C368" s="8"/>
      <c r="L368" s="8"/>
    </row>
    <row r="369" spans="1:12" ht="15.75" customHeight="1">
      <c r="A369" s="8"/>
      <c r="C369" s="8"/>
      <c r="L369" s="8"/>
    </row>
    <row r="370" spans="1:12" ht="15.75" customHeight="1">
      <c r="A370" s="8"/>
      <c r="C370" s="8"/>
      <c r="L370" s="8"/>
    </row>
    <row r="371" spans="1:12" ht="15.75" customHeight="1">
      <c r="A371" s="8"/>
      <c r="C371" s="8"/>
      <c r="L371" s="8"/>
    </row>
    <row r="372" spans="1:12" ht="15.75" customHeight="1">
      <c r="A372" s="8"/>
      <c r="C372" s="8"/>
      <c r="L372" s="8"/>
    </row>
    <row r="373" spans="1:12" ht="15.75" customHeight="1">
      <c r="A373" s="8"/>
      <c r="C373" s="8"/>
      <c r="L373" s="8"/>
    </row>
    <row r="374" spans="1:12" ht="15.75" customHeight="1">
      <c r="A374" s="8"/>
      <c r="C374" s="8"/>
      <c r="L374" s="8"/>
    </row>
    <row r="375" spans="1:12" ht="15.75" customHeight="1">
      <c r="A375" s="8"/>
      <c r="C375" s="8"/>
      <c r="L375" s="8"/>
    </row>
    <row r="376" spans="1:12" ht="15.75" customHeight="1">
      <c r="A376" s="8"/>
      <c r="C376" s="8"/>
      <c r="L376" s="8"/>
    </row>
    <row r="377" spans="1:12" ht="15.75" customHeight="1">
      <c r="A377" s="8"/>
      <c r="C377" s="8"/>
      <c r="L377" s="8"/>
    </row>
    <row r="378" spans="1:12" ht="15.75" customHeight="1">
      <c r="A378" s="8"/>
      <c r="C378" s="8"/>
      <c r="L378" s="8"/>
    </row>
    <row r="379" spans="1:12" ht="15.75" customHeight="1">
      <c r="A379" s="8"/>
      <c r="C379" s="8"/>
      <c r="L379" s="8"/>
    </row>
    <row r="380" spans="1:12" ht="15.75" customHeight="1">
      <c r="A380" s="8"/>
      <c r="C380" s="8"/>
      <c r="L380" s="8"/>
    </row>
    <row r="381" spans="1:12" ht="15.75" customHeight="1">
      <c r="A381" s="8"/>
      <c r="C381" s="8"/>
      <c r="L381" s="8"/>
    </row>
    <row r="382" spans="1:12" ht="15.75" customHeight="1">
      <c r="A382" s="8"/>
      <c r="C382" s="8"/>
      <c r="L382" s="8"/>
    </row>
    <row r="383" spans="1:12" ht="15.75" customHeight="1">
      <c r="A383" s="8"/>
      <c r="C383" s="8"/>
      <c r="L383" s="8"/>
    </row>
    <row r="384" spans="1:12" ht="15.75" customHeight="1">
      <c r="A384" s="8"/>
      <c r="C384" s="8"/>
      <c r="L384" s="8"/>
    </row>
    <row r="385" spans="1:12" ht="15.75" customHeight="1">
      <c r="A385" s="8"/>
      <c r="C385" s="8"/>
      <c r="L385" s="8"/>
    </row>
    <row r="386" spans="1:12" ht="15.75" customHeight="1">
      <c r="A386" s="8"/>
      <c r="C386" s="8"/>
      <c r="L386" s="8"/>
    </row>
    <row r="387" spans="1:12" ht="15.75" customHeight="1">
      <c r="A387" s="8"/>
      <c r="C387" s="8"/>
      <c r="L387" s="8"/>
    </row>
    <row r="388" spans="1:12" ht="15.75" customHeight="1">
      <c r="A388" s="8"/>
      <c r="C388" s="8"/>
      <c r="L388" s="8"/>
    </row>
    <row r="389" spans="1:12" ht="15.75" customHeight="1">
      <c r="A389" s="8"/>
      <c r="C389" s="8"/>
      <c r="L389" s="8"/>
    </row>
    <row r="390" spans="1:12" ht="15.75" customHeight="1">
      <c r="A390" s="8"/>
      <c r="C390" s="8"/>
      <c r="L390" s="8"/>
    </row>
    <row r="391" spans="1:12" ht="15.75" customHeight="1">
      <c r="A391" s="8"/>
      <c r="C391" s="8"/>
      <c r="L391" s="8"/>
    </row>
    <row r="392" spans="1:12" ht="15.75" customHeight="1">
      <c r="A392" s="8"/>
      <c r="C392" s="8"/>
      <c r="L392" s="8"/>
    </row>
    <row r="393" spans="1:12" ht="15.75" customHeight="1">
      <c r="A393" s="8"/>
      <c r="C393" s="8"/>
      <c r="L393" s="8"/>
    </row>
    <row r="394" spans="1:12" ht="15.75" customHeight="1">
      <c r="A394" s="8"/>
      <c r="C394" s="8"/>
      <c r="L394" s="8"/>
    </row>
    <row r="395" spans="1:12" ht="15.75" customHeight="1">
      <c r="A395" s="8"/>
      <c r="C395" s="8"/>
      <c r="L395" s="8"/>
    </row>
    <row r="396" spans="1:12" ht="15.75" customHeight="1">
      <c r="A396" s="8"/>
      <c r="C396" s="8"/>
      <c r="L396" s="8"/>
    </row>
    <row r="397" spans="1:12" ht="15.75" customHeight="1">
      <c r="A397" s="8"/>
      <c r="C397" s="8"/>
      <c r="L397" s="8"/>
    </row>
    <row r="398" spans="1:12" ht="15.75" customHeight="1">
      <c r="A398" s="8"/>
      <c r="C398" s="8"/>
      <c r="L398" s="8"/>
    </row>
    <row r="399" spans="1:12" ht="15.75" customHeight="1">
      <c r="A399" s="8"/>
      <c r="C399" s="8"/>
      <c r="L399" s="8"/>
    </row>
    <row r="400" spans="1:12" ht="15.75" customHeight="1">
      <c r="A400" s="8"/>
      <c r="C400" s="8"/>
      <c r="L400" s="8"/>
    </row>
    <row r="401" spans="1:12" ht="15.75" customHeight="1">
      <c r="A401" s="8"/>
      <c r="C401" s="8"/>
      <c r="L401" s="8"/>
    </row>
    <row r="402" spans="1:12" ht="15.75" customHeight="1">
      <c r="A402" s="8"/>
      <c r="C402" s="8"/>
      <c r="L402" s="8"/>
    </row>
    <row r="403" spans="1:12" ht="15.75" customHeight="1">
      <c r="A403" s="8"/>
      <c r="C403" s="8"/>
      <c r="L403" s="8"/>
    </row>
    <row r="404" spans="1:12" ht="15.75" customHeight="1">
      <c r="A404" s="8"/>
      <c r="C404" s="8"/>
      <c r="L404" s="8"/>
    </row>
    <row r="405" spans="1:12" ht="15.75" customHeight="1">
      <c r="A405" s="8"/>
      <c r="C405" s="8"/>
      <c r="L405" s="8"/>
    </row>
    <row r="406" spans="1:12" ht="15.75" customHeight="1">
      <c r="A406" s="8"/>
      <c r="C406" s="8"/>
      <c r="L406" s="8"/>
    </row>
    <row r="407" spans="1:12" ht="15.75" customHeight="1">
      <c r="A407" s="8"/>
      <c r="C407" s="8"/>
      <c r="L407" s="8"/>
    </row>
    <row r="408" spans="1:12" ht="15.75" customHeight="1">
      <c r="A408" s="8"/>
      <c r="C408" s="8"/>
      <c r="L408" s="8"/>
    </row>
    <row r="409" spans="1:12" ht="15.75" customHeight="1">
      <c r="A409" s="8"/>
      <c r="C409" s="8"/>
      <c r="L409" s="8"/>
    </row>
    <row r="410" spans="1:12" ht="15.75" customHeight="1">
      <c r="A410" s="8"/>
      <c r="C410" s="8"/>
      <c r="L410" s="8"/>
    </row>
    <row r="411" spans="1:12" ht="15.75" customHeight="1">
      <c r="A411" s="8"/>
      <c r="C411" s="8"/>
      <c r="L411" s="8"/>
    </row>
    <row r="412" spans="1:12" ht="15.75" customHeight="1">
      <c r="A412" s="8"/>
      <c r="C412" s="8"/>
      <c r="L412" s="8"/>
    </row>
    <row r="413" spans="1:12" ht="15.75" customHeight="1">
      <c r="A413" s="8"/>
      <c r="C413" s="8"/>
      <c r="L413" s="8"/>
    </row>
    <row r="414" spans="1:12" ht="15.75" customHeight="1">
      <c r="A414" s="8"/>
      <c r="C414" s="8"/>
      <c r="L414" s="8"/>
    </row>
    <row r="415" spans="1:12" ht="15.75" customHeight="1">
      <c r="A415" s="8"/>
      <c r="C415" s="8"/>
      <c r="L415" s="8"/>
    </row>
    <row r="416" spans="1:12" ht="15.75" customHeight="1">
      <c r="A416" s="8"/>
      <c r="C416" s="8"/>
      <c r="L416" s="8"/>
    </row>
    <row r="417" spans="1:12" ht="15.75" customHeight="1">
      <c r="A417" s="8"/>
      <c r="C417" s="8"/>
      <c r="L417" s="8"/>
    </row>
    <row r="418" spans="1:12" ht="15.75" customHeight="1">
      <c r="A418" s="8"/>
      <c r="C418" s="8"/>
      <c r="L418" s="8"/>
    </row>
    <row r="419" spans="1:12" ht="15.75" customHeight="1">
      <c r="A419" s="8"/>
      <c r="C419" s="8"/>
      <c r="L419" s="8"/>
    </row>
    <row r="420" spans="1:12" ht="15.75" customHeight="1">
      <c r="A420" s="8"/>
      <c r="C420" s="8"/>
      <c r="L420" s="8"/>
    </row>
    <row r="421" spans="1:12" ht="15.75" customHeight="1">
      <c r="A421" s="8"/>
      <c r="C421" s="8"/>
      <c r="L421" s="8"/>
    </row>
    <row r="422" spans="1:12" ht="15.75" customHeight="1">
      <c r="A422" s="8"/>
      <c r="C422" s="8"/>
      <c r="L422" s="8"/>
    </row>
    <row r="423" spans="1:12" ht="15.75" customHeight="1">
      <c r="A423" s="8"/>
      <c r="C423" s="8"/>
      <c r="L423" s="8"/>
    </row>
    <row r="424" spans="1:12" ht="15.75" customHeight="1">
      <c r="A424" s="8"/>
      <c r="C424" s="8"/>
      <c r="L424" s="8"/>
    </row>
    <row r="425" spans="1:12" ht="15.75" customHeight="1">
      <c r="A425" s="8"/>
      <c r="C425" s="8"/>
      <c r="L425" s="8"/>
    </row>
    <row r="426" spans="1:12" ht="15.75" customHeight="1">
      <c r="A426" s="8"/>
      <c r="C426" s="8"/>
      <c r="L426" s="8"/>
    </row>
    <row r="427" spans="1:12" ht="15.75" customHeight="1">
      <c r="A427" s="8"/>
      <c r="C427" s="8"/>
      <c r="L427" s="8"/>
    </row>
    <row r="428" spans="1:12" ht="15.75" customHeight="1">
      <c r="A428" s="8"/>
      <c r="C428" s="8"/>
      <c r="L428" s="8"/>
    </row>
    <row r="429" spans="1:12" ht="15.75" customHeight="1">
      <c r="A429" s="8"/>
      <c r="C429" s="8"/>
      <c r="L429" s="8"/>
    </row>
    <row r="430" spans="1:12" ht="15.75" customHeight="1">
      <c r="A430" s="8"/>
      <c r="C430" s="8"/>
      <c r="L430" s="8"/>
    </row>
    <row r="431" spans="1:12" ht="15.75" customHeight="1">
      <c r="A431" s="8"/>
      <c r="C431" s="8"/>
      <c r="L431" s="8"/>
    </row>
    <row r="432" spans="1:12" ht="15.75" customHeight="1">
      <c r="A432" s="8"/>
      <c r="C432" s="8"/>
      <c r="L432" s="8"/>
    </row>
    <row r="433" spans="1:12" ht="15.75" customHeight="1">
      <c r="A433" s="8"/>
      <c r="C433" s="8"/>
      <c r="L433" s="8"/>
    </row>
    <row r="434" spans="1:12" ht="15.75" customHeight="1">
      <c r="A434" s="8"/>
      <c r="C434" s="8"/>
      <c r="L434" s="8"/>
    </row>
    <row r="435" spans="1:12" ht="15.75" customHeight="1">
      <c r="A435" s="8"/>
      <c r="C435" s="8"/>
      <c r="L435" s="8"/>
    </row>
    <row r="436" spans="1:12" ht="15.75" customHeight="1">
      <c r="A436" s="8"/>
      <c r="C436" s="8"/>
      <c r="L436" s="8"/>
    </row>
    <row r="437" spans="1:12" ht="15.75" customHeight="1">
      <c r="A437" s="8"/>
      <c r="C437" s="8"/>
      <c r="L437" s="8"/>
    </row>
    <row r="438" spans="1:12" ht="15.75" customHeight="1">
      <c r="A438" s="8"/>
      <c r="C438" s="8"/>
      <c r="L438" s="8"/>
    </row>
    <row r="439" spans="1:12" ht="15.75" customHeight="1">
      <c r="A439" s="8"/>
      <c r="C439" s="8"/>
      <c r="L439" s="8"/>
    </row>
    <row r="440" spans="1:12" ht="15.75" customHeight="1">
      <c r="A440" s="8"/>
      <c r="C440" s="8"/>
      <c r="L440" s="8"/>
    </row>
    <row r="441" spans="1:12" ht="15.75" customHeight="1">
      <c r="A441" s="8"/>
      <c r="C441" s="8"/>
      <c r="L441" s="8"/>
    </row>
    <row r="442" spans="1:12" ht="15.75" customHeight="1">
      <c r="A442" s="8"/>
      <c r="C442" s="8"/>
      <c r="L442" s="8"/>
    </row>
    <row r="443" spans="1:12" ht="15.75" customHeight="1">
      <c r="A443" s="8"/>
      <c r="C443" s="8"/>
      <c r="L443" s="8"/>
    </row>
    <row r="444" spans="1:12" ht="15.75" customHeight="1">
      <c r="A444" s="8"/>
      <c r="C444" s="8"/>
      <c r="L444" s="8"/>
    </row>
    <row r="445" spans="1:12" ht="15.75" customHeight="1">
      <c r="A445" s="8"/>
      <c r="C445" s="8"/>
      <c r="L445" s="8"/>
    </row>
    <row r="446" spans="1:12" ht="15.75" customHeight="1">
      <c r="A446" s="8"/>
      <c r="C446" s="8"/>
      <c r="L446" s="8"/>
    </row>
    <row r="447" spans="1:12" ht="15.75" customHeight="1">
      <c r="A447" s="8"/>
      <c r="C447" s="8"/>
      <c r="L447" s="8"/>
    </row>
    <row r="448" spans="1:12" ht="15.75" customHeight="1">
      <c r="A448" s="8"/>
      <c r="C448" s="8"/>
      <c r="L448" s="8"/>
    </row>
    <row r="449" spans="1:12" ht="15.75" customHeight="1">
      <c r="A449" s="8"/>
      <c r="C449" s="8"/>
      <c r="L449" s="8"/>
    </row>
    <row r="450" spans="1:12" ht="15.75" customHeight="1">
      <c r="A450" s="8"/>
      <c r="C450" s="8"/>
      <c r="L450" s="8"/>
    </row>
    <row r="451" spans="1:12" ht="15.75" customHeight="1">
      <c r="A451" s="8"/>
      <c r="C451" s="8"/>
      <c r="L451" s="8"/>
    </row>
    <row r="452" spans="1:12" ht="15.75" customHeight="1">
      <c r="A452" s="8"/>
      <c r="C452" s="8"/>
      <c r="L452" s="8"/>
    </row>
    <row r="453" spans="1:12" ht="15.75" customHeight="1">
      <c r="A453" s="8"/>
      <c r="C453" s="8"/>
      <c r="L453" s="8"/>
    </row>
    <row r="454" spans="1:12" ht="15.75" customHeight="1">
      <c r="A454" s="8"/>
      <c r="C454" s="8"/>
      <c r="L454" s="8"/>
    </row>
    <row r="455" spans="1:12" ht="15.75" customHeight="1">
      <c r="A455" s="8"/>
      <c r="C455" s="8"/>
      <c r="L455" s="8"/>
    </row>
    <row r="456" spans="1:12" ht="15.75" customHeight="1">
      <c r="A456" s="8"/>
      <c r="C456" s="8"/>
      <c r="L456" s="8"/>
    </row>
    <row r="457" spans="1:12" ht="15.75" customHeight="1">
      <c r="A457" s="8"/>
      <c r="C457" s="8"/>
      <c r="L457" s="8"/>
    </row>
    <row r="458" spans="1:12" ht="15.75" customHeight="1">
      <c r="A458" s="8"/>
      <c r="C458" s="8"/>
      <c r="L458" s="8"/>
    </row>
    <row r="459" spans="1:12" ht="15.75" customHeight="1">
      <c r="A459" s="8"/>
      <c r="C459" s="8"/>
      <c r="L459" s="8"/>
    </row>
    <row r="460" spans="1:12" ht="15.75" customHeight="1">
      <c r="A460" s="8"/>
      <c r="C460" s="8"/>
      <c r="L460" s="8"/>
    </row>
    <row r="461" spans="1:12" ht="15.75" customHeight="1">
      <c r="A461" s="8"/>
      <c r="C461" s="8"/>
      <c r="L461" s="8"/>
    </row>
    <row r="462" spans="1:12" ht="15.75" customHeight="1">
      <c r="A462" s="8"/>
      <c r="C462" s="8"/>
      <c r="L462" s="8"/>
    </row>
    <row r="463" spans="1:12" ht="15.75" customHeight="1">
      <c r="A463" s="8"/>
      <c r="C463" s="8"/>
      <c r="L463" s="8"/>
    </row>
    <row r="464" spans="1:12" ht="15.75" customHeight="1">
      <c r="A464" s="8"/>
      <c r="C464" s="8"/>
      <c r="L464" s="8"/>
    </row>
    <row r="465" spans="1:12" ht="15.75" customHeight="1">
      <c r="A465" s="8"/>
      <c r="C465" s="8"/>
      <c r="L465" s="8"/>
    </row>
    <row r="466" spans="1:12" ht="15.75" customHeight="1">
      <c r="A466" s="8"/>
      <c r="C466" s="8"/>
      <c r="L466" s="8"/>
    </row>
    <row r="467" spans="1:12" ht="15.75" customHeight="1">
      <c r="A467" s="8"/>
      <c r="C467" s="8"/>
      <c r="L467" s="8"/>
    </row>
    <row r="468" spans="1:12" ht="15.75" customHeight="1">
      <c r="A468" s="8"/>
      <c r="C468" s="8"/>
      <c r="L468" s="8"/>
    </row>
    <row r="469" spans="1:12" ht="15.75" customHeight="1">
      <c r="A469" s="8"/>
      <c r="C469" s="8"/>
      <c r="L469" s="8"/>
    </row>
    <row r="470" spans="1:12" ht="15.75" customHeight="1">
      <c r="A470" s="8"/>
      <c r="C470" s="8"/>
      <c r="L470" s="8"/>
    </row>
    <row r="471" spans="1:12" ht="15.75" customHeight="1">
      <c r="A471" s="8"/>
      <c r="C471" s="8"/>
      <c r="L471" s="8"/>
    </row>
    <row r="472" spans="1:12" ht="15.75" customHeight="1">
      <c r="A472" s="8"/>
      <c r="C472" s="8"/>
      <c r="L472" s="8"/>
    </row>
    <row r="473" spans="1:12" ht="15.75" customHeight="1">
      <c r="A473" s="8"/>
      <c r="C473" s="8"/>
      <c r="L473" s="8"/>
    </row>
    <row r="474" spans="1:12" ht="15.75" customHeight="1">
      <c r="A474" s="8"/>
      <c r="C474" s="8"/>
      <c r="L474" s="8"/>
    </row>
    <row r="475" spans="1:12" ht="15.75" customHeight="1">
      <c r="A475" s="8"/>
      <c r="C475" s="8"/>
      <c r="L475" s="8"/>
    </row>
    <row r="476" spans="1:12" ht="15.75" customHeight="1">
      <c r="A476" s="8"/>
      <c r="C476" s="8"/>
      <c r="L476" s="8"/>
    </row>
    <row r="477" spans="1:12" ht="15.75" customHeight="1">
      <c r="A477" s="8"/>
      <c r="C477" s="8"/>
      <c r="L477" s="8"/>
    </row>
    <row r="478" spans="1:12" ht="15.75" customHeight="1">
      <c r="A478" s="8"/>
      <c r="C478" s="8"/>
      <c r="L478" s="8"/>
    </row>
    <row r="479" spans="1:12" ht="15.75" customHeight="1">
      <c r="A479" s="8"/>
      <c r="C479" s="8"/>
      <c r="L479" s="8"/>
    </row>
    <row r="480" spans="1:12" ht="15.75" customHeight="1">
      <c r="A480" s="8"/>
      <c r="C480" s="8"/>
      <c r="L480" s="8"/>
    </row>
    <row r="481" spans="1:12" ht="15.75" customHeight="1">
      <c r="A481" s="8"/>
      <c r="C481" s="8"/>
      <c r="L481" s="8"/>
    </row>
    <row r="482" spans="1:12" ht="15.75" customHeight="1">
      <c r="A482" s="8"/>
      <c r="C482" s="8"/>
      <c r="L482" s="8"/>
    </row>
    <row r="483" spans="1:12" ht="15.75" customHeight="1">
      <c r="A483" s="8"/>
      <c r="C483" s="8"/>
      <c r="L483" s="8"/>
    </row>
    <row r="484" spans="1:12" ht="15.75" customHeight="1">
      <c r="A484" s="8"/>
      <c r="C484" s="8"/>
      <c r="L484" s="8"/>
    </row>
    <row r="485" spans="1:12" ht="15.75" customHeight="1">
      <c r="A485" s="8"/>
      <c r="C485" s="8"/>
      <c r="L485" s="8"/>
    </row>
    <row r="486" spans="1:12" ht="15.75" customHeight="1">
      <c r="A486" s="8"/>
      <c r="C486" s="8"/>
      <c r="L486" s="8"/>
    </row>
    <row r="487" spans="1:12" ht="15.75" customHeight="1">
      <c r="A487" s="8"/>
      <c r="C487" s="8"/>
      <c r="L487" s="8"/>
    </row>
    <row r="488" spans="1:12" ht="15.75" customHeight="1">
      <c r="A488" s="8"/>
      <c r="C488" s="8"/>
      <c r="L488" s="8"/>
    </row>
    <row r="489" spans="1:12" ht="15.75" customHeight="1">
      <c r="A489" s="8"/>
      <c r="C489" s="8"/>
      <c r="L489" s="8"/>
    </row>
    <row r="490" spans="1:12" ht="15.75" customHeight="1">
      <c r="A490" s="8"/>
      <c r="C490" s="8"/>
      <c r="L490" s="8"/>
    </row>
    <row r="491" spans="1:12" ht="15.75" customHeight="1">
      <c r="A491" s="8"/>
      <c r="C491" s="8"/>
      <c r="L491" s="8"/>
    </row>
    <row r="492" spans="1:12" ht="15.75" customHeight="1">
      <c r="A492" s="8"/>
      <c r="C492" s="8"/>
      <c r="L492" s="8"/>
    </row>
    <row r="493" spans="1:12" ht="15.75" customHeight="1">
      <c r="A493" s="8"/>
      <c r="C493" s="8"/>
      <c r="L493" s="8"/>
    </row>
    <row r="494" spans="1:12" ht="15.75" customHeight="1">
      <c r="A494" s="8"/>
      <c r="C494" s="8"/>
      <c r="L494" s="8"/>
    </row>
    <row r="495" spans="1:12" ht="15.75" customHeight="1">
      <c r="A495" s="8"/>
      <c r="C495" s="8"/>
      <c r="L495" s="8"/>
    </row>
    <row r="496" spans="1:12" ht="15.75" customHeight="1">
      <c r="A496" s="8"/>
      <c r="C496" s="8"/>
      <c r="L496" s="8"/>
    </row>
    <row r="497" spans="1:12" ht="15.75" customHeight="1">
      <c r="A497" s="8"/>
      <c r="C497" s="8"/>
      <c r="L497" s="8"/>
    </row>
    <row r="498" spans="1:12" ht="15.75" customHeight="1">
      <c r="A498" s="8"/>
      <c r="C498" s="8"/>
      <c r="L498" s="8"/>
    </row>
    <row r="499" spans="1:12" ht="15.75" customHeight="1">
      <c r="A499" s="8"/>
      <c r="C499" s="8"/>
      <c r="L499" s="8"/>
    </row>
    <row r="500" spans="1:12" ht="15.75" customHeight="1">
      <c r="A500" s="8"/>
      <c r="C500" s="8"/>
      <c r="L500" s="8"/>
    </row>
    <row r="501" spans="1:12" ht="15.75" customHeight="1">
      <c r="A501" s="8"/>
      <c r="C501" s="8"/>
      <c r="L501" s="8"/>
    </row>
    <row r="502" spans="1:12" ht="15.75" customHeight="1">
      <c r="A502" s="8"/>
      <c r="C502" s="8"/>
      <c r="L502" s="8"/>
    </row>
    <row r="503" spans="1:12" ht="15.75" customHeight="1">
      <c r="A503" s="8"/>
      <c r="C503" s="8"/>
      <c r="L503" s="8"/>
    </row>
    <row r="504" spans="1:12" ht="15.75" customHeight="1">
      <c r="A504" s="8"/>
      <c r="C504" s="8"/>
      <c r="L504" s="8"/>
    </row>
    <row r="505" spans="1:12" ht="15.75" customHeight="1">
      <c r="A505" s="8"/>
      <c r="C505" s="8"/>
      <c r="L505" s="8"/>
    </row>
    <row r="506" spans="1:12" ht="15.75" customHeight="1">
      <c r="A506" s="8"/>
      <c r="C506" s="8"/>
      <c r="L506" s="8"/>
    </row>
    <row r="507" spans="1:12" ht="15.75" customHeight="1">
      <c r="A507" s="8"/>
      <c r="C507" s="8"/>
      <c r="L507" s="8"/>
    </row>
    <row r="508" spans="1:12" ht="15.75" customHeight="1">
      <c r="A508" s="8"/>
      <c r="C508" s="8"/>
      <c r="L508" s="8"/>
    </row>
    <row r="509" spans="1:12" ht="15.75" customHeight="1">
      <c r="A509" s="8"/>
      <c r="C509" s="8"/>
      <c r="L509" s="8"/>
    </row>
    <row r="510" spans="1:12" ht="15.75" customHeight="1">
      <c r="A510" s="8"/>
      <c r="C510" s="8"/>
      <c r="L510" s="8"/>
    </row>
    <row r="511" spans="1:12" ht="15.75" customHeight="1">
      <c r="A511" s="8"/>
      <c r="C511" s="8"/>
      <c r="L511" s="8"/>
    </row>
    <row r="512" spans="1:12" ht="15.75" customHeight="1">
      <c r="A512" s="8"/>
      <c r="C512" s="8"/>
      <c r="L512" s="8"/>
    </row>
    <row r="513" spans="1:12" ht="15.75" customHeight="1">
      <c r="A513" s="8"/>
      <c r="C513" s="8"/>
      <c r="L513" s="8"/>
    </row>
    <row r="514" spans="1:12" ht="15.75" customHeight="1">
      <c r="A514" s="8"/>
      <c r="C514" s="8"/>
      <c r="L514" s="8"/>
    </row>
    <row r="515" spans="1:12" ht="15.75" customHeight="1">
      <c r="A515" s="8"/>
      <c r="C515" s="8"/>
      <c r="L515" s="8"/>
    </row>
    <row r="516" spans="1:12" ht="15.75" customHeight="1">
      <c r="A516" s="8"/>
      <c r="C516" s="8"/>
      <c r="L516" s="8"/>
    </row>
    <row r="517" spans="1:12" ht="15.75" customHeight="1">
      <c r="A517" s="8"/>
      <c r="C517" s="8"/>
      <c r="L517" s="8"/>
    </row>
    <row r="518" spans="1:12" ht="15.75" customHeight="1">
      <c r="A518" s="8"/>
      <c r="C518" s="8"/>
      <c r="L518" s="8"/>
    </row>
    <row r="519" spans="1:12" ht="15.75" customHeight="1">
      <c r="A519" s="8"/>
      <c r="C519" s="8"/>
      <c r="L519" s="8"/>
    </row>
    <row r="520" spans="1:12" ht="15.75" customHeight="1">
      <c r="A520" s="8"/>
      <c r="C520" s="8"/>
      <c r="L520" s="8"/>
    </row>
    <row r="521" spans="1:12" ht="15.75" customHeight="1">
      <c r="A521" s="8"/>
      <c r="C521" s="8"/>
      <c r="L521" s="8"/>
    </row>
    <row r="522" spans="1:12" ht="15.75" customHeight="1">
      <c r="A522" s="8"/>
      <c r="C522" s="8"/>
      <c r="L522" s="8"/>
    </row>
    <row r="523" spans="1:12" ht="15.75" customHeight="1">
      <c r="A523" s="8"/>
      <c r="C523" s="8"/>
      <c r="L523" s="8"/>
    </row>
    <row r="524" spans="1:12" ht="15.75" customHeight="1">
      <c r="A524" s="8"/>
      <c r="C524" s="8"/>
      <c r="L524" s="8"/>
    </row>
    <row r="525" spans="1:12" ht="15.75" customHeight="1">
      <c r="A525" s="8"/>
      <c r="C525" s="8"/>
      <c r="L525" s="8"/>
    </row>
    <row r="526" spans="1:12" ht="15.75" customHeight="1">
      <c r="A526" s="8"/>
      <c r="C526" s="8"/>
      <c r="L526" s="8"/>
    </row>
    <row r="527" spans="1:12" ht="15.75" customHeight="1">
      <c r="A527" s="8"/>
      <c r="C527" s="8"/>
      <c r="L527" s="8"/>
    </row>
    <row r="528" spans="1:12" ht="15.75" customHeight="1">
      <c r="A528" s="8"/>
      <c r="C528" s="8"/>
      <c r="L528" s="8"/>
    </row>
    <row r="529" spans="1:12" ht="15.75" customHeight="1">
      <c r="A529" s="8"/>
      <c r="C529" s="8"/>
      <c r="L529" s="8"/>
    </row>
    <row r="530" spans="1:12" ht="15.75" customHeight="1">
      <c r="A530" s="8"/>
      <c r="C530" s="8"/>
      <c r="L530" s="8"/>
    </row>
    <row r="531" spans="1:12" ht="15.75" customHeight="1">
      <c r="A531" s="8"/>
      <c r="C531" s="8"/>
      <c r="L531" s="8"/>
    </row>
    <row r="532" spans="1:12" ht="15.75" customHeight="1">
      <c r="A532" s="8"/>
      <c r="C532" s="8"/>
      <c r="L532" s="8"/>
    </row>
    <row r="533" spans="1:12" ht="15.75" customHeight="1">
      <c r="A533" s="8"/>
      <c r="C533" s="8"/>
      <c r="L533" s="8"/>
    </row>
    <row r="534" spans="1:12" ht="15.75" customHeight="1">
      <c r="A534" s="8"/>
      <c r="C534" s="8"/>
      <c r="L534" s="8"/>
    </row>
    <row r="535" spans="1:12" ht="15.75" customHeight="1">
      <c r="A535" s="8"/>
      <c r="C535" s="8"/>
      <c r="L535" s="8"/>
    </row>
    <row r="536" spans="1:12" ht="15.75" customHeight="1">
      <c r="A536" s="8"/>
      <c r="C536" s="8"/>
      <c r="L536" s="8"/>
    </row>
    <row r="537" spans="1:12" ht="15.75" customHeight="1">
      <c r="A537" s="8"/>
      <c r="C537" s="8"/>
      <c r="L537" s="8"/>
    </row>
    <row r="538" spans="1:12" ht="15.75" customHeight="1">
      <c r="A538" s="8"/>
      <c r="C538" s="8"/>
      <c r="L538" s="8"/>
    </row>
    <row r="539" spans="1:12" ht="15.75" customHeight="1">
      <c r="A539" s="8"/>
      <c r="C539" s="8"/>
      <c r="L539" s="8"/>
    </row>
    <row r="540" spans="1:12" ht="15.75" customHeight="1">
      <c r="A540" s="8"/>
      <c r="C540" s="8"/>
      <c r="L540" s="8"/>
    </row>
    <row r="541" spans="1:12" ht="15.75" customHeight="1">
      <c r="A541" s="8"/>
      <c r="C541" s="8"/>
      <c r="L541" s="8"/>
    </row>
    <row r="542" spans="1:12" ht="15.75" customHeight="1">
      <c r="A542" s="8"/>
      <c r="C542" s="8"/>
      <c r="L542" s="8"/>
    </row>
    <row r="543" spans="1:12" ht="15.75" customHeight="1">
      <c r="A543" s="8"/>
      <c r="C543" s="8"/>
      <c r="L543" s="8"/>
    </row>
    <row r="544" spans="1:12" ht="15.75" customHeight="1">
      <c r="A544" s="8"/>
      <c r="C544" s="8"/>
      <c r="L544" s="8"/>
    </row>
    <row r="545" spans="1:12" ht="15.75" customHeight="1">
      <c r="A545" s="8"/>
      <c r="C545" s="8"/>
      <c r="L545" s="8"/>
    </row>
    <row r="546" spans="1:12" ht="15.75" customHeight="1">
      <c r="A546" s="8"/>
      <c r="C546" s="8"/>
      <c r="L546" s="8"/>
    </row>
    <row r="547" spans="1:12" ht="15.75" customHeight="1">
      <c r="A547" s="8"/>
      <c r="C547" s="8"/>
      <c r="L547" s="8"/>
    </row>
    <row r="548" spans="1:12" ht="15.75" customHeight="1">
      <c r="A548" s="8"/>
      <c r="C548" s="8"/>
      <c r="L548" s="8"/>
    </row>
    <row r="549" spans="1:12" ht="15.75" customHeight="1">
      <c r="A549" s="8"/>
      <c r="C549" s="8"/>
      <c r="L549" s="8"/>
    </row>
    <row r="550" spans="1:12" ht="15.75" customHeight="1">
      <c r="A550" s="8"/>
      <c r="C550" s="8"/>
      <c r="L550" s="8"/>
    </row>
    <row r="551" spans="1:12" ht="15.75" customHeight="1">
      <c r="A551" s="8"/>
      <c r="C551" s="8"/>
      <c r="L551" s="8"/>
    </row>
    <row r="552" spans="1:12" ht="15.75" customHeight="1">
      <c r="A552" s="8"/>
      <c r="C552" s="8"/>
      <c r="L552" s="8"/>
    </row>
    <row r="553" spans="1:12" ht="15.75" customHeight="1">
      <c r="A553" s="8"/>
      <c r="C553" s="8"/>
      <c r="L553" s="8"/>
    </row>
    <row r="554" spans="1:12" ht="15.75" customHeight="1">
      <c r="A554" s="8"/>
      <c r="C554" s="8"/>
      <c r="L554" s="8"/>
    </row>
    <row r="555" spans="1:12" ht="15.75" customHeight="1">
      <c r="A555" s="8"/>
      <c r="C555" s="8"/>
      <c r="L555" s="8"/>
    </row>
    <row r="556" spans="1:12" ht="15.75" customHeight="1">
      <c r="A556" s="8"/>
      <c r="C556" s="8"/>
      <c r="L556" s="8"/>
    </row>
    <row r="557" spans="1:12" ht="15.75" customHeight="1">
      <c r="A557" s="8"/>
      <c r="C557" s="8"/>
      <c r="L557" s="8"/>
    </row>
    <row r="558" spans="1:12" ht="15.75" customHeight="1">
      <c r="A558" s="8"/>
      <c r="C558" s="8"/>
      <c r="L558" s="8"/>
    </row>
    <row r="559" spans="1:12" ht="15.75" customHeight="1">
      <c r="A559" s="8"/>
      <c r="C559" s="8"/>
      <c r="L559" s="8"/>
    </row>
    <row r="560" spans="1:12" ht="15.75" customHeight="1">
      <c r="A560" s="8"/>
      <c r="C560" s="8"/>
      <c r="L560" s="8"/>
    </row>
    <row r="561" spans="1:12" ht="15.75" customHeight="1">
      <c r="A561" s="8"/>
      <c r="C561" s="8"/>
      <c r="L561" s="8"/>
    </row>
    <row r="562" spans="1:12" ht="15.75" customHeight="1">
      <c r="A562" s="8"/>
      <c r="C562" s="8"/>
      <c r="L562" s="8"/>
    </row>
    <row r="563" spans="1:12" ht="15.75" customHeight="1">
      <c r="A563" s="8"/>
      <c r="C563" s="8"/>
      <c r="L563" s="8"/>
    </row>
    <row r="564" spans="1:12" ht="15.75" customHeight="1">
      <c r="A564" s="8"/>
      <c r="C564" s="8"/>
      <c r="L564" s="8"/>
    </row>
    <row r="565" spans="1:12" ht="15.75" customHeight="1">
      <c r="A565" s="8"/>
      <c r="C565" s="8"/>
      <c r="L565" s="8"/>
    </row>
    <row r="566" spans="1:12" ht="15.75" customHeight="1">
      <c r="A566" s="8"/>
      <c r="C566" s="8"/>
      <c r="L566" s="8"/>
    </row>
    <row r="567" spans="1:12" ht="15.75" customHeight="1">
      <c r="A567" s="8"/>
      <c r="C567" s="8"/>
      <c r="L567" s="8"/>
    </row>
    <row r="568" spans="1:12" ht="15.75" customHeight="1">
      <c r="A568" s="8"/>
      <c r="C568" s="8"/>
      <c r="L568" s="8"/>
    </row>
    <row r="569" spans="1:12" ht="15.75" customHeight="1">
      <c r="A569" s="8"/>
      <c r="C569" s="8"/>
      <c r="L569" s="8"/>
    </row>
    <row r="570" spans="1:12" ht="15.75" customHeight="1">
      <c r="A570" s="8"/>
      <c r="C570" s="8"/>
      <c r="L570" s="8"/>
    </row>
    <row r="571" spans="1:12" ht="15.75" customHeight="1">
      <c r="A571" s="8"/>
      <c r="C571" s="8"/>
      <c r="L571" s="8"/>
    </row>
    <row r="572" spans="1:12" ht="15.75" customHeight="1">
      <c r="A572" s="8"/>
      <c r="C572" s="8"/>
      <c r="L572" s="8"/>
    </row>
    <row r="573" spans="1:12" ht="15.75" customHeight="1">
      <c r="A573" s="8"/>
      <c r="C573" s="8"/>
      <c r="L573" s="8"/>
    </row>
    <row r="574" spans="1:12" ht="15.75" customHeight="1">
      <c r="A574" s="8"/>
      <c r="C574" s="8"/>
      <c r="L574" s="8"/>
    </row>
    <row r="575" spans="1:12" ht="15.75" customHeight="1">
      <c r="A575" s="8"/>
      <c r="C575" s="8"/>
      <c r="L575" s="8"/>
    </row>
    <row r="576" spans="1:12" ht="15.75" customHeight="1">
      <c r="A576" s="8"/>
      <c r="C576" s="8"/>
      <c r="L576" s="8"/>
    </row>
    <row r="577" spans="1:12" ht="15.75" customHeight="1">
      <c r="A577" s="8"/>
      <c r="C577" s="8"/>
      <c r="L577" s="8"/>
    </row>
    <row r="578" spans="1:12" ht="15.75" customHeight="1">
      <c r="A578" s="8"/>
      <c r="C578" s="8"/>
      <c r="L578" s="8"/>
    </row>
    <row r="579" spans="1:12" ht="15.75" customHeight="1">
      <c r="A579" s="8"/>
      <c r="C579" s="8"/>
      <c r="L579" s="8"/>
    </row>
    <row r="580" spans="1:12" ht="15.75" customHeight="1">
      <c r="A580" s="8"/>
      <c r="C580" s="8"/>
      <c r="L580" s="8"/>
    </row>
    <row r="581" spans="1:12" ht="15.75" customHeight="1">
      <c r="A581" s="8"/>
      <c r="C581" s="8"/>
      <c r="L581" s="8"/>
    </row>
    <row r="582" spans="1:12" ht="15.75" customHeight="1">
      <c r="A582" s="8"/>
      <c r="C582" s="8"/>
      <c r="L582" s="8"/>
    </row>
    <row r="583" spans="1:12" ht="15.75" customHeight="1">
      <c r="A583" s="8"/>
      <c r="C583" s="8"/>
      <c r="L583" s="8"/>
    </row>
    <row r="584" spans="1:12" ht="15.75" customHeight="1">
      <c r="A584" s="8"/>
      <c r="C584" s="8"/>
      <c r="L584" s="8"/>
    </row>
    <row r="585" spans="1:12" ht="15.75" customHeight="1">
      <c r="A585" s="8"/>
      <c r="C585" s="8"/>
      <c r="L585" s="8"/>
    </row>
    <row r="586" spans="1:12" ht="15.75" customHeight="1">
      <c r="A586" s="8"/>
      <c r="C586" s="8"/>
      <c r="L586" s="8"/>
    </row>
    <row r="587" spans="1:12" ht="15.75" customHeight="1">
      <c r="A587" s="8"/>
      <c r="C587" s="8"/>
      <c r="L587" s="8"/>
    </row>
    <row r="588" spans="1:12" ht="15.75" customHeight="1">
      <c r="A588" s="8"/>
      <c r="C588" s="8"/>
      <c r="L588" s="8"/>
    </row>
    <row r="589" spans="1:12" ht="15.75" customHeight="1">
      <c r="A589" s="8"/>
      <c r="C589" s="8"/>
      <c r="L589" s="8"/>
    </row>
    <row r="590" spans="1:12" ht="15.75" customHeight="1">
      <c r="A590" s="8"/>
      <c r="C590" s="8"/>
      <c r="L590" s="8"/>
    </row>
    <row r="591" spans="1:12" ht="15.75" customHeight="1">
      <c r="A591" s="8"/>
      <c r="C591" s="8"/>
      <c r="L591" s="8"/>
    </row>
    <row r="592" spans="1:12" ht="15.75" customHeight="1">
      <c r="A592" s="8"/>
      <c r="C592" s="8"/>
      <c r="L592" s="8"/>
    </row>
    <row r="593" spans="1:12" ht="15.75" customHeight="1">
      <c r="A593" s="8"/>
      <c r="C593" s="8"/>
      <c r="L593" s="8"/>
    </row>
    <row r="594" spans="1:12" ht="15.75" customHeight="1">
      <c r="A594" s="8"/>
      <c r="C594" s="8"/>
      <c r="L594" s="8"/>
    </row>
    <row r="595" spans="1:12" ht="15.75" customHeight="1">
      <c r="A595" s="8"/>
      <c r="C595" s="8"/>
      <c r="L595" s="8"/>
    </row>
    <row r="596" spans="1:12" ht="15.75" customHeight="1">
      <c r="A596" s="8"/>
      <c r="C596" s="8"/>
      <c r="L596" s="8"/>
    </row>
    <row r="597" spans="1:12" ht="15.75" customHeight="1">
      <c r="A597" s="8"/>
      <c r="C597" s="8"/>
      <c r="L597" s="8"/>
    </row>
    <row r="598" spans="1:12" ht="15.75" customHeight="1">
      <c r="A598" s="8"/>
      <c r="C598" s="8"/>
      <c r="L598" s="8"/>
    </row>
    <row r="599" spans="1:12" ht="15.75" customHeight="1">
      <c r="A599" s="8"/>
      <c r="C599" s="8"/>
      <c r="L599" s="8"/>
    </row>
    <row r="600" spans="1:12" ht="15.75" customHeight="1">
      <c r="A600" s="8"/>
      <c r="C600" s="8"/>
      <c r="L600" s="8"/>
    </row>
    <row r="601" spans="1:12" ht="15.75" customHeight="1">
      <c r="A601" s="8"/>
      <c r="C601" s="8"/>
      <c r="L601" s="8"/>
    </row>
    <row r="602" spans="1:12" ht="15.75" customHeight="1">
      <c r="A602" s="8"/>
      <c r="C602" s="8"/>
      <c r="L602" s="8"/>
    </row>
    <row r="603" spans="1:12" ht="15.75" customHeight="1">
      <c r="A603" s="8"/>
      <c r="C603" s="8"/>
      <c r="L603" s="8"/>
    </row>
    <row r="604" spans="1:12" ht="15.75" customHeight="1">
      <c r="A604" s="8"/>
      <c r="C604" s="8"/>
      <c r="L604" s="8"/>
    </row>
    <row r="605" spans="1:12" ht="15.75" customHeight="1">
      <c r="A605" s="8"/>
      <c r="C605" s="8"/>
      <c r="L605" s="8"/>
    </row>
    <row r="606" spans="1:12" ht="15.75" customHeight="1">
      <c r="A606" s="8"/>
      <c r="C606" s="8"/>
      <c r="L606" s="8"/>
    </row>
    <row r="607" spans="1:12" ht="15.75" customHeight="1">
      <c r="A607" s="8"/>
      <c r="C607" s="8"/>
      <c r="L607" s="8"/>
    </row>
    <row r="608" spans="1:12" ht="15.75" customHeight="1">
      <c r="A608" s="8"/>
      <c r="C608" s="8"/>
      <c r="L608" s="8"/>
    </row>
    <row r="609" spans="1:12" ht="15.75" customHeight="1">
      <c r="A609" s="8"/>
      <c r="C609" s="8"/>
      <c r="L609" s="8"/>
    </row>
    <row r="610" spans="1:12" ht="15.75" customHeight="1">
      <c r="A610" s="8"/>
      <c r="C610" s="8"/>
      <c r="L610" s="8"/>
    </row>
    <row r="611" spans="1:12" ht="15.75" customHeight="1">
      <c r="A611" s="8"/>
      <c r="C611" s="8"/>
      <c r="L611" s="8"/>
    </row>
    <row r="612" spans="1:12" ht="15.75" customHeight="1">
      <c r="A612" s="8"/>
      <c r="C612" s="8"/>
      <c r="L612" s="8"/>
    </row>
    <row r="613" spans="1:12" ht="15.75" customHeight="1">
      <c r="A613" s="8"/>
      <c r="C613" s="8"/>
      <c r="L613" s="8"/>
    </row>
    <row r="614" spans="1:12" ht="15.75" customHeight="1">
      <c r="A614" s="8"/>
      <c r="C614" s="8"/>
      <c r="L614" s="8"/>
    </row>
    <row r="615" spans="1:12" ht="15.75" customHeight="1">
      <c r="A615" s="8"/>
      <c r="C615" s="8"/>
      <c r="L615" s="8"/>
    </row>
    <row r="616" spans="1:12" ht="15.75" customHeight="1">
      <c r="A616" s="8"/>
      <c r="C616" s="8"/>
      <c r="L616" s="8"/>
    </row>
    <row r="617" spans="1:12" ht="15.75" customHeight="1">
      <c r="A617" s="8"/>
      <c r="C617" s="8"/>
      <c r="L617" s="8"/>
    </row>
    <row r="618" spans="1:12" ht="15.75" customHeight="1">
      <c r="A618" s="8"/>
      <c r="C618" s="8"/>
      <c r="L618" s="8"/>
    </row>
    <row r="619" spans="1:12" ht="15.75" customHeight="1">
      <c r="A619" s="8"/>
      <c r="C619" s="8"/>
      <c r="L619" s="8"/>
    </row>
    <row r="620" spans="1:12" ht="15.75" customHeight="1">
      <c r="A620" s="8"/>
      <c r="C620" s="8"/>
      <c r="L620" s="8"/>
    </row>
    <row r="621" spans="1:12" ht="15.75" customHeight="1">
      <c r="A621" s="8"/>
      <c r="C621" s="8"/>
      <c r="L621" s="8"/>
    </row>
    <row r="622" spans="1:12" ht="15.75" customHeight="1">
      <c r="A622" s="8"/>
      <c r="C622" s="8"/>
      <c r="L622" s="8"/>
    </row>
    <row r="623" spans="1:12" ht="15.75" customHeight="1">
      <c r="A623" s="8"/>
      <c r="C623" s="8"/>
      <c r="L623" s="8"/>
    </row>
    <row r="624" spans="1:12" ht="15.75" customHeight="1">
      <c r="A624" s="8"/>
      <c r="C624" s="8"/>
      <c r="L624" s="8"/>
    </row>
    <row r="625" spans="1:12" ht="15.75" customHeight="1">
      <c r="A625" s="8"/>
      <c r="C625" s="8"/>
      <c r="L625" s="8"/>
    </row>
    <row r="626" spans="1:12" ht="15.75" customHeight="1">
      <c r="A626" s="8"/>
      <c r="C626" s="8"/>
      <c r="L626" s="8"/>
    </row>
    <row r="627" spans="1:12" ht="15.75" customHeight="1">
      <c r="A627" s="8"/>
      <c r="C627" s="8"/>
      <c r="L627" s="8"/>
    </row>
    <row r="628" spans="1:12" ht="15.75" customHeight="1">
      <c r="A628" s="8"/>
      <c r="C628" s="8"/>
      <c r="L628" s="8"/>
    </row>
    <row r="629" spans="1:12" ht="15.75" customHeight="1">
      <c r="A629" s="8"/>
      <c r="C629" s="8"/>
      <c r="L629" s="8"/>
    </row>
    <row r="630" spans="1:12" ht="15.75" customHeight="1">
      <c r="A630" s="8"/>
      <c r="C630" s="8"/>
      <c r="L630" s="8"/>
    </row>
    <row r="631" spans="1:12" ht="15.75" customHeight="1">
      <c r="A631" s="8"/>
      <c r="C631" s="8"/>
      <c r="L631" s="8"/>
    </row>
    <row r="632" spans="1:12" ht="15.75" customHeight="1">
      <c r="A632" s="8"/>
      <c r="C632" s="8"/>
      <c r="L632" s="8"/>
    </row>
    <row r="633" spans="1:12" ht="15.75" customHeight="1">
      <c r="A633" s="8"/>
      <c r="C633" s="8"/>
      <c r="L633" s="8"/>
    </row>
    <row r="634" spans="1:12" ht="15.75" customHeight="1">
      <c r="A634" s="8"/>
      <c r="C634" s="8"/>
      <c r="L634" s="8"/>
    </row>
    <row r="635" spans="1:12" ht="15.75" customHeight="1">
      <c r="A635" s="8"/>
      <c r="C635" s="8"/>
      <c r="L635" s="8"/>
    </row>
    <row r="636" spans="1:12" ht="15.75" customHeight="1">
      <c r="A636" s="8"/>
      <c r="C636" s="8"/>
      <c r="L636" s="8"/>
    </row>
    <row r="637" spans="1:12" ht="15.75" customHeight="1">
      <c r="A637" s="8"/>
      <c r="C637" s="8"/>
      <c r="L637" s="8"/>
    </row>
    <row r="638" spans="1:12" ht="15.75" customHeight="1">
      <c r="A638" s="8"/>
      <c r="C638" s="8"/>
      <c r="L638" s="8"/>
    </row>
    <row r="639" spans="1:12" ht="15.75" customHeight="1">
      <c r="A639" s="8"/>
      <c r="C639" s="8"/>
      <c r="L639" s="8"/>
    </row>
    <row r="640" spans="1:12" ht="15.75" customHeight="1">
      <c r="A640" s="8"/>
      <c r="C640" s="8"/>
      <c r="L640" s="8"/>
    </row>
    <row r="641" spans="1:12" ht="15.75" customHeight="1">
      <c r="A641" s="8"/>
      <c r="C641" s="8"/>
      <c r="L641" s="8"/>
    </row>
    <row r="642" spans="1:12" ht="15.75" customHeight="1">
      <c r="A642" s="8"/>
      <c r="C642" s="8"/>
      <c r="L642" s="8"/>
    </row>
    <row r="643" spans="1:12" ht="15.75" customHeight="1">
      <c r="A643" s="8"/>
      <c r="C643" s="8"/>
      <c r="L643" s="8"/>
    </row>
    <row r="644" spans="1:12" ht="15.75" customHeight="1">
      <c r="A644" s="8"/>
      <c r="C644" s="8"/>
      <c r="L644" s="8"/>
    </row>
    <row r="645" spans="1:12" ht="15.75" customHeight="1">
      <c r="A645" s="8"/>
      <c r="C645" s="8"/>
      <c r="L645" s="8"/>
    </row>
    <row r="646" spans="1:12" ht="15.75" customHeight="1">
      <c r="A646" s="8"/>
      <c r="C646" s="8"/>
      <c r="L646" s="8"/>
    </row>
    <row r="647" spans="1:12" ht="15.75" customHeight="1">
      <c r="A647" s="8"/>
      <c r="C647" s="8"/>
      <c r="L647" s="8"/>
    </row>
    <row r="648" spans="1:12" ht="15.75" customHeight="1">
      <c r="A648" s="8"/>
      <c r="C648" s="8"/>
      <c r="L648" s="8"/>
    </row>
    <row r="649" spans="1:12" ht="15.75" customHeight="1">
      <c r="A649" s="8"/>
      <c r="C649" s="8"/>
      <c r="L649" s="8"/>
    </row>
    <row r="650" spans="1:12" ht="15.75" customHeight="1">
      <c r="A650" s="8"/>
      <c r="C650" s="8"/>
      <c r="L650" s="8"/>
    </row>
    <row r="651" spans="1:12" ht="15.75" customHeight="1">
      <c r="A651" s="8"/>
      <c r="C651" s="8"/>
      <c r="L651" s="8"/>
    </row>
    <row r="652" spans="1:12" ht="15.75" customHeight="1">
      <c r="A652" s="8"/>
      <c r="C652" s="8"/>
      <c r="L652" s="8"/>
    </row>
    <row r="653" spans="1:12" ht="15.75" customHeight="1">
      <c r="A653" s="8"/>
      <c r="C653" s="8"/>
      <c r="L653" s="8"/>
    </row>
    <row r="654" spans="1:12" ht="15.75" customHeight="1">
      <c r="A654" s="8"/>
      <c r="C654" s="8"/>
      <c r="L654" s="8"/>
    </row>
    <row r="655" spans="1:12" ht="15.75" customHeight="1">
      <c r="A655" s="8"/>
      <c r="C655" s="8"/>
      <c r="L655" s="8"/>
    </row>
    <row r="656" spans="1:12" ht="15.75" customHeight="1">
      <c r="A656" s="8"/>
      <c r="C656" s="8"/>
      <c r="L656" s="8"/>
    </row>
    <row r="657" spans="1:12" ht="15.75" customHeight="1">
      <c r="A657" s="8"/>
      <c r="C657" s="8"/>
      <c r="L657" s="8"/>
    </row>
    <row r="658" spans="1:12" ht="15.75" customHeight="1">
      <c r="A658" s="8"/>
      <c r="C658" s="8"/>
      <c r="L658" s="8"/>
    </row>
    <row r="659" spans="1:12" ht="15.75" customHeight="1">
      <c r="A659" s="8"/>
      <c r="C659" s="8"/>
      <c r="L659" s="8"/>
    </row>
    <row r="660" spans="1:12" ht="15.75" customHeight="1">
      <c r="A660" s="8"/>
      <c r="C660" s="8"/>
      <c r="L660" s="8"/>
    </row>
    <row r="661" spans="1:12" ht="15.75" customHeight="1">
      <c r="A661" s="8"/>
      <c r="C661" s="8"/>
      <c r="L661" s="8"/>
    </row>
    <row r="662" spans="1:12" ht="15.75" customHeight="1">
      <c r="A662" s="8"/>
      <c r="C662" s="8"/>
      <c r="L662" s="8"/>
    </row>
    <row r="663" spans="1:12" ht="15.75" customHeight="1">
      <c r="A663" s="8"/>
      <c r="C663" s="8"/>
      <c r="L663" s="8"/>
    </row>
    <row r="664" spans="1:12" ht="15.75" customHeight="1">
      <c r="A664" s="8"/>
      <c r="C664" s="8"/>
      <c r="L664" s="8"/>
    </row>
    <row r="665" spans="1:12" ht="15.75" customHeight="1">
      <c r="A665" s="8"/>
      <c r="C665" s="8"/>
      <c r="L665" s="8"/>
    </row>
    <row r="666" spans="1:12" ht="15.75" customHeight="1">
      <c r="A666" s="8"/>
      <c r="C666" s="8"/>
      <c r="L666" s="8"/>
    </row>
    <row r="667" spans="1:12" ht="15.75" customHeight="1">
      <c r="A667" s="8"/>
      <c r="C667" s="8"/>
      <c r="L667" s="8"/>
    </row>
    <row r="668" spans="1:12" ht="15.75" customHeight="1">
      <c r="A668" s="8"/>
      <c r="C668" s="8"/>
      <c r="L668" s="8"/>
    </row>
    <row r="669" spans="1:12" ht="15.75" customHeight="1">
      <c r="A669" s="8"/>
      <c r="C669" s="8"/>
      <c r="L669" s="8"/>
    </row>
    <row r="670" spans="1:12" ht="15.75" customHeight="1">
      <c r="A670" s="8"/>
      <c r="C670" s="8"/>
      <c r="L670" s="8"/>
    </row>
    <row r="671" spans="1:12" ht="15.75" customHeight="1">
      <c r="A671" s="8"/>
      <c r="C671" s="8"/>
      <c r="L671" s="8"/>
    </row>
    <row r="672" spans="1:12" ht="15.75" customHeight="1">
      <c r="A672" s="8"/>
      <c r="C672" s="8"/>
      <c r="L672" s="8"/>
    </row>
    <row r="673" spans="1:12" ht="15.75" customHeight="1">
      <c r="A673" s="8"/>
      <c r="C673" s="8"/>
      <c r="L673" s="8"/>
    </row>
    <row r="674" spans="1:12" ht="15.75" customHeight="1">
      <c r="A674" s="8"/>
      <c r="C674" s="8"/>
      <c r="L674" s="8"/>
    </row>
    <row r="675" spans="1:12" ht="15.75" customHeight="1">
      <c r="A675" s="8"/>
      <c r="C675" s="8"/>
      <c r="L675" s="8"/>
    </row>
    <row r="676" spans="1:12" ht="15.75" customHeight="1">
      <c r="A676" s="8"/>
      <c r="C676" s="8"/>
      <c r="L676" s="8"/>
    </row>
    <row r="677" spans="1:12" ht="15.75" customHeight="1">
      <c r="A677" s="8"/>
      <c r="C677" s="8"/>
      <c r="L677" s="8"/>
    </row>
    <row r="678" spans="1:12" ht="15.75" customHeight="1">
      <c r="A678" s="8"/>
      <c r="C678" s="8"/>
      <c r="L678" s="8"/>
    </row>
    <row r="679" spans="1:12" ht="15.75" customHeight="1">
      <c r="A679" s="8"/>
      <c r="C679" s="8"/>
      <c r="L679" s="8"/>
    </row>
    <row r="680" spans="1:12" ht="15.75" customHeight="1">
      <c r="A680" s="8"/>
      <c r="C680" s="8"/>
      <c r="L680" s="8"/>
    </row>
    <row r="681" spans="1:12" ht="15.75" customHeight="1">
      <c r="A681" s="8"/>
      <c r="C681" s="8"/>
      <c r="L681" s="8"/>
    </row>
    <row r="682" spans="1:12" ht="15.75" customHeight="1">
      <c r="A682" s="8"/>
      <c r="C682" s="8"/>
      <c r="L682" s="8"/>
    </row>
    <row r="683" spans="1:12" ht="15.75" customHeight="1">
      <c r="A683" s="8"/>
      <c r="C683" s="8"/>
      <c r="L683" s="8"/>
    </row>
    <row r="684" spans="1:12" ht="15.75" customHeight="1">
      <c r="A684" s="8"/>
      <c r="C684" s="8"/>
      <c r="L684" s="8"/>
    </row>
    <row r="685" spans="1:12" ht="15.75" customHeight="1">
      <c r="A685" s="8"/>
      <c r="C685" s="8"/>
      <c r="L685" s="8"/>
    </row>
    <row r="686" spans="1:12" ht="15.75" customHeight="1">
      <c r="A686" s="8"/>
      <c r="C686" s="8"/>
      <c r="L686" s="8"/>
    </row>
    <row r="687" spans="1:12" ht="15.75" customHeight="1">
      <c r="A687" s="8"/>
      <c r="C687" s="8"/>
      <c r="L687" s="8"/>
    </row>
    <row r="688" spans="1:12" ht="15.75" customHeight="1">
      <c r="A688" s="8"/>
      <c r="C688" s="8"/>
      <c r="L688" s="8"/>
    </row>
    <row r="689" spans="1:12" ht="15.75" customHeight="1">
      <c r="A689" s="8"/>
      <c r="C689" s="8"/>
      <c r="L689" s="8"/>
    </row>
    <row r="690" spans="1:12" ht="15.75" customHeight="1">
      <c r="A690" s="8"/>
      <c r="C690" s="8"/>
      <c r="L690" s="8"/>
    </row>
    <row r="691" spans="1:12" ht="15.75" customHeight="1">
      <c r="A691" s="8"/>
      <c r="C691" s="8"/>
      <c r="L691" s="8"/>
    </row>
    <row r="692" spans="1:12" ht="15.75" customHeight="1">
      <c r="A692" s="8"/>
      <c r="C692" s="8"/>
      <c r="L692" s="8"/>
    </row>
    <row r="693" spans="1:12" ht="15.75" customHeight="1">
      <c r="A693" s="8"/>
      <c r="C693" s="8"/>
      <c r="L693" s="8"/>
    </row>
    <row r="694" spans="1:12" ht="15.75" customHeight="1">
      <c r="A694" s="8"/>
      <c r="C694" s="8"/>
      <c r="L694" s="8"/>
    </row>
    <row r="695" spans="1:12" ht="15.75" customHeight="1">
      <c r="A695" s="8"/>
      <c r="C695" s="8"/>
      <c r="L695" s="8"/>
    </row>
    <row r="696" spans="1:12" ht="15.75" customHeight="1">
      <c r="A696" s="8"/>
      <c r="C696" s="8"/>
      <c r="L696" s="8"/>
    </row>
    <row r="697" spans="1:12" ht="15.75" customHeight="1">
      <c r="A697" s="8"/>
      <c r="C697" s="8"/>
      <c r="L697" s="8"/>
    </row>
    <row r="698" spans="1:12" ht="15.75" customHeight="1">
      <c r="A698" s="8"/>
      <c r="C698" s="8"/>
      <c r="L698" s="8"/>
    </row>
    <row r="699" spans="1:12" ht="15.75" customHeight="1">
      <c r="A699" s="8"/>
      <c r="C699" s="8"/>
      <c r="L699" s="8"/>
    </row>
    <row r="700" spans="1:12" ht="15.75" customHeight="1">
      <c r="A700" s="8"/>
      <c r="C700" s="8"/>
      <c r="L700" s="8"/>
    </row>
    <row r="701" spans="1:12" ht="15.75" customHeight="1">
      <c r="A701" s="8"/>
      <c r="C701" s="8"/>
      <c r="L701" s="8"/>
    </row>
    <row r="702" spans="1:12" ht="15.75" customHeight="1">
      <c r="A702" s="8"/>
      <c r="C702" s="8"/>
      <c r="L702" s="8"/>
    </row>
    <row r="703" spans="1:12" ht="15.75" customHeight="1">
      <c r="A703" s="8"/>
      <c r="C703" s="8"/>
      <c r="L703" s="8"/>
    </row>
    <row r="704" spans="1:12" ht="15.75" customHeight="1">
      <c r="A704" s="8"/>
      <c r="C704" s="8"/>
      <c r="L704" s="8"/>
    </row>
    <row r="705" spans="1:12" ht="15.75" customHeight="1">
      <c r="A705" s="8"/>
      <c r="C705" s="8"/>
      <c r="L705" s="8"/>
    </row>
    <row r="706" spans="1:12" ht="15.75" customHeight="1">
      <c r="A706" s="8"/>
      <c r="C706" s="8"/>
      <c r="L706" s="8"/>
    </row>
    <row r="707" spans="1:12" ht="15.75" customHeight="1">
      <c r="A707" s="8"/>
      <c r="C707" s="8"/>
      <c r="L707" s="8"/>
    </row>
    <row r="708" spans="1:12" ht="15.75" customHeight="1">
      <c r="A708" s="8"/>
      <c r="C708" s="8"/>
      <c r="L708" s="8"/>
    </row>
    <row r="709" spans="1:12" ht="15.75" customHeight="1">
      <c r="A709" s="8"/>
      <c r="C709" s="8"/>
      <c r="L709" s="8"/>
    </row>
    <row r="710" spans="1:12" ht="15.75" customHeight="1">
      <c r="A710" s="8"/>
      <c r="C710" s="8"/>
      <c r="L710" s="8"/>
    </row>
    <row r="711" spans="1:12" ht="15.75" customHeight="1">
      <c r="A711" s="8"/>
      <c r="C711" s="8"/>
      <c r="L711" s="8"/>
    </row>
    <row r="712" spans="1:12" ht="15.75" customHeight="1">
      <c r="A712" s="8"/>
      <c r="C712" s="8"/>
      <c r="L712" s="8"/>
    </row>
    <row r="713" spans="1:12" ht="15.75" customHeight="1">
      <c r="A713" s="8"/>
      <c r="C713" s="8"/>
      <c r="L713" s="8"/>
    </row>
    <row r="714" spans="1:12" ht="15.75" customHeight="1">
      <c r="A714" s="8"/>
      <c r="C714" s="8"/>
      <c r="L714" s="8"/>
    </row>
    <row r="715" spans="1:12" ht="15.75" customHeight="1">
      <c r="A715" s="8"/>
      <c r="C715" s="8"/>
      <c r="L715" s="8"/>
    </row>
    <row r="716" spans="1:12" ht="15.75" customHeight="1">
      <c r="A716" s="8"/>
      <c r="C716" s="8"/>
      <c r="L716" s="8"/>
    </row>
    <row r="717" spans="1:12" ht="15.75" customHeight="1">
      <c r="A717" s="8"/>
      <c r="C717" s="8"/>
      <c r="L717" s="8"/>
    </row>
    <row r="718" spans="1:12" ht="15.75" customHeight="1">
      <c r="A718" s="8"/>
      <c r="C718" s="8"/>
      <c r="L718" s="8"/>
    </row>
    <row r="719" spans="1:12" ht="15.75" customHeight="1">
      <c r="A719" s="8"/>
      <c r="C719" s="8"/>
      <c r="L719" s="8"/>
    </row>
    <row r="720" spans="1:12" ht="15.75" customHeight="1">
      <c r="A720" s="8"/>
      <c r="C720" s="8"/>
      <c r="L720" s="8"/>
    </row>
    <row r="721" spans="1:12" ht="15.75" customHeight="1">
      <c r="A721" s="8"/>
      <c r="C721" s="8"/>
      <c r="L721" s="8"/>
    </row>
    <row r="722" spans="1:12" ht="15.75" customHeight="1">
      <c r="A722" s="8"/>
      <c r="C722" s="8"/>
      <c r="L722" s="8"/>
    </row>
    <row r="723" spans="1:12" ht="15.75" customHeight="1">
      <c r="A723" s="8"/>
      <c r="C723" s="8"/>
      <c r="L723" s="8"/>
    </row>
    <row r="724" spans="1:12" ht="15.75" customHeight="1">
      <c r="A724" s="8"/>
      <c r="C724" s="8"/>
      <c r="L724" s="8"/>
    </row>
    <row r="725" spans="1:12" ht="15.75" customHeight="1">
      <c r="A725" s="8"/>
      <c r="C725" s="8"/>
      <c r="L725" s="8"/>
    </row>
    <row r="726" spans="1:12" ht="15.75" customHeight="1">
      <c r="A726" s="8"/>
      <c r="C726" s="8"/>
      <c r="L726" s="8"/>
    </row>
    <row r="727" spans="1:12" ht="15.75" customHeight="1">
      <c r="A727" s="8"/>
      <c r="C727" s="8"/>
      <c r="L727" s="8"/>
    </row>
    <row r="728" spans="1:12" ht="15.75" customHeight="1">
      <c r="A728" s="8"/>
      <c r="C728" s="8"/>
      <c r="L728" s="8"/>
    </row>
    <row r="729" spans="1:12" ht="15.75" customHeight="1">
      <c r="A729" s="8"/>
      <c r="C729" s="8"/>
      <c r="L729" s="8"/>
    </row>
    <row r="730" spans="1:12" ht="15.75" customHeight="1">
      <c r="A730" s="8"/>
      <c r="C730" s="8"/>
      <c r="L730" s="8"/>
    </row>
    <row r="731" spans="1:12" ht="15.75" customHeight="1">
      <c r="A731" s="8"/>
      <c r="C731" s="8"/>
      <c r="L731" s="8"/>
    </row>
    <row r="732" spans="1:12" ht="15.75" customHeight="1">
      <c r="A732" s="8"/>
      <c r="C732" s="8"/>
      <c r="L732" s="8"/>
    </row>
    <row r="733" spans="1:12" ht="15.75" customHeight="1">
      <c r="A733" s="8"/>
      <c r="C733" s="8"/>
      <c r="L733" s="8"/>
    </row>
    <row r="734" spans="1:12" ht="15.75" customHeight="1">
      <c r="A734" s="8"/>
      <c r="C734" s="8"/>
      <c r="L734" s="8"/>
    </row>
    <row r="735" spans="1:12" ht="15.75" customHeight="1">
      <c r="A735" s="8"/>
      <c r="C735" s="8"/>
      <c r="L735" s="8"/>
    </row>
    <row r="736" spans="1:12" ht="15.75" customHeight="1">
      <c r="A736" s="8"/>
      <c r="C736" s="8"/>
      <c r="L736" s="8"/>
    </row>
    <row r="737" spans="1:12" ht="15.75" customHeight="1">
      <c r="A737" s="8"/>
      <c r="C737" s="8"/>
      <c r="L737" s="8"/>
    </row>
    <row r="738" spans="1:12" ht="15.75" customHeight="1">
      <c r="A738" s="8"/>
      <c r="C738" s="8"/>
      <c r="L738" s="8"/>
    </row>
    <row r="739" spans="1:12" ht="15.75" customHeight="1">
      <c r="A739" s="8"/>
      <c r="C739" s="8"/>
      <c r="L739" s="8"/>
    </row>
    <row r="740" spans="1:12" ht="15.75" customHeight="1">
      <c r="A740" s="8"/>
      <c r="C740" s="8"/>
      <c r="L740" s="8"/>
    </row>
    <row r="741" spans="1:12" ht="15.75" customHeight="1">
      <c r="A741" s="8"/>
      <c r="C741" s="8"/>
      <c r="L741" s="8"/>
    </row>
    <row r="742" spans="1:12" ht="15.75" customHeight="1">
      <c r="A742" s="8"/>
      <c r="C742" s="8"/>
      <c r="L742" s="8"/>
    </row>
    <row r="743" spans="1:12" ht="15.75" customHeight="1">
      <c r="A743" s="8"/>
      <c r="C743" s="8"/>
      <c r="L743" s="8"/>
    </row>
    <row r="744" spans="1:12" ht="15.75" customHeight="1">
      <c r="A744" s="8"/>
      <c r="C744" s="8"/>
      <c r="L744" s="8"/>
    </row>
    <row r="745" spans="1:12" ht="15.75" customHeight="1">
      <c r="A745" s="8"/>
      <c r="C745" s="8"/>
      <c r="L745" s="8"/>
    </row>
    <row r="746" spans="1:12" ht="15.75" customHeight="1">
      <c r="A746" s="8"/>
      <c r="C746" s="8"/>
      <c r="L746" s="8"/>
    </row>
    <row r="747" spans="1:12" ht="15.75" customHeight="1">
      <c r="A747" s="8"/>
      <c r="C747" s="8"/>
      <c r="L747" s="8"/>
    </row>
    <row r="748" spans="1:12" ht="15.75" customHeight="1">
      <c r="A748" s="8"/>
      <c r="C748" s="8"/>
      <c r="L748" s="8"/>
    </row>
    <row r="749" spans="1:12" ht="15.75" customHeight="1">
      <c r="A749" s="8"/>
      <c r="C749" s="8"/>
      <c r="L749" s="8"/>
    </row>
    <row r="750" spans="1:12" ht="15.75" customHeight="1">
      <c r="A750" s="8"/>
      <c r="C750" s="8"/>
      <c r="L750" s="8"/>
    </row>
    <row r="751" spans="1:12" ht="15.75" customHeight="1">
      <c r="A751" s="8"/>
      <c r="C751" s="8"/>
      <c r="L751" s="8"/>
    </row>
    <row r="752" spans="1:12" ht="15.75" customHeight="1">
      <c r="A752" s="8"/>
      <c r="C752" s="8"/>
      <c r="L752" s="8"/>
    </row>
    <row r="753" spans="1:12" ht="15.75" customHeight="1">
      <c r="A753" s="8"/>
      <c r="C753" s="8"/>
      <c r="L753" s="8"/>
    </row>
    <row r="754" spans="1:12" ht="15.75" customHeight="1">
      <c r="A754" s="8"/>
      <c r="C754" s="8"/>
      <c r="L754" s="8"/>
    </row>
    <row r="755" spans="1:12" ht="15.75" customHeight="1">
      <c r="A755" s="8"/>
      <c r="C755" s="8"/>
      <c r="L755" s="8"/>
    </row>
    <row r="756" spans="1:12" ht="15.75" customHeight="1">
      <c r="A756" s="8"/>
      <c r="C756" s="8"/>
      <c r="L756" s="8"/>
    </row>
    <row r="757" spans="1:12" ht="15.75" customHeight="1">
      <c r="A757" s="8"/>
      <c r="C757" s="8"/>
      <c r="L757" s="8"/>
    </row>
    <row r="758" spans="1:12" ht="15.75" customHeight="1">
      <c r="A758" s="8"/>
      <c r="C758" s="8"/>
      <c r="L758" s="8"/>
    </row>
    <row r="759" spans="1:12" ht="15.75" customHeight="1">
      <c r="A759" s="8"/>
      <c r="C759" s="8"/>
      <c r="L759" s="8"/>
    </row>
    <row r="760" spans="1:12" ht="15.75" customHeight="1">
      <c r="A760" s="8"/>
      <c r="C760" s="8"/>
      <c r="L760" s="8"/>
    </row>
    <row r="761" spans="1:12" ht="15.75" customHeight="1">
      <c r="A761" s="8"/>
      <c r="C761" s="8"/>
      <c r="L761" s="8"/>
    </row>
    <row r="762" spans="1:12" ht="15.75" customHeight="1">
      <c r="A762" s="8"/>
      <c r="C762" s="8"/>
      <c r="L762" s="8"/>
    </row>
    <row r="763" spans="1:12" ht="15.75" customHeight="1">
      <c r="A763" s="8"/>
      <c r="C763" s="8"/>
      <c r="L763" s="8"/>
    </row>
    <row r="764" spans="1:12" ht="15.75" customHeight="1">
      <c r="A764" s="8"/>
      <c r="C764" s="8"/>
      <c r="L764" s="8"/>
    </row>
    <row r="765" spans="1:12" ht="15.75" customHeight="1">
      <c r="A765" s="8"/>
      <c r="C765" s="8"/>
      <c r="L765" s="8"/>
    </row>
    <row r="766" spans="1:12" ht="15.75" customHeight="1">
      <c r="A766" s="8"/>
      <c r="C766" s="8"/>
      <c r="L766" s="8"/>
    </row>
    <row r="767" spans="1:12" ht="15.75" customHeight="1">
      <c r="A767" s="8"/>
      <c r="C767" s="8"/>
      <c r="L767" s="8"/>
    </row>
    <row r="768" spans="1:12" ht="15.75" customHeight="1">
      <c r="A768" s="8"/>
      <c r="C768" s="8"/>
      <c r="L768" s="8"/>
    </row>
    <row r="769" spans="1:12" ht="15.75" customHeight="1">
      <c r="A769" s="8"/>
      <c r="C769" s="8"/>
      <c r="L769" s="8"/>
    </row>
    <row r="770" spans="1:12" ht="15.75" customHeight="1">
      <c r="A770" s="8"/>
      <c r="C770" s="8"/>
      <c r="L770" s="8"/>
    </row>
    <row r="771" spans="1:12" ht="15.75" customHeight="1">
      <c r="A771" s="8"/>
      <c r="C771" s="8"/>
      <c r="L771" s="8"/>
    </row>
    <row r="772" spans="1:12" ht="15.75" customHeight="1">
      <c r="A772" s="8"/>
      <c r="C772" s="8"/>
      <c r="L772" s="8"/>
    </row>
    <row r="773" spans="1:12" ht="15.75" customHeight="1">
      <c r="A773" s="8"/>
      <c r="C773" s="8"/>
      <c r="L773" s="8"/>
    </row>
    <row r="774" spans="1:12" ht="15.75" customHeight="1">
      <c r="A774" s="8"/>
      <c r="C774" s="8"/>
      <c r="L774" s="8"/>
    </row>
    <row r="775" spans="1:12" ht="15.75" customHeight="1">
      <c r="A775" s="8"/>
      <c r="C775" s="8"/>
      <c r="L775" s="8"/>
    </row>
    <row r="776" spans="1:12" ht="15.75" customHeight="1">
      <c r="A776" s="8"/>
      <c r="C776" s="8"/>
      <c r="L776" s="8"/>
    </row>
    <row r="777" spans="1:12" ht="15.75" customHeight="1">
      <c r="A777" s="8"/>
      <c r="C777" s="8"/>
      <c r="L777" s="8"/>
    </row>
    <row r="778" spans="1:12" ht="15.75" customHeight="1">
      <c r="A778" s="8"/>
      <c r="C778" s="8"/>
      <c r="L778" s="8"/>
    </row>
    <row r="779" spans="1:12" ht="15.75" customHeight="1">
      <c r="A779" s="8"/>
      <c r="C779" s="8"/>
      <c r="L779" s="8"/>
    </row>
    <row r="780" spans="1:12" ht="15.75" customHeight="1">
      <c r="A780" s="8"/>
      <c r="C780" s="8"/>
      <c r="L780" s="8"/>
    </row>
    <row r="781" spans="1:12" ht="15.75" customHeight="1">
      <c r="A781" s="8"/>
      <c r="C781" s="8"/>
      <c r="L781" s="8"/>
    </row>
    <row r="782" spans="1:12" ht="15.75" customHeight="1">
      <c r="A782" s="8"/>
      <c r="C782" s="8"/>
      <c r="L782" s="8"/>
    </row>
    <row r="783" spans="1:12" ht="15.75" customHeight="1">
      <c r="A783" s="8"/>
      <c r="C783" s="8"/>
      <c r="L783" s="8"/>
    </row>
    <row r="784" spans="1:12" ht="15.75" customHeight="1">
      <c r="A784" s="8"/>
      <c r="C784" s="8"/>
      <c r="L784" s="8"/>
    </row>
    <row r="785" spans="1:12" ht="15.75" customHeight="1">
      <c r="A785" s="8"/>
      <c r="C785" s="8"/>
      <c r="L785" s="8"/>
    </row>
    <row r="786" spans="1:12" ht="15.75" customHeight="1">
      <c r="A786" s="8"/>
      <c r="C786" s="8"/>
      <c r="L786" s="8"/>
    </row>
    <row r="787" spans="1:12" ht="15.75" customHeight="1">
      <c r="A787" s="8"/>
      <c r="C787" s="8"/>
      <c r="L787" s="8"/>
    </row>
    <row r="788" spans="1:12" ht="15.75" customHeight="1">
      <c r="A788" s="8"/>
      <c r="C788" s="8"/>
      <c r="L788" s="8"/>
    </row>
    <row r="789" spans="1:12" ht="15.75" customHeight="1">
      <c r="A789" s="8"/>
      <c r="C789" s="8"/>
      <c r="L789" s="8"/>
    </row>
    <row r="790" spans="1:12" ht="15.75" customHeight="1">
      <c r="A790" s="8"/>
      <c r="C790" s="8"/>
      <c r="L790" s="8"/>
    </row>
    <row r="791" spans="1:12" ht="15.75" customHeight="1">
      <c r="A791" s="8"/>
      <c r="C791" s="8"/>
      <c r="L791" s="8"/>
    </row>
    <row r="792" spans="1:12" ht="15.75" customHeight="1">
      <c r="A792" s="8"/>
      <c r="C792" s="8"/>
      <c r="L792" s="8"/>
    </row>
    <row r="793" spans="1:12" ht="15.75" customHeight="1">
      <c r="A793" s="8"/>
      <c r="C793" s="8"/>
      <c r="L793" s="8"/>
    </row>
    <row r="794" spans="1:12" ht="15.75" customHeight="1">
      <c r="A794" s="8"/>
      <c r="C794" s="8"/>
      <c r="L794" s="8"/>
    </row>
    <row r="795" spans="1:12" ht="15.75" customHeight="1">
      <c r="A795" s="8"/>
      <c r="C795" s="8"/>
      <c r="L795" s="8"/>
    </row>
    <row r="796" spans="1:12" ht="15.75" customHeight="1">
      <c r="A796" s="8"/>
      <c r="C796" s="8"/>
      <c r="L796" s="8"/>
    </row>
    <row r="797" spans="1:12" ht="15.75" customHeight="1">
      <c r="A797" s="8"/>
      <c r="C797" s="8"/>
      <c r="L797" s="8"/>
    </row>
    <row r="798" spans="1:12" ht="15.75" customHeight="1">
      <c r="A798" s="8"/>
      <c r="C798" s="8"/>
      <c r="L798" s="8"/>
    </row>
    <row r="799" spans="1:12" ht="15.75" customHeight="1">
      <c r="A799" s="8"/>
      <c r="C799" s="8"/>
      <c r="L799" s="8"/>
    </row>
    <row r="800" spans="1:12" ht="15.75" customHeight="1">
      <c r="A800" s="8"/>
      <c r="C800" s="8"/>
      <c r="L800" s="8"/>
    </row>
    <row r="801" spans="1:12" ht="15.75" customHeight="1">
      <c r="A801" s="8"/>
      <c r="C801" s="8"/>
      <c r="L801" s="8"/>
    </row>
    <row r="802" spans="1:12" ht="15.75" customHeight="1">
      <c r="A802" s="8"/>
      <c r="C802" s="8"/>
      <c r="L802" s="8"/>
    </row>
    <row r="803" spans="1:12" ht="15.75" customHeight="1">
      <c r="A803" s="8"/>
      <c r="C803" s="8"/>
      <c r="L803" s="8"/>
    </row>
    <row r="804" spans="1:12" ht="15.75" customHeight="1">
      <c r="A804" s="8"/>
      <c r="C804" s="8"/>
      <c r="L804" s="8"/>
    </row>
    <row r="805" spans="1:12" ht="15.75" customHeight="1">
      <c r="A805" s="8"/>
      <c r="C805" s="8"/>
      <c r="L805" s="8"/>
    </row>
    <row r="806" spans="1:12" ht="15.75" customHeight="1">
      <c r="A806" s="8"/>
      <c r="C806" s="8"/>
      <c r="L806" s="8"/>
    </row>
    <row r="807" spans="1:12" ht="15.75" customHeight="1">
      <c r="A807" s="8"/>
      <c r="C807" s="8"/>
      <c r="L807" s="8"/>
    </row>
    <row r="808" spans="1:12" ht="15.75" customHeight="1">
      <c r="A808" s="8"/>
      <c r="C808" s="8"/>
      <c r="L808" s="8"/>
    </row>
    <row r="809" spans="1:12" ht="15.75" customHeight="1">
      <c r="A809" s="8"/>
      <c r="C809" s="8"/>
      <c r="L809" s="8"/>
    </row>
    <row r="810" spans="1:12" ht="15.75" customHeight="1">
      <c r="A810" s="8"/>
      <c r="C810" s="8"/>
      <c r="L810" s="8"/>
    </row>
    <row r="811" spans="1:12" ht="15.75" customHeight="1">
      <c r="A811" s="8"/>
      <c r="C811" s="8"/>
      <c r="L811" s="8"/>
    </row>
    <row r="812" spans="1:12" ht="15.75" customHeight="1">
      <c r="A812" s="8"/>
      <c r="C812" s="8"/>
      <c r="L812" s="8"/>
    </row>
    <row r="813" spans="1:12" ht="15.75" customHeight="1">
      <c r="A813" s="8"/>
      <c r="C813" s="8"/>
      <c r="L813" s="8"/>
    </row>
    <row r="814" spans="1:12" ht="15.75" customHeight="1">
      <c r="A814" s="8"/>
      <c r="C814" s="8"/>
      <c r="L814" s="8"/>
    </row>
    <row r="815" spans="1:12" ht="15.75" customHeight="1">
      <c r="A815" s="8"/>
      <c r="C815" s="8"/>
      <c r="L815" s="8"/>
    </row>
    <row r="816" spans="1:12" ht="15.75" customHeight="1">
      <c r="A816" s="8"/>
      <c r="C816" s="8"/>
      <c r="L816" s="8"/>
    </row>
    <row r="817" spans="1:12" ht="15.75" customHeight="1">
      <c r="A817" s="8"/>
      <c r="C817" s="8"/>
      <c r="L817" s="8"/>
    </row>
    <row r="818" spans="1:12" ht="15.75" customHeight="1">
      <c r="A818" s="8"/>
      <c r="C818" s="8"/>
      <c r="L818" s="8"/>
    </row>
    <row r="819" spans="1:12" ht="15.75" customHeight="1">
      <c r="A819" s="8"/>
      <c r="C819" s="8"/>
      <c r="L819" s="8"/>
    </row>
    <row r="820" spans="1:12" ht="15.75" customHeight="1">
      <c r="A820" s="8"/>
      <c r="C820" s="8"/>
      <c r="L820" s="8"/>
    </row>
    <row r="821" spans="1:12" ht="15.75" customHeight="1">
      <c r="A821" s="8"/>
      <c r="C821" s="8"/>
      <c r="L821" s="8"/>
    </row>
    <row r="822" spans="1:12" ht="15.75" customHeight="1">
      <c r="A822" s="8"/>
      <c r="C822" s="8"/>
      <c r="L822" s="8"/>
    </row>
    <row r="823" spans="1:12" ht="15.75" customHeight="1">
      <c r="A823" s="8"/>
      <c r="C823" s="8"/>
      <c r="L823" s="8"/>
    </row>
    <row r="824" spans="1:12" ht="15.75" customHeight="1">
      <c r="A824" s="8"/>
      <c r="C824" s="8"/>
      <c r="L824" s="8"/>
    </row>
    <row r="825" spans="1:12" ht="15.75" customHeight="1">
      <c r="A825" s="8"/>
      <c r="C825" s="8"/>
      <c r="L825" s="8"/>
    </row>
    <row r="826" spans="1:12" ht="15.75" customHeight="1">
      <c r="A826" s="8"/>
      <c r="C826" s="8"/>
      <c r="L826" s="8"/>
    </row>
    <row r="827" spans="1:12" ht="15.75" customHeight="1">
      <c r="A827" s="8"/>
      <c r="C827" s="8"/>
      <c r="L827" s="8"/>
    </row>
    <row r="828" spans="1:12" ht="15.75" customHeight="1">
      <c r="A828" s="8"/>
      <c r="C828" s="8"/>
      <c r="L828" s="8"/>
    </row>
    <row r="829" spans="1:12" ht="15.75" customHeight="1">
      <c r="A829" s="8"/>
      <c r="C829" s="8"/>
      <c r="L829" s="8"/>
    </row>
    <row r="830" spans="1:12" ht="15.75" customHeight="1">
      <c r="A830" s="8"/>
      <c r="C830" s="8"/>
      <c r="L830" s="8"/>
    </row>
    <row r="831" spans="1:12" ht="15.75" customHeight="1">
      <c r="A831" s="8"/>
      <c r="C831" s="8"/>
      <c r="L831" s="8"/>
    </row>
    <row r="832" spans="1:12" ht="15.75" customHeight="1">
      <c r="A832" s="8"/>
      <c r="C832" s="8"/>
      <c r="L832" s="8"/>
    </row>
    <row r="833" spans="1:12" ht="15.75" customHeight="1">
      <c r="A833" s="8"/>
      <c r="C833" s="8"/>
      <c r="L833" s="8"/>
    </row>
    <row r="834" spans="1:12" ht="15.75" customHeight="1">
      <c r="A834" s="8"/>
      <c r="C834" s="8"/>
      <c r="L834" s="8"/>
    </row>
    <row r="835" spans="1:12" ht="15.75" customHeight="1">
      <c r="A835" s="8"/>
      <c r="C835" s="8"/>
      <c r="L835" s="8"/>
    </row>
    <row r="836" spans="1:12" ht="15.75" customHeight="1">
      <c r="A836" s="8"/>
      <c r="C836" s="8"/>
      <c r="L836" s="8"/>
    </row>
    <row r="837" spans="1:12" ht="15.75" customHeight="1">
      <c r="A837" s="8"/>
      <c r="C837" s="8"/>
      <c r="L837" s="8"/>
    </row>
    <row r="838" spans="1:12" ht="15.75" customHeight="1">
      <c r="A838" s="8"/>
      <c r="C838" s="8"/>
      <c r="L838" s="8"/>
    </row>
    <row r="839" spans="1:12" ht="15.75" customHeight="1">
      <c r="A839" s="8"/>
      <c r="C839" s="8"/>
      <c r="L839" s="8"/>
    </row>
    <row r="840" spans="1:12" ht="15.75" customHeight="1">
      <c r="A840" s="8"/>
      <c r="C840" s="8"/>
      <c r="L840" s="8"/>
    </row>
    <row r="841" spans="1:12" ht="15.75" customHeight="1">
      <c r="A841" s="8"/>
      <c r="C841" s="8"/>
      <c r="L841" s="8"/>
    </row>
    <row r="842" spans="1:12" ht="15.75" customHeight="1">
      <c r="A842" s="8"/>
      <c r="C842" s="8"/>
      <c r="L842" s="8"/>
    </row>
    <row r="843" spans="1:12" ht="15.75" customHeight="1">
      <c r="A843" s="8"/>
      <c r="C843" s="8"/>
      <c r="L843" s="8"/>
    </row>
    <row r="844" spans="1:12" ht="15.75" customHeight="1">
      <c r="A844" s="8"/>
      <c r="C844" s="8"/>
      <c r="L844" s="8"/>
    </row>
    <row r="845" spans="1:12" ht="15.75" customHeight="1">
      <c r="A845" s="8"/>
      <c r="C845" s="8"/>
      <c r="L845" s="8"/>
    </row>
    <row r="846" spans="1:12" ht="15.75" customHeight="1">
      <c r="A846" s="8"/>
      <c r="C846" s="8"/>
      <c r="L846" s="8"/>
    </row>
    <row r="847" spans="1:12" ht="15.75" customHeight="1">
      <c r="A847" s="8"/>
      <c r="C847" s="8"/>
      <c r="L847" s="8"/>
    </row>
    <row r="848" spans="1:12" ht="15.75" customHeight="1">
      <c r="A848" s="8"/>
      <c r="C848" s="8"/>
      <c r="L848" s="8"/>
    </row>
    <row r="849" spans="1:12" ht="15.75" customHeight="1">
      <c r="A849" s="8"/>
      <c r="C849" s="8"/>
      <c r="L849" s="8"/>
    </row>
    <row r="850" spans="1:12" ht="15.75" customHeight="1">
      <c r="A850" s="8"/>
      <c r="C850" s="8"/>
      <c r="L850" s="8"/>
    </row>
    <row r="851" spans="1:12" ht="15.75" customHeight="1">
      <c r="A851" s="8"/>
      <c r="C851" s="8"/>
      <c r="L851" s="8"/>
    </row>
    <row r="852" spans="1:12" ht="15.75" customHeight="1">
      <c r="A852" s="8"/>
      <c r="C852" s="8"/>
      <c r="L852" s="8"/>
    </row>
    <row r="853" spans="1:12" ht="15.75" customHeight="1">
      <c r="A853" s="8"/>
      <c r="C853" s="8"/>
      <c r="L853" s="8"/>
    </row>
    <row r="854" spans="1:12" ht="15.75" customHeight="1">
      <c r="A854" s="8"/>
      <c r="C854" s="8"/>
      <c r="L854" s="8"/>
    </row>
    <row r="855" spans="1:12" ht="15.75" customHeight="1">
      <c r="A855" s="8"/>
      <c r="C855" s="8"/>
      <c r="L855" s="8"/>
    </row>
    <row r="856" spans="1:12" ht="15.75" customHeight="1">
      <c r="A856" s="8"/>
      <c r="C856" s="8"/>
      <c r="L856" s="8"/>
    </row>
    <row r="857" spans="1:12" ht="15.75" customHeight="1">
      <c r="A857" s="8"/>
      <c r="C857" s="8"/>
      <c r="L857" s="8"/>
    </row>
    <row r="858" spans="1:12" ht="15.75" customHeight="1">
      <c r="A858" s="8"/>
      <c r="C858" s="8"/>
      <c r="L858" s="8"/>
    </row>
    <row r="859" spans="1:12" ht="15.75" customHeight="1">
      <c r="A859" s="8"/>
      <c r="C859" s="8"/>
      <c r="L859" s="8"/>
    </row>
    <row r="860" spans="1:12" ht="15.75" customHeight="1">
      <c r="A860" s="8"/>
      <c r="C860" s="8"/>
      <c r="L860" s="8"/>
    </row>
    <row r="861" spans="1:12" ht="15.75" customHeight="1">
      <c r="A861" s="8"/>
      <c r="C861" s="8"/>
      <c r="L861" s="8"/>
    </row>
    <row r="862" spans="1:12" ht="15.75" customHeight="1">
      <c r="A862" s="8"/>
      <c r="C862" s="8"/>
      <c r="L862" s="8"/>
    </row>
    <row r="863" spans="1:12" ht="15.75" customHeight="1">
      <c r="A863" s="8"/>
      <c r="C863" s="8"/>
      <c r="L863" s="8"/>
    </row>
    <row r="864" spans="1:12" ht="15.75" customHeight="1">
      <c r="A864" s="8"/>
      <c r="C864" s="8"/>
      <c r="L864" s="8"/>
    </row>
    <row r="865" spans="1:12" ht="15.75" customHeight="1">
      <c r="A865" s="8"/>
      <c r="C865" s="8"/>
      <c r="L865" s="8"/>
    </row>
    <row r="866" spans="1:12" ht="15.75" customHeight="1">
      <c r="A866" s="8"/>
      <c r="C866" s="8"/>
      <c r="L866" s="8"/>
    </row>
    <row r="867" spans="1:12" ht="15.75" customHeight="1">
      <c r="A867" s="8"/>
      <c r="C867" s="8"/>
      <c r="L867" s="8"/>
    </row>
    <row r="868" spans="1:12" ht="15.75" customHeight="1">
      <c r="A868" s="8"/>
      <c r="C868" s="8"/>
      <c r="L868" s="8"/>
    </row>
    <row r="869" spans="1:12" ht="15.75" customHeight="1">
      <c r="A869" s="8"/>
      <c r="C869" s="8"/>
      <c r="L869" s="8"/>
    </row>
    <row r="870" spans="1:12" ht="15.75" customHeight="1">
      <c r="A870" s="8"/>
      <c r="C870" s="8"/>
      <c r="L870" s="8"/>
    </row>
    <row r="871" spans="1:12" ht="15.75" customHeight="1">
      <c r="A871" s="8"/>
      <c r="C871" s="8"/>
      <c r="L871" s="8"/>
    </row>
    <row r="872" spans="1:12" ht="15.75" customHeight="1">
      <c r="A872" s="8"/>
      <c r="C872" s="8"/>
      <c r="L872" s="8"/>
    </row>
    <row r="873" spans="1:12" ht="15.75" customHeight="1">
      <c r="A873" s="8"/>
      <c r="C873" s="8"/>
      <c r="L873" s="8"/>
    </row>
    <row r="874" spans="1:12" ht="15.75" customHeight="1">
      <c r="A874" s="8"/>
      <c r="C874" s="8"/>
      <c r="L874" s="8"/>
    </row>
    <row r="875" spans="1:12" ht="15.75" customHeight="1">
      <c r="A875" s="8"/>
      <c r="C875" s="8"/>
      <c r="L875" s="8"/>
    </row>
    <row r="876" spans="1:12" ht="15.75" customHeight="1">
      <c r="A876" s="8"/>
      <c r="C876" s="8"/>
      <c r="L876" s="8"/>
    </row>
    <row r="877" spans="1:12" ht="15.75" customHeight="1">
      <c r="A877" s="8"/>
      <c r="C877" s="8"/>
      <c r="L877" s="8"/>
    </row>
    <row r="878" spans="1:12" ht="15.75" customHeight="1">
      <c r="A878" s="8"/>
      <c r="C878" s="8"/>
      <c r="L878" s="8"/>
    </row>
    <row r="879" spans="1:12" ht="15.75" customHeight="1">
      <c r="A879" s="8"/>
      <c r="C879" s="8"/>
      <c r="L879" s="8"/>
    </row>
    <row r="880" spans="1:12" ht="15.75" customHeight="1">
      <c r="A880" s="8"/>
      <c r="C880" s="8"/>
      <c r="L880" s="8"/>
    </row>
    <row r="881" spans="1:12" ht="15.75" customHeight="1">
      <c r="A881" s="8"/>
      <c r="C881" s="8"/>
      <c r="L881" s="8"/>
    </row>
    <row r="882" spans="1:12" ht="15.75" customHeight="1">
      <c r="A882" s="8"/>
      <c r="C882" s="8"/>
      <c r="L882" s="8"/>
    </row>
    <row r="883" spans="1:12" ht="15.75" customHeight="1">
      <c r="A883" s="8"/>
      <c r="C883" s="8"/>
      <c r="L883" s="8"/>
    </row>
    <row r="884" spans="1:12" ht="15.75" customHeight="1">
      <c r="A884" s="8"/>
      <c r="C884" s="8"/>
      <c r="L884" s="8"/>
    </row>
    <row r="885" spans="1:12" ht="15.75" customHeight="1">
      <c r="A885" s="8"/>
      <c r="C885" s="8"/>
      <c r="L885" s="8"/>
    </row>
    <row r="886" spans="1:12" ht="15.75" customHeight="1">
      <c r="A886" s="8"/>
      <c r="C886" s="8"/>
      <c r="L886" s="8"/>
    </row>
    <row r="887" spans="1:12" ht="15.75" customHeight="1">
      <c r="A887" s="8"/>
      <c r="C887" s="8"/>
      <c r="L887" s="8"/>
    </row>
    <row r="888" spans="1:12" ht="15.75" customHeight="1">
      <c r="A888" s="8"/>
      <c r="C888" s="8"/>
      <c r="L888" s="8"/>
    </row>
    <row r="889" spans="1:12" ht="15.75" customHeight="1">
      <c r="A889" s="8"/>
      <c r="C889" s="8"/>
      <c r="L889" s="8"/>
    </row>
    <row r="890" spans="1:12" ht="15.75" customHeight="1">
      <c r="A890" s="8"/>
      <c r="C890" s="8"/>
      <c r="L890" s="8"/>
    </row>
    <row r="891" spans="1:12" ht="15.75" customHeight="1">
      <c r="A891" s="8"/>
      <c r="C891" s="8"/>
      <c r="L891" s="8"/>
    </row>
    <row r="892" spans="1:12" ht="15.75" customHeight="1">
      <c r="A892" s="8"/>
      <c r="C892" s="8"/>
      <c r="L892" s="8"/>
    </row>
    <row r="893" spans="1:12" ht="15.75" customHeight="1">
      <c r="A893" s="8"/>
      <c r="C893" s="8"/>
      <c r="L893" s="8"/>
    </row>
    <row r="894" spans="1:12" ht="15.75" customHeight="1">
      <c r="A894" s="8"/>
      <c r="C894" s="8"/>
      <c r="L894" s="8"/>
    </row>
    <row r="895" spans="1:12" ht="15.75" customHeight="1">
      <c r="A895" s="8"/>
      <c r="C895" s="8"/>
      <c r="L895" s="8"/>
    </row>
    <row r="896" spans="1:12" ht="15.75" customHeight="1">
      <c r="A896" s="8"/>
      <c r="C896" s="8"/>
      <c r="L896" s="8"/>
    </row>
    <row r="897" spans="1:12" ht="15.75" customHeight="1">
      <c r="A897" s="8"/>
      <c r="C897" s="8"/>
      <c r="L897" s="8"/>
    </row>
    <row r="898" spans="1:12" ht="15.75" customHeight="1">
      <c r="A898" s="8"/>
      <c r="C898" s="8"/>
      <c r="L898" s="8"/>
    </row>
    <row r="899" spans="1:12" ht="15.75" customHeight="1">
      <c r="A899" s="8"/>
      <c r="C899" s="8"/>
      <c r="L899" s="8"/>
    </row>
    <row r="900" spans="1:12" ht="15.75" customHeight="1">
      <c r="A900" s="8"/>
      <c r="C900" s="8"/>
      <c r="L900" s="8"/>
    </row>
    <row r="901" spans="1:12" ht="15.75" customHeight="1">
      <c r="A901" s="8"/>
      <c r="C901" s="8"/>
      <c r="L901" s="8"/>
    </row>
    <row r="902" spans="1:12" ht="15.75" customHeight="1">
      <c r="A902" s="8"/>
      <c r="C902" s="8"/>
      <c r="L902" s="8"/>
    </row>
    <row r="903" spans="1:12" ht="15.75" customHeight="1">
      <c r="A903" s="8"/>
      <c r="C903" s="8"/>
      <c r="L903" s="8"/>
    </row>
    <row r="904" spans="1:12" ht="15.75" customHeight="1">
      <c r="A904" s="8"/>
      <c r="C904" s="8"/>
      <c r="L904" s="8"/>
    </row>
    <row r="905" spans="1:12" ht="15.75" customHeight="1">
      <c r="A905" s="8"/>
      <c r="C905" s="8"/>
      <c r="L905" s="8"/>
    </row>
    <row r="906" spans="1:12" ht="15.75" customHeight="1">
      <c r="A906" s="8"/>
      <c r="C906" s="8"/>
      <c r="L906" s="8"/>
    </row>
    <row r="907" spans="1:12" ht="15.75" customHeight="1">
      <c r="A907" s="8"/>
      <c r="C907" s="8"/>
      <c r="L907" s="8"/>
    </row>
    <row r="908" spans="1:12" ht="15.75" customHeight="1">
      <c r="A908" s="8"/>
      <c r="C908" s="8"/>
      <c r="L908" s="8"/>
    </row>
    <row r="909" spans="1:12" ht="15.75" customHeight="1">
      <c r="A909" s="8"/>
      <c r="C909" s="8"/>
      <c r="L909" s="8"/>
    </row>
    <row r="910" spans="1:12" ht="15.75" customHeight="1">
      <c r="A910" s="8"/>
      <c r="C910" s="8"/>
      <c r="L910" s="8"/>
    </row>
    <row r="911" spans="1:12" ht="15.75" customHeight="1">
      <c r="A911" s="8"/>
      <c r="C911" s="8"/>
      <c r="L911" s="8"/>
    </row>
    <row r="912" spans="1:12" ht="15.75" customHeight="1">
      <c r="A912" s="8"/>
      <c r="C912" s="8"/>
      <c r="L912" s="8"/>
    </row>
    <row r="913" spans="1:12" ht="15.75" customHeight="1">
      <c r="A913" s="8"/>
      <c r="C913" s="8"/>
      <c r="L913" s="8"/>
    </row>
    <row r="914" spans="1:12" ht="15.75" customHeight="1">
      <c r="A914" s="8"/>
      <c r="C914" s="8"/>
      <c r="L914" s="8"/>
    </row>
    <row r="915" spans="1:12" ht="15.75" customHeight="1">
      <c r="A915" s="8"/>
      <c r="C915" s="8"/>
      <c r="L915" s="8"/>
    </row>
    <row r="916" spans="1:12" ht="15.75" customHeight="1">
      <c r="A916" s="8"/>
      <c r="C916" s="8"/>
      <c r="L916" s="8"/>
    </row>
    <row r="917" spans="1:12" ht="15.75" customHeight="1">
      <c r="A917" s="8"/>
      <c r="C917" s="8"/>
      <c r="L917" s="8"/>
    </row>
    <row r="918" spans="1:12" ht="15.75" customHeight="1">
      <c r="A918" s="8"/>
      <c r="C918" s="8"/>
      <c r="L918" s="8"/>
    </row>
    <row r="919" spans="1:12" ht="15.75" customHeight="1">
      <c r="A919" s="8"/>
      <c r="C919" s="8"/>
      <c r="L919" s="8"/>
    </row>
    <row r="920" spans="1:12" ht="15.75" customHeight="1">
      <c r="A920" s="8"/>
      <c r="C920" s="8"/>
      <c r="L920" s="8"/>
    </row>
    <row r="921" spans="1:12" ht="15.75" customHeight="1">
      <c r="A921" s="8"/>
      <c r="C921" s="8"/>
      <c r="L921" s="8"/>
    </row>
    <row r="922" spans="1:12" ht="15.75" customHeight="1">
      <c r="A922" s="8"/>
      <c r="C922" s="8"/>
      <c r="L922" s="8"/>
    </row>
    <row r="923" spans="1:12" ht="15.75" customHeight="1">
      <c r="A923" s="8"/>
      <c r="C923" s="8"/>
      <c r="L923" s="8"/>
    </row>
    <row r="924" spans="1:12" ht="15.75" customHeight="1">
      <c r="A924" s="8"/>
      <c r="C924" s="8"/>
      <c r="L924" s="8"/>
    </row>
    <row r="925" spans="1:12" ht="15.75" customHeight="1">
      <c r="A925" s="8"/>
      <c r="C925" s="8"/>
      <c r="L925" s="8"/>
    </row>
    <row r="926" spans="1:12" ht="15.75" customHeight="1">
      <c r="A926" s="8"/>
      <c r="C926" s="8"/>
      <c r="L926" s="8"/>
    </row>
    <row r="927" spans="1:12" ht="15.75" customHeight="1">
      <c r="A927" s="8"/>
      <c r="C927" s="8"/>
      <c r="L927" s="8"/>
    </row>
    <row r="928" spans="1:12" ht="15.75" customHeight="1">
      <c r="A928" s="8"/>
      <c r="C928" s="8"/>
      <c r="L928" s="8"/>
    </row>
    <row r="929" spans="1:12" ht="15.75" customHeight="1">
      <c r="A929" s="8"/>
      <c r="C929" s="8"/>
      <c r="L929" s="8"/>
    </row>
    <row r="930" spans="1:12" ht="15.75" customHeight="1">
      <c r="A930" s="8"/>
      <c r="C930" s="8"/>
      <c r="L930" s="8"/>
    </row>
    <row r="931" spans="1:12" ht="15.75" customHeight="1">
      <c r="A931" s="8"/>
      <c r="C931" s="8"/>
      <c r="L931" s="8"/>
    </row>
    <row r="932" spans="1:12" ht="15.75" customHeight="1">
      <c r="A932" s="8"/>
      <c r="C932" s="8"/>
      <c r="L932" s="8"/>
    </row>
    <row r="933" spans="1:12" ht="15.75" customHeight="1">
      <c r="A933" s="8"/>
      <c r="C933" s="8"/>
      <c r="L933" s="8"/>
    </row>
    <row r="934" spans="1:12" ht="15.75" customHeight="1">
      <c r="A934" s="8"/>
      <c r="C934" s="8"/>
      <c r="L934" s="8"/>
    </row>
    <row r="935" spans="1:12" ht="15.75" customHeight="1">
      <c r="A935" s="8"/>
      <c r="C935" s="8"/>
      <c r="L935" s="8"/>
    </row>
    <row r="936" spans="1:12" ht="15.75" customHeight="1">
      <c r="A936" s="8"/>
      <c r="C936" s="8"/>
      <c r="L936" s="8"/>
    </row>
    <row r="937" spans="1:12" ht="15.75" customHeight="1">
      <c r="A937" s="8"/>
      <c r="C937" s="8"/>
      <c r="L937" s="8"/>
    </row>
    <row r="938" spans="1:12" ht="15.75" customHeight="1">
      <c r="A938" s="8"/>
      <c r="C938" s="8"/>
      <c r="L938" s="8"/>
    </row>
    <row r="939" spans="1:12" ht="15.75" customHeight="1">
      <c r="A939" s="8"/>
      <c r="C939" s="8"/>
      <c r="L939" s="8"/>
    </row>
    <row r="940" spans="1:12" ht="15.75" customHeight="1">
      <c r="A940" s="8"/>
      <c r="C940" s="8"/>
      <c r="L940" s="8"/>
    </row>
    <row r="941" spans="1:12" ht="15.75" customHeight="1">
      <c r="A941" s="8"/>
      <c r="C941" s="8"/>
      <c r="L941" s="8"/>
    </row>
    <row r="942" spans="1:12" ht="15.75" customHeight="1">
      <c r="A942" s="8"/>
      <c r="C942" s="8"/>
      <c r="L942" s="8"/>
    </row>
    <row r="943" spans="1:12" ht="15.75" customHeight="1">
      <c r="A943" s="8"/>
      <c r="C943" s="8"/>
      <c r="L943" s="8"/>
    </row>
    <row r="944" spans="1:12" ht="15.75" customHeight="1">
      <c r="A944" s="8"/>
      <c r="C944" s="8"/>
      <c r="L944" s="8"/>
    </row>
    <row r="945" spans="1:12" ht="15.75" customHeight="1">
      <c r="A945" s="8"/>
      <c r="C945" s="8"/>
      <c r="L945" s="8"/>
    </row>
    <row r="946" spans="1:12" ht="15.75" customHeight="1">
      <c r="A946" s="8"/>
      <c r="C946" s="8"/>
      <c r="L946" s="8"/>
    </row>
    <row r="947" spans="1:12" ht="15.75" customHeight="1">
      <c r="A947" s="8"/>
      <c r="C947" s="8"/>
      <c r="L947" s="8"/>
    </row>
    <row r="948" spans="1:12" ht="15.75" customHeight="1">
      <c r="A948" s="8"/>
      <c r="C948" s="8"/>
      <c r="L948" s="8"/>
    </row>
    <row r="949" spans="1:12" ht="15.75" customHeight="1">
      <c r="A949" s="8"/>
      <c r="C949" s="8"/>
      <c r="L949" s="8"/>
    </row>
    <row r="950" spans="1:12" ht="15.75" customHeight="1">
      <c r="A950" s="8"/>
      <c r="C950" s="8"/>
      <c r="L950" s="8"/>
    </row>
    <row r="951" spans="1:12" ht="15.75" customHeight="1">
      <c r="A951" s="8"/>
      <c r="C951" s="8"/>
      <c r="L951" s="8"/>
    </row>
    <row r="952" spans="1:12" ht="15.75" customHeight="1">
      <c r="A952" s="8"/>
      <c r="C952" s="8"/>
      <c r="L952" s="8"/>
    </row>
    <row r="953" spans="1:12" ht="15.75" customHeight="1">
      <c r="A953" s="8"/>
      <c r="C953" s="8"/>
      <c r="L953" s="8"/>
    </row>
    <row r="954" spans="1:12" ht="15.75" customHeight="1">
      <c r="A954" s="8"/>
      <c r="C954" s="8"/>
      <c r="L954" s="8"/>
    </row>
    <row r="955" spans="1:12" ht="15.75" customHeight="1">
      <c r="A955" s="8"/>
      <c r="C955" s="8"/>
      <c r="L955" s="8"/>
    </row>
    <row r="956" spans="1:12" ht="15.75" customHeight="1">
      <c r="A956" s="8"/>
      <c r="C956" s="8"/>
      <c r="L956" s="8"/>
    </row>
    <row r="957" spans="1:12" ht="15.75" customHeight="1">
      <c r="A957" s="8"/>
      <c r="C957" s="8"/>
      <c r="L957" s="8"/>
    </row>
    <row r="958" spans="1:12" ht="15.75" customHeight="1">
      <c r="A958" s="8"/>
      <c r="C958" s="8"/>
      <c r="L958" s="8"/>
    </row>
    <row r="959" spans="1:12" ht="15.75" customHeight="1">
      <c r="A959" s="8"/>
      <c r="C959" s="8"/>
      <c r="L959" s="8"/>
    </row>
    <row r="960" spans="1:12" ht="15.75" customHeight="1">
      <c r="A960" s="8"/>
      <c r="C960" s="8"/>
      <c r="L960" s="8"/>
    </row>
    <row r="961" spans="1:12" ht="15.75" customHeight="1">
      <c r="A961" s="8"/>
      <c r="C961" s="8"/>
      <c r="L961" s="8"/>
    </row>
    <row r="962" spans="1:12" ht="15.75" customHeight="1">
      <c r="A962" s="8"/>
      <c r="C962" s="8"/>
      <c r="L962" s="8"/>
    </row>
    <row r="963" spans="1:12" ht="15.75" customHeight="1">
      <c r="A963" s="8"/>
      <c r="C963" s="8"/>
      <c r="L963" s="8"/>
    </row>
    <row r="964" spans="1:12" ht="15.75" customHeight="1">
      <c r="A964" s="8"/>
      <c r="C964" s="8"/>
      <c r="L964" s="8"/>
    </row>
    <row r="965" spans="1:12" ht="15.75" customHeight="1">
      <c r="A965" s="8"/>
      <c r="C965" s="8"/>
      <c r="L965" s="8"/>
    </row>
    <row r="966" spans="1:12" ht="15.75" customHeight="1">
      <c r="A966" s="8"/>
      <c r="C966" s="8"/>
      <c r="L966" s="8"/>
    </row>
    <row r="967" spans="1:12" ht="15.75" customHeight="1">
      <c r="A967" s="8"/>
      <c r="C967" s="8"/>
      <c r="L967" s="8"/>
    </row>
    <row r="968" spans="1:12" ht="15.75" customHeight="1">
      <c r="A968" s="8"/>
      <c r="C968" s="8"/>
      <c r="L968" s="8"/>
    </row>
    <row r="969" spans="1:12" ht="15.75" customHeight="1">
      <c r="A969" s="8"/>
      <c r="C969" s="8"/>
      <c r="L969" s="8"/>
    </row>
    <row r="970" spans="1:12" ht="15.75" customHeight="1">
      <c r="A970" s="8"/>
      <c r="C970" s="8"/>
      <c r="L970" s="8"/>
    </row>
    <row r="971" spans="1:12" ht="15.75" customHeight="1">
      <c r="A971" s="8"/>
      <c r="C971" s="8"/>
      <c r="L971" s="8"/>
    </row>
    <row r="972" spans="1:12" ht="15.75" customHeight="1">
      <c r="A972" s="8"/>
      <c r="C972" s="8"/>
      <c r="L972" s="8"/>
    </row>
    <row r="973" spans="1:12" ht="15.75" customHeight="1">
      <c r="A973" s="8"/>
      <c r="C973" s="8"/>
      <c r="L973" s="8"/>
    </row>
    <row r="974" spans="1:12" ht="15.75" customHeight="1">
      <c r="A974" s="8"/>
      <c r="C974" s="8"/>
      <c r="L974" s="8"/>
    </row>
    <row r="975" spans="1:12" ht="15.75" customHeight="1">
      <c r="A975" s="8"/>
      <c r="C975" s="8"/>
      <c r="L975" s="8"/>
    </row>
    <row r="976" spans="1:12" ht="15.75" customHeight="1">
      <c r="A976" s="8"/>
      <c r="C976" s="8"/>
      <c r="L976" s="8"/>
    </row>
    <row r="977" spans="1:12" ht="15.75" customHeight="1">
      <c r="A977" s="8"/>
      <c r="C977" s="8"/>
      <c r="L977" s="8"/>
    </row>
    <row r="978" spans="1:12" ht="15.75" customHeight="1">
      <c r="A978" s="8"/>
      <c r="C978" s="8"/>
      <c r="L978" s="8"/>
    </row>
    <row r="979" spans="1:12" ht="15.75" customHeight="1">
      <c r="A979" s="8"/>
      <c r="C979" s="8"/>
      <c r="L979" s="8"/>
    </row>
    <row r="980" spans="1:12" ht="15.75" customHeight="1">
      <c r="A980" s="8"/>
      <c r="C980" s="8"/>
      <c r="L980" s="8"/>
    </row>
    <row r="981" spans="1:12" ht="15.75" customHeight="1">
      <c r="A981" s="8"/>
      <c r="C981" s="8"/>
      <c r="L981" s="8"/>
    </row>
    <row r="982" spans="1:12" ht="15.75" customHeight="1">
      <c r="A982" s="8"/>
      <c r="C982" s="8"/>
      <c r="L982" s="8"/>
    </row>
    <row r="983" spans="1:12" ht="15.75" customHeight="1">
      <c r="A983" s="8"/>
      <c r="C983" s="8"/>
      <c r="L983" s="8"/>
    </row>
    <row r="984" spans="1:12" ht="15.75" customHeight="1">
      <c r="A984" s="8"/>
      <c r="C984" s="8"/>
      <c r="L984" s="8"/>
    </row>
    <row r="985" spans="1:12" ht="15.75" customHeight="1">
      <c r="A985" s="8"/>
      <c r="C985" s="8"/>
      <c r="L985" s="8"/>
    </row>
    <row r="986" spans="1:12" ht="15.75" customHeight="1">
      <c r="A986" s="8"/>
      <c r="C986" s="8"/>
      <c r="L986" s="8"/>
    </row>
    <row r="987" spans="1:12" ht="15.75" customHeight="1">
      <c r="A987" s="8"/>
      <c r="C987" s="8"/>
      <c r="L987" s="8"/>
    </row>
    <row r="988" spans="1:12" ht="15.75" customHeight="1">
      <c r="A988" s="8"/>
      <c r="C988" s="8"/>
      <c r="L988" s="8"/>
    </row>
    <row r="989" spans="1:12" ht="15.75" customHeight="1">
      <c r="A989" s="8"/>
      <c r="C989" s="8"/>
      <c r="L989" s="8"/>
    </row>
    <row r="990" spans="1:12" ht="15.75" customHeight="1">
      <c r="A990" s="8"/>
      <c r="C990" s="8"/>
      <c r="L990" s="8"/>
    </row>
  </sheetData>
  <mergeCells count="25">
    <mergeCell ref="C123:M124"/>
    <mergeCell ref="D22:D23"/>
    <mergeCell ref="D44:D45"/>
    <mergeCell ref="E44:E45"/>
    <mergeCell ref="D55:D56"/>
    <mergeCell ref="E55:E56"/>
    <mergeCell ref="D78:D79"/>
    <mergeCell ref="E78:E79"/>
    <mergeCell ref="D106:D107"/>
    <mergeCell ref="E106:E107"/>
    <mergeCell ref="C99:M100"/>
    <mergeCell ref="C71:M72"/>
    <mergeCell ref="D52:G52"/>
    <mergeCell ref="C111:E111"/>
    <mergeCell ref="C94:E94"/>
    <mergeCell ref="C96:E96"/>
    <mergeCell ref="L93:M93"/>
    <mergeCell ref="C37:M38"/>
    <mergeCell ref="L67:M67"/>
    <mergeCell ref="C84:E84"/>
    <mergeCell ref="D10:D11"/>
    <mergeCell ref="E10:E11"/>
    <mergeCell ref="E22:E23"/>
    <mergeCell ref="L34:M34"/>
    <mergeCell ref="D18:G18"/>
  </mergeCells>
  <conditionalFormatting sqref="A36:A38">
    <cfRule type="cellIs" dxfId="592" priority="138" stopIfTrue="1" operator="equal">
      <formula>"include_in_docs"</formula>
    </cfRule>
  </conditionalFormatting>
  <conditionalFormatting sqref="A70:A72">
    <cfRule type="cellIs" dxfId="591" priority="178" stopIfTrue="1" operator="equal">
      <formula>"include_in_docs"</formula>
    </cfRule>
  </conditionalFormatting>
  <conditionalFormatting sqref="A98:A100">
    <cfRule type="cellIs" dxfId="590" priority="220" stopIfTrue="1" operator="equal">
      <formula>"include_in_docs"</formula>
    </cfRule>
  </conditionalFormatting>
  <conditionalFormatting sqref="A122:A124">
    <cfRule type="cellIs" dxfId="589" priority="256" stopIfTrue="1" operator="equal">
      <formula>"include_in_docs"</formula>
    </cfRule>
  </conditionalFormatting>
  <conditionalFormatting sqref="C93">
    <cfRule type="expression" dxfId="588" priority="23" stopIfTrue="1">
      <formula>AND(NE(#REF!,"#"),NE(C93,""),NE(COUNTA($B93:B93),0))</formula>
    </cfRule>
  </conditionalFormatting>
  <conditionalFormatting sqref="C95">
    <cfRule type="expression" dxfId="587" priority="22" stopIfTrue="1">
      <formula>AND(NE(#REF!,"#"),NE(C95,""),NE(COUNTA($B95:B95),0))</formula>
    </cfRule>
  </conditionalFormatting>
  <conditionalFormatting sqref="C34:F34 D35:E35">
    <cfRule type="expression" dxfId="586" priority="107" stopIfTrue="1">
      <formula>AND(NE(#REF!,"#"),NE(C34,""),NE(COUNTA(#REF!),0))</formula>
    </cfRule>
  </conditionalFormatting>
  <conditionalFormatting sqref="C67:F67">
    <cfRule type="expression" dxfId="585" priority="173" stopIfTrue="1">
      <formula>AND(NE(#REF!,"#"),NE(C67,""),NE(COUNTA(#REF!),0))</formula>
    </cfRule>
  </conditionalFormatting>
  <conditionalFormatting sqref="C120:F120">
    <cfRule type="expression" dxfId="584" priority="251" stopIfTrue="1">
      <formula>AND(NE(#REF!,"#"),NE(C120,""),NE(COUNTA(#REF!),0))</formula>
    </cfRule>
  </conditionalFormatting>
  <conditionalFormatting sqref="D8">
    <cfRule type="expression" dxfId="583" priority="336" stopIfTrue="1">
      <formula>AND(NE(#REF!,"#"),NE(D8,""),NE(COUNTA(#REF!),0))</formula>
    </cfRule>
  </conditionalFormatting>
  <conditionalFormatting sqref="D9 D21 D43 D54 D77 D105">
    <cfRule type="expression" dxfId="582" priority="309" stopIfTrue="1">
      <formula>AND(NE(#REF!,"#"),NE(D9,""),NE(COUNTA(D9:$XFD9),0))</formula>
    </cfRule>
  </conditionalFormatting>
  <conditionalFormatting sqref="D29:D30 F29:H30 F40:H40 F62:H63 F74:H74 F88:H89 F102:H102 F115:H116">
    <cfRule type="expression" dxfId="581" priority="127" stopIfTrue="1">
      <formula>AND(NE(#REF!,"#"),NE(D29,""),NE(COUNTA($A29:C29),0))</formula>
    </cfRule>
  </conditionalFormatting>
  <conditionalFormatting sqref="D31:D33">
    <cfRule type="expression" dxfId="580" priority="73" stopIfTrue="1">
      <formula>AND(NE(#REF!,"#"),NE(D31,""),NE(COUNTA(#REF!),0))</formula>
    </cfRule>
  </conditionalFormatting>
  <conditionalFormatting sqref="D62:D63">
    <cfRule type="expression" dxfId="579" priority="163" stopIfTrue="1">
      <formula>AND(NE(#REF!,"#"),NE(D62,""),NE(COUNTA($A62:C62),0))</formula>
    </cfRule>
  </conditionalFormatting>
  <conditionalFormatting sqref="D64:D66">
    <cfRule type="expression" dxfId="578" priority="165" stopIfTrue="1">
      <formula>AND(NE(#REF!,"#"),NE(D64,""),NE(COUNTA(#REF!),0))</formula>
    </cfRule>
  </conditionalFormatting>
  <conditionalFormatting sqref="D88:D89">
    <cfRule type="expression" dxfId="577" priority="203" stopIfTrue="1">
      <formula>AND(NE(#REF!,"#"),NE(D88,""),NE(COUNTA($A88:C88),0))</formula>
    </cfRule>
  </conditionalFormatting>
  <conditionalFormatting sqref="D90:D92">
    <cfRule type="expression" dxfId="576" priority="205" stopIfTrue="1">
      <formula>AND(NE(#REF!,"#"),NE(D90,""),NE(COUNTA(#REF!),0))</formula>
    </cfRule>
  </conditionalFormatting>
  <conditionalFormatting sqref="D115:D116">
    <cfRule type="expression" dxfId="575" priority="241" stopIfTrue="1">
      <formula>AND(NE(#REF!,"#"),NE(D115,""),NE(COUNTA($A115:C115),0))</formula>
    </cfRule>
  </conditionalFormatting>
  <conditionalFormatting sqref="D117:D119">
    <cfRule type="expression" dxfId="574" priority="243" stopIfTrue="1">
      <formula>AND(NE(#REF!,"#"),NE(D117,""),NE(COUNTA(#REF!),0))</formula>
    </cfRule>
  </conditionalFormatting>
  <conditionalFormatting sqref="D68:E68">
    <cfRule type="expression" dxfId="573" priority="153" stopIfTrue="1">
      <formula>AND(NE(#REF!,"#"),NE(D68,""),NE(COUNTA(#REF!),0))</formula>
    </cfRule>
  </conditionalFormatting>
  <conditionalFormatting sqref="D97:E97">
    <cfRule type="expression" dxfId="572" priority="193" stopIfTrue="1">
      <formula>AND(NE(#REF!,"#"),NE(D97,""),NE(COUNTA(#REF!),0))</formula>
    </cfRule>
  </conditionalFormatting>
  <conditionalFormatting sqref="D121:E121">
    <cfRule type="expression" dxfId="571" priority="231" stopIfTrue="1">
      <formula>AND(NE(#REF!,"#"),NE(D121,""),NE(COUNTA(#REF!),0))</formula>
    </cfRule>
  </conditionalFormatting>
  <conditionalFormatting sqref="D27:F27 C28:F28 F35:H35 F68:H68 F97:H97 F121:H121">
    <cfRule type="expression" dxfId="570" priority="108" stopIfTrue="1">
      <formula>AND(NE(#REF!,"#"),NE(C27,""),NE(COUNTA($B27:B27),0))</formula>
    </cfRule>
  </conditionalFormatting>
  <conditionalFormatting sqref="D60:F60 C61:F61 D69:H69">
    <cfRule type="expression" dxfId="569" priority="139" stopIfTrue="1">
      <formula>AND(NE(#REF!,"#"),NE(C60,""),NE(COUNTA($B60:B60),0))</formula>
    </cfRule>
  </conditionalFormatting>
  <conditionalFormatting sqref="D86:F86 C87:F87">
    <cfRule type="expression" dxfId="568" priority="183" stopIfTrue="1">
      <formula>AND(NE(#REF!,"#"),NE(C86,""),NE(COUNTA($B86:B86),0))</formula>
    </cfRule>
  </conditionalFormatting>
  <conditionalFormatting sqref="D93:F93">
    <cfRule type="expression" dxfId="567" priority="213" stopIfTrue="1">
      <formula>AND(NE(#REF!,"#"),NE(D93,""),NE(COUNTA(#REF!),0))</formula>
    </cfRule>
  </conditionalFormatting>
  <conditionalFormatting sqref="D113:F113 C114:F114">
    <cfRule type="expression" dxfId="566" priority="221" stopIfTrue="1">
      <formula>AND(NE(#REF!,"#"),NE(C113,""),NE(COUNTA($B113:B113),0))</formula>
    </cfRule>
  </conditionalFormatting>
  <conditionalFormatting sqref="D3:H3 E8:H8">
    <cfRule type="expression" dxfId="565" priority="314" stopIfTrue="1">
      <formula>AND(NE(#REF!,"#"),NE(D3,""),NE(COUNTA($B3:C3),0))</formula>
    </cfRule>
  </conditionalFormatting>
  <conditionalFormatting sqref="D4:H5">
    <cfRule type="expression" dxfId="564" priority="330" stopIfTrue="1">
      <formula>AND(NE(#REF!,"#"),NE(D4,""),NE(COUNTA($C4:C4),0))</formula>
    </cfRule>
  </conditionalFormatting>
  <conditionalFormatting sqref="D6:H6">
    <cfRule type="expression" dxfId="563" priority="325" stopIfTrue="1">
      <formula>AND(NE(#REF!,"#"),NE(D6,""),NE(COUNTA($A6:C6),0))</formula>
    </cfRule>
  </conditionalFormatting>
  <conditionalFormatting sqref="D36:H36">
    <cfRule type="expression" dxfId="562" priority="303" stopIfTrue="1">
      <formula>AND(NE(#REF!,"#"),NE(D36,""),NE(COUNTA($C36:C36),0))</formula>
    </cfRule>
  </conditionalFormatting>
  <conditionalFormatting sqref="D70:H70">
    <cfRule type="expression" dxfId="561" priority="182" stopIfTrue="1">
      <formula>AND(NE(#REF!,"#"),NE(D70,""),NE(COUNTA($C70:C70),0))</formula>
    </cfRule>
  </conditionalFormatting>
  <conditionalFormatting sqref="D98:H98">
    <cfRule type="expression" dxfId="560" priority="277" stopIfTrue="1">
      <formula>AND(NE(#REF!,"#"),NE(D98,""),NE(COUNTA($C98:C98),0))</formula>
    </cfRule>
  </conditionalFormatting>
  <conditionalFormatting sqref="D122:H122">
    <cfRule type="expression" dxfId="559" priority="290" stopIfTrue="1">
      <formula>AND(NE(#REF!,"#"),NE(D122,""),NE(COUNTA($C122:C122),0))</formula>
    </cfRule>
  </conditionalFormatting>
  <conditionalFormatting sqref="E10">
    <cfRule type="expression" dxfId="558" priority="312" stopIfTrue="1">
      <formula>AND(NE(#REF!,"#"),NE(E10,""),NE(COUNTA($D11:D11),0))</formula>
    </cfRule>
  </conditionalFormatting>
  <conditionalFormatting sqref="E22">
    <cfRule type="expression" dxfId="557" priority="52" stopIfTrue="1">
      <formula>AND(NE(#REF!,"#"),NE(E22,""),NE(COUNTA($E23:E23),0))</formula>
    </cfRule>
  </conditionalFormatting>
  <conditionalFormatting sqref="E29">
    <cfRule type="expression" dxfId="556" priority="128" stopIfTrue="1">
      <formula>AND(NE(#REF!,"#"),NE(E29,""),NE(COUNTA($A31:C31),0))</formula>
    </cfRule>
  </conditionalFormatting>
  <conditionalFormatting sqref="E30">
    <cfRule type="expression" dxfId="555" priority="126" stopIfTrue="1">
      <formula>AND(NE(#REF!,"#"),NE(E30,""),NE(COUNTA($A32:D32),0))</formula>
    </cfRule>
  </conditionalFormatting>
  <conditionalFormatting sqref="E32:E33">
    <cfRule type="expression" dxfId="554" priority="135" stopIfTrue="1">
      <formula>AND(NE(#REF!,"#"),NE(E32,""),NE(COUNTA($A32:E32),0))</formula>
    </cfRule>
  </conditionalFormatting>
  <conditionalFormatting sqref="E41">
    <cfRule type="expression" dxfId="553" priority="37" stopIfTrue="1">
      <formula>AND(NE(#REF!,"#"),NE(E41,""),NE(COUNTA($D41:F41),0))</formula>
    </cfRule>
  </conditionalFormatting>
  <conditionalFormatting sqref="E44">
    <cfRule type="expression" dxfId="552" priority="68" stopIfTrue="1">
      <formula>AND(NE(#REF!,"#"),NE(E44,""),NE(COUNTA($E45:E45),0))</formula>
    </cfRule>
  </conditionalFormatting>
  <conditionalFormatting sqref="E55">
    <cfRule type="expression" dxfId="551" priority="70" stopIfTrue="1">
      <formula>AND(NE(#REF!,"#"),NE(E55,""),NE(COUNTA($E56:E56),0))</formula>
    </cfRule>
  </conditionalFormatting>
  <conditionalFormatting sqref="E62">
    <cfRule type="expression" dxfId="550" priority="164" stopIfTrue="1">
      <formula>AND(NE(#REF!,"#"),NE(E62,""),NE(COUNTA($A64:C64),0))</formula>
    </cfRule>
  </conditionalFormatting>
  <conditionalFormatting sqref="E63">
    <cfRule type="expression" dxfId="549" priority="162" stopIfTrue="1">
      <formula>AND(NE(#REF!,"#"),NE(E63,""),NE(COUNTA($A65:D65),0))</formula>
    </cfRule>
  </conditionalFormatting>
  <conditionalFormatting sqref="E65:E66">
    <cfRule type="expression" dxfId="548" priority="175" stopIfTrue="1">
      <formula>AND(NE(#REF!,"#"),NE(E65,""),NE(COUNTA($A65:E65),0))</formula>
    </cfRule>
  </conditionalFormatting>
  <conditionalFormatting sqref="E75">
    <cfRule type="expression" dxfId="547" priority="76" stopIfTrue="1">
      <formula>AND(NE(#REF!,"#"),NE(E75,""),NE(COUNTA($D75:F75),0))</formula>
    </cfRule>
  </conditionalFormatting>
  <conditionalFormatting sqref="E78">
    <cfRule type="expression" dxfId="546" priority="85" stopIfTrue="1">
      <formula>AND(NE(#REF!,"#"),NE(E78,""),NE(COUNTA($E79:E79),0))</formula>
    </cfRule>
  </conditionalFormatting>
  <conditionalFormatting sqref="E88">
    <cfRule type="expression" dxfId="545" priority="204" stopIfTrue="1">
      <formula>AND(NE(#REF!,"#"),NE(E88,""),NE(COUNTA($A90:C90),0))</formula>
    </cfRule>
  </conditionalFormatting>
  <conditionalFormatting sqref="E89">
    <cfRule type="expression" dxfId="544" priority="202" stopIfTrue="1">
      <formula>AND(NE(#REF!,"#"),NE(E89,""),NE(COUNTA($A91:D91),0))</formula>
    </cfRule>
  </conditionalFormatting>
  <conditionalFormatting sqref="E91:E92">
    <cfRule type="expression" dxfId="543" priority="215" stopIfTrue="1">
      <formula>AND(NE(#REF!,"#"),NE(E91,""),NE(COUNTA($A91:E91),0))</formula>
    </cfRule>
  </conditionalFormatting>
  <conditionalFormatting sqref="E103">
    <cfRule type="expression" dxfId="542" priority="98" stopIfTrue="1">
      <formula>AND(NE(#REF!,"#"),NE(E103,""),NE(COUNTA($D103:F103),0))</formula>
    </cfRule>
  </conditionalFormatting>
  <conditionalFormatting sqref="E106">
    <cfRule type="expression" dxfId="541" priority="95" stopIfTrue="1">
      <formula>AND(NE(#REF!,"#"),NE(E106,""),NE(COUNTA($E107:E107),0))</formula>
    </cfRule>
  </conditionalFormatting>
  <conditionalFormatting sqref="E115">
    <cfRule type="expression" dxfId="540" priority="242" stopIfTrue="1">
      <formula>AND(NE(#REF!,"#"),NE(E115,""),NE(COUNTA($A117:C117),0))</formula>
    </cfRule>
  </conditionalFormatting>
  <conditionalFormatting sqref="E116">
    <cfRule type="expression" dxfId="539" priority="240" stopIfTrue="1">
      <formula>AND(NE(#REF!,"#"),NE(E116,""),NE(COUNTA($A118:D118),0))</formula>
    </cfRule>
  </conditionalFormatting>
  <conditionalFormatting sqref="E118:E119">
    <cfRule type="expression" dxfId="538" priority="253" stopIfTrue="1">
      <formula>AND(NE(#REF!,"#"),NE(E118,""),NE(COUNTA($A118:E118),0))</formula>
    </cfRule>
  </conditionalFormatting>
  <conditionalFormatting sqref="E17:H17 H18">
    <cfRule type="expression" dxfId="537" priority="13" stopIfTrue="1">
      <formula>AND(NE(#REF!,"#"),NE(E17,""),NE(COUNTA($D17:D17),0))</formula>
    </cfRule>
  </conditionalFormatting>
  <conditionalFormatting sqref="E20:H20 F26:H26 F39:H39 F41:H42 E53:H53 F59:H59 F73:H73 F75:H76 F101:H101 F103:H104 F112:H112">
    <cfRule type="expression" dxfId="536" priority="36" stopIfTrue="1">
      <formula>AND(NE(#REF!,"#"),NE(E20,""),NE(COUNTA($D20:D20),0))</formula>
    </cfRule>
  </conditionalFormatting>
  <conditionalFormatting sqref="E51:H51 H52">
    <cfRule type="expression" dxfId="535" priority="18" stopIfTrue="1">
      <formula>AND(NE(#REF!,"#"),NE(E51,""),NE(COUNTA($D51:D51),0))</formula>
    </cfRule>
  </conditionalFormatting>
  <conditionalFormatting sqref="F21:G21 F54:G54">
    <cfRule type="expression" dxfId="534" priority="54" stopIfTrue="1">
      <formula>AND(NE(#REF!,"#"),NE(F21,""),NE(COUNTA($F21:F21),0))</formula>
    </cfRule>
  </conditionalFormatting>
  <conditionalFormatting sqref="F23:G23 F45:G45 I45 F56:G56">
    <cfRule type="expression" dxfId="533" priority="67" stopIfTrue="1">
      <formula>AND(NE(#REF!,"#"),NE(F23,""),NE(COUNTA($E23:F23),0))</formula>
    </cfRule>
  </conditionalFormatting>
  <conditionalFormatting sqref="F79:G79 I79">
    <cfRule type="expression" dxfId="532" priority="84" stopIfTrue="1">
      <formula>AND(NE(#REF!,"#"),NE(F79,""),NE(COUNTA($E79:F79),0))</formula>
    </cfRule>
  </conditionalFormatting>
  <conditionalFormatting sqref="F107:G107 I107">
    <cfRule type="expression" dxfId="531" priority="94" stopIfTrue="1">
      <formula>AND(NE(#REF!,"#"),NE(F107,""),NE(COUNTA($E107:F107),0))</formula>
    </cfRule>
  </conditionalFormatting>
  <conditionalFormatting sqref="F9:H9">
    <cfRule type="expression" dxfId="530" priority="311" stopIfTrue="1">
      <formula>AND(NE(#REF!,"#"),NE(F9,""),NE(COUNTA($E9:E9),0))</formula>
    </cfRule>
  </conditionalFormatting>
  <conditionalFormatting sqref="F11:H11">
    <cfRule type="expression" dxfId="529" priority="34" stopIfTrue="1">
      <formula>AND(NE(#REF!,"#"),NE(F11,""),NE(COUNTA($D11:E11),0))</formula>
    </cfRule>
  </conditionalFormatting>
  <conditionalFormatting sqref="F43:J43">
    <cfRule type="expression" dxfId="528" priority="72" stopIfTrue="1">
      <formula>AND(NE(#REF!,"#"),NE(F43,""),NE(COUNTA($F43:F43),0))</formula>
    </cfRule>
  </conditionalFormatting>
  <conditionalFormatting sqref="F77:J77">
    <cfRule type="expression" dxfId="527" priority="86" stopIfTrue="1">
      <formula>AND(NE(#REF!,"#"),NE(F77,""),NE(COUNTA($F77:F77),0))</formula>
    </cfRule>
  </conditionalFormatting>
  <conditionalFormatting sqref="F105:J105">
    <cfRule type="expression" dxfId="526" priority="96" stopIfTrue="1">
      <formula>AND(NE(#REF!,"#"),NE(F105,""),NE(COUNTA($F105:F105),0))</formula>
    </cfRule>
  </conditionalFormatting>
  <conditionalFormatting sqref="G6:H6">
    <cfRule type="expression" dxfId="525" priority="326" stopIfTrue="1">
      <formula>AND(NE(#REF!,"#"),COUNTBLANK($C6:$F6)&lt;5,ISBLANK($A6))</formula>
    </cfRule>
    <cfRule type="expression" dxfId="524" priority="327" stopIfTrue="1">
      <formula>AND(NE(#REF!,"#"),NE($G6,""),OR(COUNTBLANK($C6:$F6)=5,NE($A6,""),IFERROR(VLOOKUP($G6,INDIRECT("VariableTypes!A2:A"),1,FALSE),TRUE)))</formula>
    </cfRule>
  </conditionalFormatting>
  <conditionalFormatting sqref="G13:G14">
    <cfRule type="expression" dxfId="523" priority="264" stopIfTrue="1">
      <formula>AND(NE(#REF!,"#"),NE(G13,""),NE(COUNTA($C13:F13),0))</formula>
    </cfRule>
  </conditionalFormatting>
  <conditionalFormatting sqref="H16 G19:H19">
    <cfRule type="expression" dxfId="522" priority="345" stopIfTrue="1">
      <formula>AND(NE(#REF!,"#"),NE(G16,""),NE(COUNTA($C16:F16),0))</formula>
    </cfRule>
  </conditionalFormatting>
  <conditionalFormatting sqref="G27:H28">
    <cfRule type="expression" dxfId="521" priority="112" stopIfTrue="1">
      <formula>AND(NE(#REF!,"#"),NE($G27,""),OR(COUNTBLANK($C27:$F27)=5,NE($B27,""),IFERROR(VLOOKUP($G27,INDIRECT("VariableTypes!A2:A"),1,FALSE),TRUE)))</formula>
    </cfRule>
    <cfRule type="expression" dxfId="520" priority="115" stopIfTrue="1">
      <formula>AND(NE(#REF!,"#"),COUNTBLANK($C27:$F27)&lt;5,ISBLANK($B27))</formula>
    </cfRule>
  </conditionalFormatting>
  <conditionalFormatting sqref="G31:H33">
    <cfRule type="expression" dxfId="519" priority="136" stopIfTrue="1">
      <formula>AND(NE(#REF!,"#"),NE(G31,""),NE(COUNTA($A31:D31),0))</formula>
    </cfRule>
  </conditionalFormatting>
  <conditionalFormatting sqref="G34:H34">
    <cfRule type="expression" dxfId="518" priority="131" stopIfTrue="1">
      <formula>AND(NE(#REF!,"#"),NE(G34,""),NE(COUNTA($C34:F34),0))</formula>
    </cfRule>
    <cfRule type="expression" dxfId="517" priority="132" stopIfTrue="1">
      <formula>AND(NE(#REF!,"#"),COUNTBLANK($C34:$F34)&lt;5,ISBLANK(#REF!))</formula>
    </cfRule>
    <cfRule type="expression" dxfId="516" priority="133" stopIfTrue="1">
      <formula>AND(NE(#REF!,"#"),NE($G34,""),OR(COUNTBLANK($C34:$F34)=5,NE(#REF!,""),IFERROR(VLOOKUP($G34,INDIRECT("VariableTypes!A2:A"),1,FALSE),TRUE)))</formula>
    </cfRule>
  </conditionalFormatting>
  <conditionalFormatting sqref="G46:H46">
    <cfRule type="expression" dxfId="515" priority="304" stopIfTrue="1">
      <formula>AND(NE(#REF!,"#"),NE(G46,""),NE(COUNTA($C46:F46),0))</formula>
    </cfRule>
  </conditionalFormatting>
  <conditionalFormatting sqref="G60:H61">
    <cfRule type="expression" dxfId="514" priority="147" stopIfTrue="1">
      <formula>AND(NE(#REF!,"#"),NE($G60,""),OR(COUNTBLANK($C60:$F60)=5,NE($B60,""),IFERROR(VLOOKUP($G60,INDIRECT("VariableTypes!A2:A"),1,FALSE),TRUE)))</formula>
    </cfRule>
    <cfRule type="expression" dxfId="513" priority="150" stopIfTrue="1">
      <formula>AND(NE(#REF!,"#"),COUNTBLANK($C60:$F60)&lt;5,ISBLANK($B60))</formula>
    </cfRule>
  </conditionalFormatting>
  <conditionalFormatting sqref="G64:H66">
    <cfRule type="expression" dxfId="512" priority="176" stopIfTrue="1">
      <formula>AND(NE(#REF!,"#"),NE(G64,""),NE(COUNTA($A64:D64),0))</formula>
    </cfRule>
  </conditionalFormatting>
  <conditionalFormatting sqref="G67:H67">
    <cfRule type="expression" dxfId="511" priority="170" stopIfTrue="1">
      <formula>AND(NE(#REF!,"#"),NE(G67,""),NE(COUNTA($C67:F67),0))</formula>
    </cfRule>
    <cfRule type="expression" dxfId="510" priority="171" stopIfTrue="1">
      <formula>AND(NE(#REF!,"#"),COUNTBLANK($C67:$F67)&lt;5,ISBLANK(#REF!))</formula>
    </cfRule>
    <cfRule type="expression" dxfId="509" priority="172" stopIfTrue="1">
      <formula>AND(NE(#REF!,"#"),NE($G67,""),OR(COUNTBLANK($C67:$F67)=5,NE(#REF!,""),IFERROR(VLOOKUP($G67,INDIRECT("VariableTypes!A2:A"),1,FALSE),TRUE)))</formula>
    </cfRule>
  </conditionalFormatting>
  <conditionalFormatting sqref="G80:H80">
    <cfRule type="expression" dxfId="508" priority="257" stopIfTrue="1">
      <formula>AND(NE(#REF!,"#"),NE(G80,""),NE(COUNTA($C80:F80),0))</formula>
    </cfRule>
  </conditionalFormatting>
  <conditionalFormatting sqref="G86:H87">
    <cfRule type="expression" dxfId="507" priority="187" stopIfTrue="1">
      <formula>AND(NE(#REF!,"#"),NE($G86,""),OR(COUNTBLANK($C86:$F86)=5,NE($B86,""),IFERROR(VLOOKUP($G86,INDIRECT("VariableTypes!A2:A"),1,FALSE),TRUE)))</formula>
    </cfRule>
    <cfRule type="expression" dxfId="506" priority="190" stopIfTrue="1">
      <formula>AND(NE(#REF!,"#"),COUNTBLANK($C86:$F86)&lt;5,ISBLANK($B86))</formula>
    </cfRule>
  </conditionalFormatting>
  <conditionalFormatting sqref="G90:H92">
    <cfRule type="expression" dxfId="505" priority="218" stopIfTrue="1">
      <formula>AND(NE(#REF!,"#"),NE(G90,""),NE(COUNTA($A90:D90),0))</formula>
    </cfRule>
  </conditionalFormatting>
  <conditionalFormatting sqref="G93:H93">
    <cfRule type="expression" dxfId="504" priority="210" stopIfTrue="1">
      <formula>AND(NE(#REF!,"#"),NE(G93,""),NE(COUNTA($C93:F93),0))</formula>
    </cfRule>
    <cfRule type="expression" dxfId="503" priority="211" stopIfTrue="1">
      <formula>AND(NE(#REF!,"#"),COUNTBLANK($C93:$F93)&lt;5,ISBLANK(#REF!))</formula>
    </cfRule>
    <cfRule type="expression" dxfId="502" priority="212" stopIfTrue="1">
      <formula>AND(NE(#REF!,"#"),NE($G93,""),OR(COUNTBLANK($C93:$F93)=5,NE(#REF!,""),IFERROR(VLOOKUP($G93,INDIRECT("VariableTypes!A2:A"),1,FALSE),TRUE)))</formula>
    </cfRule>
  </conditionalFormatting>
  <conditionalFormatting sqref="G108:H108">
    <cfRule type="expression" dxfId="501" priority="258" stopIfTrue="1">
      <formula>AND(NE(#REF!,"#"),NE(G108,""),NE(COUNTA($C108:F108),0))</formula>
    </cfRule>
  </conditionalFormatting>
  <conditionalFormatting sqref="G113:H114">
    <cfRule type="expression" dxfId="500" priority="225" stopIfTrue="1">
      <formula>AND(NE(#REF!,"#"),NE($G113,""),OR(COUNTBLANK($C113:$F113)=5,NE($B113,""),IFERROR(VLOOKUP($G113,INDIRECT("VariableTypes!A2:A"),1,FALSE),TRUE)))</formula>
    </cfRule>
    <cfRule type="expression" dxfId="499" priority="228" stopIfTrue="1">
      <formula>AND(NE(#REF!,"#"),COUNTBLANK($C113:$F113)&lt;5,ISBLANK($B113))</formula>
    </cfRule>
  </conditionalFormatting>
  <conditionalFormatting sqref="G117:H119">
    <cfRule type="expression" dxfId="498" priority="254" stopIfTrue="1">
      <formula>AND(NE(#REF!,"#"),NE(G117,""),NE(COUNTA($A117:D117),0))</formula>
    </cfRule>
  </conditionalFormatting>
  <conditionalFormatting sqref="G120:H120">
    <cfRule type="expression" dxfId="497" priority="248" stopIfTrue="1">
      <formula>AND(NE(#REF!,"#"),NE(G120,""),NE(COUNTA($C120:F120),0))</formula>
    </cfRule>
    <cfRule type="expression" dxfId="496" priority="249" stopIfTrue="1">
      <formula>AND(NE(#REF!,"#"),COUNTBLANK($C120:$F120)&lt;5,ISBLANK(#REF!))</formula>
    </cfRule>
    <cfRule type="expression" dxfId="495" priority="250" stopIfTrue="1">
      <formula>AND(NE(#REF!,"#"),NE($G120,""),OR(COUNTBLANK($C120:$F120)=5,NE(#REF!,""),IFERROR(VLOOKUP($G120,INDIRECT("VariableTypes!A2:A"),1,FALSE),TRUE)))</formula>
    </cfRule>
  </conditionalFormatting>
  <conditionalFormatting sqref="H45">
    <cfRule type="expression" dxfId="494" priority="33" stopIfTrue="1">
      <formula>AND(NE(#REF!,"#"),NE(H45,""),NE(COUNTA($D45:G45),0))</formula>
    </cfRule>
  </conditionalFormatting>
  <conditionalFormatting sqref="H79">
    <cfRule type="expression" dxfId="493" priority="32" stopIfTrue="1">
      <formula>AND(NE(#REF!,"#"),NE(H79,""),NE(COUNTA($D79:G79),0))</formula>
    </cfRule>
  </conditionalFormatting>
  <conditionalFormatting sqref="H81">
    <cfRule type="expression" dxfId="492" priority="29" stopIfTrue="1">
      <formula>AND(NE(#REF!,"#"),NE(H81,""),NE(COUNTA($C81:G81),0))</formula>
    </cfRule>
  </conditionalFormatting>
  <conditionalFormatting sqref="H107">
    <cfRule type="expression" dxfId="491" priority="31" stopIfTrue="1">
      <formula>AND(NE(#REF!,"#"),NE(H107,""),NE(COUNTA($D107:G107),0))</formula>
    </cfRule>
  </conditionalFormatting>
  <conditionalFormatting sqref="H109">
    <cfRule type="expression" dxfId="490" priority="30" stopIfTrue="1">
      <formula>AND(NE(#REF!,"#"),NE(H109,""),NE(COUNTA($C109:G109),0))</formula>
    </cfRule>
  </conditionalFormatting>
  <conditionalFormatting sqref="I3 I5 I8">
    <cfRule type="expression" dxfId="489" priority="315" stopIfTrue="1">
      <formula>AND(NE(#REF!,"#"),NE($I3,""),OR(COUNTBLANK($C3:$G3)=5,NE($B3,""),IFERROR(VLOOKUP($I3,INDIRECT("VariableTypes!A2:A"),1,FALSE),TRUE)))</formula>
    </cfRule>
  </conditionalFormatting>
  <conditionalFormatting sqref="I3 I5:I6 I8">
    <cfRule type="expression" dxfId="488" priority="318" stopIfTrue="1">
      <formula>AND(NE(#REF!,"#"),COUNTBLANK($C3:$G3)&lt;5,ISBLANK($B3))</formula>
    </cfRule>
  </conditionalFormatting>
  <conditionalFormatting sqref="I4">
    <cfRule type="expression" dxfId="487" priority="331" stopIfTrue="1">
      <formula>AND(NE(#REF!,"#"),NE($I4,""),OR(COUNTBLANK($C4:$G4)=5,NE($C4,""),IFERROR(VLOOKUP($I4,INDIRECT("VariableTypes!A2:A"),1,FALSE),TRUE)))</formula>
    </cfRule>
    <cfRule type="expression" dxfId="486" priority="333" stopIfTrue="1">
      <formula>AND(NE(#REF!,"#"),COUNTBLANK($C4:$G4)&lt;5,ISBLANK($C4))</formula>
    </cfRule>
  </conditionalFormatting>
  <conditionalFormatting sqref="I6">
    <cfRule type="expression" dxfId="485" priority="322" stopIfTrue="1">
      <formula>AND(NE(#REF!,"#"),NE($I6,""),OR(COUNTBLANK($C6:$G6)=5,NE($B6,""),IFERROR(VLOOKUP($I6,INDIRECT("VariableTypes!A2:A"),1,FALSE),TRUE)))</formula>
    </cfRule>
  </conditionalFormatting>
  <conditionalFormatting sqref="I11 I20 I26:J26 I39:J39 I41:J42 I53 I59:J59 I73:J73 I75:J76 I81:J81 I101:J101 I103:J104 I109:J109 I112:J112">
    <cfRule type="expression" dxfId="484" priority="945" stopIfTrue="1">
      <formula>AND(NE(#REF!,"#"),NE(I11,""),NE(COUNTA($D11:G11),0))</formula>
    </cfRule>
  </conditionalFormatting>
  <conditionalFormatting sqref="I17:I18">
    <cfRule type="expression" dxfId="483" priority="15" stopIfTrue="1">
      <formula>AND(NE(#REF!,"#"),NE($I17,""),OR(COUNTBLANK($D17:$H17)=5,NE(#REF!,""),IFERROR(VLOOKUP($I17,INDIRECT("VariableTypes!A2:A"),1,FALSE),TRUE)))</formula>
    </cfRule>
    <cfRule type="expression" dxfId="482" priority="16" stopIfTrue="1">
      <formula>AND(NE(#REF!,"#"),COUNTBLANK($D17:$H17)&lt;5,ISBLANK(#REF!))</formula>
    </cfRule>
  </conditionalFormatting>
  <conditionalFormatting sqref="I21">
    <cfRule type="expression" dxfId="481" priority="1026" stopIfTrue="1">
      <formula>AND(NE(#REF!,"#"),IFERROR(VLOOKUP(#REF!,INDIRECT("VariableTypes!$A$2:$D"),4,FALSE),FALSE))</formula>
    </cfRule>
    <cfRule type="expression" dxfId="480" priority="1028" stopIfTrue="1">
      <formula>AND(NE(#REF!,"#"),NE(#REF!,""),NOT(IFERROR(VLOOKUP(#REF!,INDIRECT("VariableTypes!$A$2:$D"),4,FALSE),FALSE)))</formula>
    </cfRule>
  </conditionalFormatting>
  <conditionalFormatting sqref="I23:I25">
    <cfRule type="expression" dxfId="479" priority="1122" stopIfTrue="1">
      <formula>AND(NE(#REF!,"#"),IFERROR(VLOOKUP(#REF!,INDIRECT("VariableTypes!$A$2:$D"),4,FALSE),FALSE))</formula>
    </cfRule>
    <cfRule type="expression" dxfId="478" priority="1123" stopIfTrue="1">
      <formula>AND(NE(#REF!,"#"),NE(#REF!,""),NOT(IFERROR(VLOOKUP(#REF!,INDIRECT("VariableTypes!$A$2:$D"),4,FALSE),FALSE)))</formula>
    </cfRule>
  </conditionalFormatting>
  <conditionalFormatting sqref="I27:I28">
    <cfRule type="expression" dxfId="477" priority="113" stopIfTrue="1">
      <formula>AND(NE(#REF!,"#"),NE($I27,""),NOT(IFERROR(VLOOKUP($G27,INDIRECT("VariableTypes!$A$2:$D"),4,FALSE),FALSE)))</formula>
    </cfRule>
    <cfRule type="expression" dxfId="476" priority="116" stopIfTrue="1">
      <formula>AND(NE(#REF!,"#"),IFERROR(VLOOKUP($G27,INDIRECT("VariableTypes!$A$2:$D"),4,FALSE),FALSE))</formula>
    </cfRule>
  </conditionalFormatting>
  <conditionalFormatting sqref="I31">
    <cfRule type="expression" dxfId="475" priority="134" stopIfTrue="1">
      <formula>AND(NE(#REF!,"#"),NE(I31,""),NE(COUNTA($A31:F31),0))</formula>
    </cfRule>
  </conditionalFormatting>
  <conditionalFormatting sqref="I32:I33 I65:I66 I91:I92 I118:I119">
    <cfRule type="expression" dxfId="474" priority="1004" stopIfTrue="1">
      <formula>AND(NE(#REF!,"#"),NE(I32,""),NE(COUNTA($A32:E32),0))</formula>
    </cfRule>
  </conditionalFormatting>
  <conditionalFormatting sqref="I51:I52">
    <cfRule type="expression" dxfId="473" priority="20" stopIfTrue="1">
      <formula>AND(NE(#REF!,"#"),NE($I51,""),OR(COUNTBLANK($D51:$H51)=5,NE(#REF!,""),IFERROR(VLOOKUP($I51,INDIRECT("VariableTypes!A2:A"),1,FALSE),TRUE)))</formula>
    </cfRule>
    <cfRule type="expression" dxfId="472" priority="21" stopIfTrue="1">
      <formula>AND(NE(#REF!,"#"),COUNTBLANK($D51:$H51)&lt;5,ISBLANK(#REF!))</formula>
    </cfRule>
  </conditionalFormatting>
  <conditionalFormatting sqref="I54:I58">
    <cfRule type="expression" dxfId="471" priority="1040" stopIfTrue="1">
      <formula>AND(NE(#REF!,"#"),IFERROR(VLOOKUP(#REF!,INDIRECT("VariableTypes!$A$2:$D"),4,FALSE),FALSE))</formula>
    </cfRule>
    <cfRule type="expression" dxfId="470" priority="1041" stopIfTrue="1">
      <formula>AND(NE(#REF!,"#"),NE(#REF!,""),NOT(IFERROR(VLOOKUP(#REF!,INDIRECT("VariableTypes!$A$2:$D"),4,FALSE),FALSE)))</formula>
    </cfRule>
  </conditionalFormatting>
  <conditionalFormatting sqref="I60:I61">
    <cfRule type="expression" dxfId="469" priority="148" stopIfTrue="1">
      <formula>AND(NE(#REF!,"#"),NE($I60,""),NOT(IFERROR(VLOOKUP($G60,INDIRECT("VariableTypes!$A$2:$D"),4,FALSE),FALSE)))</formula>
    </cfRule>
    <cfRule type="expression" dxfId="468" priority="151" stopIfTrue="1">
      <formula>AND(NE(#REF!,"#"),IFERROR(VLOOKUP($G60,INDIRECT("VariableTypes!$A$2:$D"),4,FALSE),FALSE))</formula>
    </cfRule>
  </conditionalFormatting>
  <conditionalFormatting sqref="I64">
    <cfRule type="expression" dxfId="467" priority="174" stopIfTrue="1">
      <formula>AND(NE(#REF!,"#"),NE(I64,""),NE(COUNTA($A64:F64),0))</formula>
    </cfRule>
  </conditionalFormatting>
  <conditionalFormatting sqref="I69">
    <cfRule type="expression" dxfId="466" priority="140" stopIfTrue="1">
      <formula>AND(NE(#REF!,"#"),NE($I69,""),OR(COUNTBLANK($C69:$G69)=5,NE($B69,""),IFERROR(VLOOKUP($I69,INDIRECT("VariableTypes!A2:A"),1,FALSE),TRUE)))</formula>
    </cfRule>
    <cfRule type="expression" dxfId="465" priority="143" stopIfTrue="1">
      <formula>AND(NE(#REF!,"#"),COUNTBLANK($C69:$G69)&lt;5,ISBLANK($B69))</formula>
    </cfRule>
  </conditionalFormatting>
  <conditionalFormatting sqref="I86:I87">
    <cfRule type="expression" dxfId="464" priority="188" stopIfTrue="1">
      <formula>AND(NE(#REF!,"#"),NE($I86,""),NOT(IFERROR(VLOOKUP($G86,INDIRECT("VariableTypes!$A$2:$D"),4,FALSE),FALSE)))</formula>
    </cfRule>
    <cfRule type="expression" dxfId="463" priority="191" stopIfTrue="1">
      <formula>AND(NE(#REF!,"#"),IFERROR(VLOOKUP($G86,INDIRECT("VariableTypes!$A$2:$D"),4,FALSE),FALSE))</formula>
    </cfRule>
  </conditionalFormatting>
  <conditionalFormatting sqref="I90">
    <cfRule type="expression" dxfId="462" priority="214" stopIfTrue="1">
      <formula>AND(NE(#REF!,"#"),NE(I90,""),NE(COUNTA($A90:F90),0))</formula>
    </cfRule>
  </conditionalFormatting>
  <conditionalFormatting sqref="I113:I114">
    <cfRule type="expression" dxfId="461" priority="226" stopIfTrue="1">
      <formula>AND(NE(#REF!,"#"),NE($I113,""),NOT(IFERROR(VLOOKUP($G113,INDIRECT("VariableTypes!$A$2:$D"),4,FALSE),FALSE)))</formula>
    </cfRule>
    <cfRule type="expression" dxfId="460" priority="229" stopIfTrue="1">
      <formula>AND(NE(#REF!,"#"),IFERROR(VLOOKUP($G113,INDIRECT("VariableTypes!$A$2:$D"),4,FALSE),FALSE))</formula>
    </cfRule>
  </conditionalFormatting>
  <conditionalFormatting sqref="I117">
    <cfRule type="expression" dxfId="459" priority="252" stopIfTrue="1">
      <formula>AND(NE(#REF!,"#"),NE(I117,""),NE(COUNTA($A117:F117),0))</formula>
    </cfRule>
  </conditionalFormatting>
  <conditionalFormatting sqref="I9:J9">
    <cfRule type="expression" dxfId="458" priority="981" stopIfTrue="1">
      <formula>AND(NE(#REF!,"#"),NE(I9,""),NE(COUNTA($E9:G9),0))</formula>
    </cfRule>
  </conditionalFormatting>
  <conditionalFormatting sqref="I34:J34 I67:J67 I93:J93 I120:J120">
    <cfRule type="expression" dxfId="457" priority="1011" stopIfTrue="1">
      <formula>AND(NE(#REF!,"#"),NE(I34,""),NE(COUNTA($A34:G34),0))</formula>
    </cfRule>
    <cfRule type="expression" dxfId="456" priority="1012" stopIfTrue="1">
      <formula>AND(NE(#REF!,"#"),COUNTBLANK($C34:$G34)&lt;5,ISBLANK($A34))</formula>
    </cfRule>
    <cfRule type="expression" dxfId="455" priority="1013" stopIfTrue="1">
      <formula>AND(NE(#REF!,"#"),NE($I34,""),OR(COUNTBLANK($C34:$G34)=5,NE($A34,""),IFERROR(VLOOKUP($I34,INDIRECT("VariableTypes!A2:A"),1,FALSE),TRUE)))</formula>
    </cfRule>
  </conditionalFormatting>
  <conditionalFormatting sqref="I35:J35 I68:J68 I97:J97 I121:J121">
    <cfRule type="expression" dxfId="454" priority="985" stopIfTrue="1">
      <formula>AND(NE(#REF!,"#"),NE(I35,""),NE(COUNTA($B35:G35),0))</formula>
    </cfRule>
  </conditionalFormatting>
  <conditionalFormatting sqref="I102:J102 I74:J74 I40:J40 I29:J30 I62:J63 I88:J89 I115:J116">
    <cfRule type="expression" dxfId="453" priority="983" stopIfTrue="1">
      <formula>AND(NE(#REF!,"#"),NE(I29,""),NE(COUNTA($A29:G29),0))</formula>
    </cfRule>
  </conditionalFormatting>
  <conditionalFormatting sqref="J3:J5 J8">
    <cfRule type="expression" dxfId="452" priority="316" stopIfTrue="1">
      <formula>AND(NE(#REF!,"#"),NE($J3,""),NOT(IFERROR(VLOOKUP($I3,INDIRECT("VariableTypes!$A$2:$D"),4,FALSE),FALSE)))</formula>
    </cfRule>
    <cfRule type="expression" dxfId="451" priority="319" stopIfTrue="1">
      <formula>AND(NE(#REF!,"#"),IFERROR(VLOOKUP($I3,INDIRECT("VariableTypes!$A$2:$D"),4,FALSE),FALSE))</formula>
    </cfRule>
  </conditionalFormatting>
  <conditionalFormatting sqref="J11">
    <cfRule type="expression" dxfId="450" priority="313" stopIfTrue="1">
      <formula>AND(NE(#REF!,"#"),NE(J11,""),NE(COUNTA($C11:I11),0))</formula>
    </cfRule>
  </conditionalFormatting>
  <conditionalFormatting sqref="J20">
    <cfRule type="expression" dxfId="449" priority="87" stopIfTrue="1">
      <formula>AND(NE(#REF!,"#"),NE($J20,""),OR(COUNTBLANK($D20:$I20)=5,NE(#REF!,""),IFERROR(VLOOKUP($J20,INDIRECT("VariableTypes!A2:A"),1,FALSE),TRUE)))</formula>
    </cfRule>
    <cfRule type="expression" dxfId="448" priority="89" stopIfTrue="1">
      <formula>AND(NE(#REF!,"#"),COUNTBLANK($D20:$I20)&lt;5,ISBLANK(#REF!))</formula>
    </cfRule>
  </conditionalFormatting>
  <conditionalFormatting sqref="J27">
    <cfRule type="expression" dxfId="447" priority="114" stopIfTrue="1">
      <formula>AND(NE(#REF!,"#"),NE($J27,""),NOT(IFERROR(VLOOKUP($G27,INDIRECT("VariableTypes!$A$2:$E"),5,FALSE),FALSE)),OR($B27="",#REF!=""))</formula>
    </cfRule>
    <cfRule type="expression" dxfId="446" priority="117" stopIfTrue="1">
      <formula>AND(NE(#REF!,"#"),OR(IFERROR(VLOOKUP($G27,INDIRECT("VariableTypes!$A$2:$E"),5,FALSE),FALSE),AND(NE($B27,""),NE(#REF!,""))))</formula>
    </cfRule>
  </conditionalFormatting>
  <conditionalFormatting sqref="J31:J33">
    <cfRule type="expression" dxfId="445" priority="119" stopIfTrue="1">
      <formula>AND(NE(#REF!,"#"),NE(J31,""),NE(COUNTA($A31:I31),0))</formula>
    </cfRule>
  </conditionalFormatting>
  <conditionalFormatting sqref="J40">
    <cfRule type="expression" dxfId="444" priority="49" stopIfTrue="1">
      <formula>AND(NE(#REF!,"#"),COUNTBLANK($E40:$I40)&lt;5,ISBLANK($A40))</formula>
    </cfRule>
    <cfRule type="expression" dxfId="443" priority="50" stopIfTrue="1">
      <formula>AND(NE(#REF!,"#"),NE($J40,""),OR(COUNTBLANK($E40:$I40)=5,NE($A40,""),IFERROR(VLOOKUP($J40,INDIRECT("VariableTypes!A2:A"),1,FALSE),TRUE)))</formula>
    </cfRule>
  </conditionalFormatting>
  <conditionalFormatting sqref="J45">
    <cfRule type="expression" dxfId="442" priority="260" stopIfTrue="1">
      <formula>AND(NE(#REF!,"#"),NE(J45,""),NE(COUNTA($C45:I45),0))</formula>
    </cfRule>
  </conditionalFormatting>
  <conditionalFormatting sqref="J53">
    <cfRule type="expression" dxfId="441" priority="57" stopIfTrue="1">
      <formula>AND(NE(#REF!,"#"),NE($J53,""),OR(COUNTBLANK($D53:$I53)=5,NE(#REF!,""),IFERROR(VLOOKUP($J53,INDIRECT("VariableTypes!A2:A"),1,FALSE),TRUE)))</formula>
    </cfRule>
    <cfRule type="expression" dxfId="440" priority="66" stopIfTrue="1">
      <formula>AND(NE(#REF!,"#"),COUNTBLANK($D53:$I53)&lt;5,ISBLANK(#REF!))</formula>
    </cfRule>
  </conditionalFormatting>
  <conditionalFormatting sqref="J60">
    <cfRule type="expression" dxfId="439" priority="149" stopIfTrue="1">
      <formula>AND(NE(#REF!,"#"),NE($J60,""),NOT(IFERROR(VLOOKUP($G60,INDIRECT("VariableTypes!$A$2:$E"),5,FALSE),FALSE)),OR($B60="",#REF!=""))</formula>
    </cfRule>
    <cfRule type="expression" dxfId="438" priority="152" stopIfTrue="1">
      <formula>AND(NE(#REF!,"#"),OR(IFERROR(VLOOKUP($G60,INDIRECT("VariableTypes!$A$2:$E"),5,FALSE),FALSE),AND(NE($B60,""),NE(#REF!,""))))</formula>
    </cfRule>
  </conditionalFormatting>
  <conditionalFormatting sqref="J64:J66">
    <cfRule type="expression" dxfId="437" priority="154" stopIfTrue="1">
      <formula>AND(NE(#REF!,"#"),NE(J64,""),NE(COUNTA($A64:I64),0))</formula>
    </cfRule>
  </conditionalFormatting>
  <conditionalFormatting sqref="J69">
    <cfRule type="expression" dxfId="436" priority="141" stopIfTrue="1">
      <formula>AND(NE(#REF!,"#"),NE($J69,""),NOT(IFERROR(VLOOKUP($I69,INDIRECT("VariableTypes!$A$2:$D"),4,FALSE),FALSE)))</formula>
    </cfRule>
    <cfRule type="expression" dxfId="435" priority="144" stopIfTrue="1">
      <formula>AND(NE(#REF!,"#"),IFERROR(VLOOKUP($I69,INDIRECT("VariableTypes!$A$2:$D"),4,FALSE),FALSE))</formula>
    </cfRule>
  </conditionalFormatting>
  <conditionalFormatting sqref="J74">
    <cfRule type="expression" dxfId="434" priority="82" stopIfTrue="1">
      <formula>AND(NE(#REF!,"#"),COUNTBLANK($E74:$I74)&lt;5,ISBLANK($A74))</formula>
    </cfRule>
    <cfRule type="expression" dxfId="433" priority="83" stopIfTrue="1">
      <formula>AND(NE(#REF!,"#"),NE($J74,""),OR(COUNTBLANK($E74:$I74)=5,NE($A74,""),IFERROR(VLOOKUP($J74,INDIRECT("VariableTypes!A2:A"),1,FALSE),TRUE)))</formula>
    </cfRule>
  </conditionalFormatting>
  <conditionalFormatting sqref="J79">
    <cfRule type="expression" dxfId="432" priority="262" stopIfTrue="1">
      <formula>AND(NE(#REF!,"#"),NE(J79,""),NE(COUNTA($C79:I79),0))</formula>
    </cfRule>
  </conditionalFormatting>
  <conditionalFormatting sqref="J86">
    <cfRule type="expression" dxfId="431" priority="189" stopIfTrue="1">
      <formula>AND(NE(#REF!,"#"),NE($J86,""),NOT(IFERROR(VLOOKUP($G86,INDIRECT("VariableTypes!$A$2:$E"),5,FALSE),FALSE)),OR($B86="",#REF!=""))</formula>
    </cfRule>
    <cfRule type="expression" dxfId="430" priority="192" stopIfTrue="1">
      <formula>AND(NE(#REF!,"#"),OR(IFERROR(VLOOKUP($G86,INDIRECT("VariableTypes!$A$2:$E"),5,FALSE),FALSE),AND(NE($B86,""),NE(#REF!,""))))</formula>
    </cfRule>
  </conditionalFormatting>
  <conditionalFormatting sqref="J90:J92">
    <cfRule type="expression" dxfId="429" priority="194" stopIfTrue="1">
      <formula>AND(NE(#REF!,"#"),NE(J90,""),NE(COUNTA($A90:I90),0))</formula>
    </cfRule>
  </conditionalFormatting>
  <conditionalFormatting sqref="J102">
    <cfRule type="expression" dxfId="428" priority="104" stopIfTrue="1">
      <formula>AND(NE(#REF!,"#"),COUNTBLANK($E102:$I102)&lt;5,ISBLANK($A102))</formula>
    </cfRule>
    <cfRule type="expression" dxfId="427" priority="105" stopIfTrue="1">
      <formula>AND(NE(#REF!,"#"),NE($J102,""),OR(COUNTBLANK($E102:$I102)=5,NE($A102,""),IFERROR(VLOOKUP($J102,INDIRECT("VariableTypes!A2:A"),1,FALSE),TRUE)))</formula>
    </cfRule>
  </conditionalFormatting>
  <conditionalFormatting sqref="J107">
    <cfRule type="expression" dxfId="426" priority="263" stopIfTrue="1">
      <formula>AND(NE(#REF!,"#"),NE(J107,""),NE(COUNTA($C107:I107),0))</formula>
    </cfRule>
  </conditionalFormatting>
  <conditionalFormatting sqref="J113">
    <cfRule type="expression" dxfId="425" priority="227" stopIfTrue="1">
      <formula>AND(NE(#REF!,"#"),NE($J113,""),NOT(IFERROR(VLOOKUP($G113,INDIRECT("VariableTypes!$A$2:$E"),5,FALSE),FALSE)),OR($B113="",#REF!=""))</formula>
    </cfRule>
    <cfRule type="expression" dxfId="424" priority="230" stopIfTrue="1">
      <formula>AND(NE(#REF!,"#"),OR(IFERROR(VLOOKUP($G113,INDIRECT("VariableTypes!$A$2:$E"),5,FALSE),FALSE),AND(NE($B113,""),NE(#REF!,""))))</formula>
    </cfRule>
  </conditionalFormatting>
  <conditionalFormatting sqref="J117:J119">
    <cfRule type="expression" dxfId="423" priority="232" stopIfTrue="1">
      <formula>AND(NE(#REF!,"#"),NE(J117,""),NE(COUNTA($A117:I117),0))</formula>
    </cfRule>
  </conditionalFormatting>
  <conditionalFormatting sqref="J6:M6">
    <cfRule type="expression" dxfId="422" priority="323" stopIfTrue="1">
      <formula>AND(NE(#REF!,"#"),NE($J6,""),NOT(IFERROR(VLOOKUP($I6,INDIRECT("VariableTypes!$A$2:$D"),4,FALSE),FALSE)))</formula>
    </cfRule>
    <cfRule type="expression" dxfId="421" priority="324" stopIfTrue="1">
      <formula>AND(NE(#REF!,"#"),IFERROR(VLOOKUP($I6,INDIRECT("VariableTypes!$A$2:$D"),4,FALSE),FALSE))</formula>
    </cfRule>
  </conditionalFormatting>
  <conditionalFormatting sqref="K17:K18">
    <cfRule type="expression" dxfId="420" priority="12" stopIfTrue="1">
      <formula>AND(NE(#REF!,"#"),IFERROR(VLOOKUP($I17,INDIRECT("VariableTypes!$A$2:$D"),4,FALSE),FALSE))</formula>
    </cfRule>
    <cfRule type="expression" dxfId="419" priority="14" stopIfTrue="1">
      <formula>AND(NE(#REF!,"#"),NE(#REF!,""),NOT(IFERROR(VLOOKUP($I17,INDIRECT("VariableTypes!$A$2:$D"),4,FALSE),FALSE)))</formula>
    </cfRule>
  </conditionalFormatting>
  <conditionalFormatting sqref="K26 K39:K42 L40:M40 K59 K73:K76 K101:K104 K112">
    <cfRule type="expression" dxfId="418" priority="42" stopIfTrue="1">
      <formula>AND(NE(#REF!,"#"),NE($K26,""),OR(COUNTBLANK($E26:$J26)=5,NE($D26,""),IFERROR(VLOOKUP($K26,INDIRECT("VariableTypes!A2:A"),1,FALSE),TRUE)))</formula>
    </cfRule>
    <cfRule type="expression" dxfId="417" priority="44" stopIfTrue="1">
      <formula>AND(NE(#REF!,"#"),COUNTBLANK($E26:$J26)&lt;5,ISBLANK($D26))</formula>
    </cfRule>
  </conditionalFormatting>
  <conditionalFormatting sqref="K43">
    <cfRule type="expression" dxfId="416" priority="63" stopIfTrue="1">
      <formula>AND(NE(#REF!,"#"),NE($K43,""),OR(COUNTBLANK($E43:$J43)=5,NE(#REF!,""),IFERROR(VLOOKUP($K43,INDIRECT("VariableTypes!A2:A"),1,FALSE),TRUE)))</formula>
    </cfRule>
    <cfRule type="expression" dxfId="415" priority="64" stopIfTrue="1">
      <formula>AND(NE(#REF!,"#"),COUNTBLANK($E43:$J43)&lt;5,ISBLANK(#REF!))</formula>
    </cfRule>
  </conditionalFormatting>
  <conditionalFormatting sqref="K44">
    <cfRule type="expression" dxfId="414" priority="59" stopIfTrue="1">
      <formula>AND(NE(#REF!,"#"),NE($K44,""),OR(COUNTBLANK($E44:$J44)=5,NE($D44,""),IFERROR(VLOOKUP($K44,INDIRECT("VariableTypes!A2:A"),1,FALSE),TRUE)))</formula>
    </cfRule>
    <cfRule type="expression" dxfId="413" priority="61" stopIfTrue="1">
      <formula>AND(NE(#REF!,"#"),COUNTBLANK($E44:$J44)&lt;5,ISBLANK($D44))</formula>
    </cfRule>
  </conditionalFormatting>
  <conditionalFormatting sqref="K51:K52">
    <cfRule type="expression" dxfId="412" priority="17" stopIfTrue="1">
      <formula>AND(NE(#REF!,"#"),IFERROR(VLOOKUP($I51,INDIRECT("VariableTypes!$A$2:$D"),4,FALSE),FALSE))</formula>
    </cfRule>
    <cfRule type="expression" dxfId="411" priority="19" stopIfTrue="1">
      <formula>AND(NE(#REF!,"#"),NE(#REF!,""),NOT(IFERROR(VLOOKUP($I51,INDIRECT("VariableTypes!$A$2:$D"),4,FALSE),FALSE)))</formula>
    </cfRule>
  </conditionalFormatting>
  <conditionalFormatting sqref="K82:K85 K94:K96">
    <cfRule type="expression" dxfId="410" priority="40" stopIfTrue="1">
      <formula>AND(NE(#REF!,"#"),COUNTBLANK(#REF!)&lt;5,ISBLANK(#REF!))</formula>
    </cfRule>
    <cfRule type="expression" dxfId="409" priority="48" stopIfTrue="1">
      <formula>AND(NE(#REF!,"#"),NE($K82,""),OR(COUNTBLANK(#REF!)=5,NE(#REF!,""),IFERROR(VLOOKUP($K82,INDIRECT("VariableTypes!A2:A"),1,FALSE),TRUE)))</formula>
    </cfRule>
  </conditionalFormatting>
  <conditionalFormatting sqref="K110:K111">
    <cfRule type="expression" dxfId="408" priority="8" stopIfTrue="1">
      <formula>AND(NE(#REF!,"#"),COUNTBLANK(#REF!)&lt;5,ISBLANK(#REF!))</formula>
    </cfRule>
    <cfRule type="expression" dxfId="407" priority="10" stopIfTrue="1">
      <formula>AND(NE(#REF!,"#"),NE($K110,""),OR(COUNTBLANK(#REF!)=5,NE(#REF!,""),IFERROR(VLOOKUP($K110,INDIRECT("VariableTypes!A2:A"),1,FALSE),TRUE)))</formula>
    </cfRule>
  </conditionalFormatting>
  <conditionalFormatting sqref="K3:L3 K5:L5 K8:L8 K34 K35:L35 K67 K68:L69 K93 K97:L97 K120 K121:L121">
    <cfRule type="expression" dxfId="406" priority="317" stopIfTrue="1">
      <formula>AND(NE(#REF!,"#"),NE($K3,""),NOT(IFERROR(VLOOKUP($I3,INDIRECT("VariableTypes!$A$2:$E"),5,FALSE),FALSE)),OR($B3="",$C3=""))</formula>
    </cfRule>
    <cfRule type="expression" dxfId="405" priority="320" stopIfTrue="1">
      <formula>AND(NE(#REF!,"#"),OR(IFERROR(VLOOKUP($I3,INDIRECT("VariableTypes!$A$2:$E"),5,FALSE),FALSE),AND(NE($B3,""),NE($C3,""))))</formula>
    </cfRule>
  </conditionalFormatting>
  <conditionalFormatting sqref="K4:L4">
    <cfRule type="expression" dxfId="404" priority="332" stopIfTrue="1">
      <formula>AND(NE(#REF!,"#"),NE($K4,""),NOT(IFERROR(VLOOKUP($I4,INDIRECT("VariableTypes!$A$2:$E"),5,FALSE),FALSE)),OR($C4="",#REF!=""))</formula>
    </cfRule>
    <cfRule type="expression" dxfId="403" priority="334" stopIfTrue="1">
      <formula>AND(NE(#REF!,"#"),OR(IFERROR(VLOOKUP($I4,INDIRECT("VariableTypes!$A$2:$E"),5,FALSE),FALSE),AND(NE($C4,""),NE(#REF!,""))))</formula>
    </cfRule>
  </conditionalFormatting>
  <conditionalFormatting sqref="K7:L7">
    <cfRule type="expression" dxfId="402" priority="328" stopIfTrue="1">
      <formula>AND(NE(#REF!,"#"),NE($K7,""),NOT(IFERROR(VLOOKUP($I7,INDIRECT("VariableTypes!$A$2:$E"),5,FALSE),FALSE)),OR($B7="",#REF!=""))</formula>
    </cfRule>
    <cfRule type="expression" dxfId="401" priority="329" stopIfTrue="1">
      <formula>AND(NE(#REF!,"#"),OR(IFERROR(VLOOKUP($I7,INDIRECT("VariableTypes!$A$2:$E"),5,FALSE),FALSE),AND(NE($B7,""),NE(#REF!,""))))</formula>
    </cfRule>
  </conditionalFormatting>
  <conditionalFormatting sqref="K27:L33">
    <cfRule type="expression" dxfId="400" priority="109" stopIfTrue="1">
      <formula>AND(NE(#REF!,"#"),NE($K27,""),NOT(IFERROR(VLOOKUP($I27,INDIRECT("VariableTypes!$A$2:$E"),5,FALSE),FALSE)),OR($B27="",$C27=""))</formula>
    </cfRule>
    <cfRule type="expression" dxfId="399" priority="110" stopIfTrue="1">
      <formula>AND(NE(#REF!,"#"),OR(IFERROR(VLOOKUP($I27,INDIRECT("VariableTypes!$A$2:$E"),5,FALSE),FALSE),AND(NE($B27,""),NE($C27,""))))</formula>
    </cfRule>
  </conditionalFormatting>
  <conditionalFormatting sqref="K60:L66">
    <cfRule type="expression" dxfId="398" priority="142" stopIfTrue="1">
      <formula>AND(NE(#REF!,"#"),NE($K60,""),NOT(IFERROR(VLOOKUP($I60,INDIRECT("VariableTypes!$A$2:$E"),5,FALSE),FALSE)),OR($B60="",$C60=""))</formula>
    </cfRule>
    <cfRule type="expression" dxfId="397" priority="145" stopIfTrue="1">
      <formula>AND(NE(#REF!,"#"),OR(IFERROR(VLOOKUP($I60,INDIRECT("VariableTypes!$A$2:$E"),5,FALSE),FALSE),AND(NE($B60,""),NE($C60,""))))</formula>
    </cfRule>
  </conditionalFormatting>
  <conditionalFormatting sqref="K86:L92">
    <cfRule type="expression" dxfId="396" priority="184" stopIfTrue="1">
      <formula>AND(NE(#REF!,"#"),NE($K86,""),NOT(IFERROR(VLOOKUP($I86,INDIRECT("VariableTypes!$A$2:$E"),5,FALSE),FALSE)),OR($B86="",$C86=""))</formula>
    </cfRule>
    <cfRule type="expression" dxfId="395" priority="185" stopIfTrue="1">
      <formula>AND(NE(#REF!,"#"),OR(IFERROR(VLOOKUP($I86,INDIRECT("VariableTypes!$A$2:$E"),5,FALSE),FALSE),AND(NE($B86,""),NE($C86,""))))</formula>
    </cfRule>
  </conditionalFormatting>
  <conditionalFormatting sqref="K113:L119">
    <cfRule type="expression" dxfId="394" priority="222" stopIfTrue="1">
      <formula>AND(NE(#REF!,"#"),NE($K113,""),NOT(IFERROR(VLOOKUP($I113,INDIRECT("VariableTypes!$A$2:$E"),5,FALSE),FALSE)),OR($B113="",$C113=""))</formula>
    </cfRule>
    <cfRule type="expression" dxfId="393" priority="223" stopIfTrue="1">
      <formula>AND(NE(#REF!,"#"),OR(IFERROR(VLOOKUP($I113,INDIRECT("VariableTypes!$A$2:$E"),5,FALSE),FALSE),AND(NE($B113,""),NE($C113,""))))</formula>
    </cfRule>
  </conditionalFormatting>
  <conditionalFormatting sqref="L12:L16 L19:L20">
    <cfRule type="expression" dxfId="392" priority="35" stopIfTrue="1">
      <formula>AND(NE(#REF!,"#"),IFERROR(VLOOKUP($J12,INDIRECT("VariableTypes!$A$2:$D"),4,FALSE),FALSE))</formula>
    </cfRule>
  </conditionalFormatting>
  <conditionalFormatting sqref="L26 L39 L41 L43:L44">
    <cfRule type="expression" dxfId="391" priority="45" stopIfTrue="1">
      <formula>AND(NE(#REF!,"#"),IFERROR(VLOOKUP($K26,INDIRECT("VariableTypes!$A$2:$D"),4,FALSE),FALSE))</formula>
    </cfRule>
  </conditionalFormatting>
  <conditionalFormatting sqref="L41:L44 L75:L76 L103:L104 L26 L39 L59 L73 L94:L96 L101">
    <cfRule type="expression" dxfId="390" priority="60" stopIfTrue="1">
      <formula>AND(NE(#REF!,"#"),NE(#REF!,""),NOT(IFERROR(VLOOKUP($K26,INDIRECT("VariableTypes!$A$2:$D"),4,FALSE),FALSE)))</formula>
    </cfRule>
  </conditionalFormatting>
  <conditionalFormatting sqref="L45:L50 L53">
    <cfRule type="expression" dxfId="389" priority="56" stopIfTrue="1">
      <formula>AND(NE(#REF!,"#"),IFERROR(VLOOKUP($J45,INDIRECT("VariableTypes!$A$2:$D"),4,FALSE),FALSE))</formula>
    </cfRule>
    <cfRule type="expression" dxfId="388" priority="65" stopIfTrue="1">
      <formula>AND(NE(#REF!,"#"),NE(#REF!,""),NOT(IFERROR(VLOOKUP($J45,INDIRECT("VariableTypes!$A$2:$D"),4,FALSE),FALSE)))</formula>
    </cfRule>
  </conditionalFormatting>
  <conditionalFormatting sqref="L59">
    <cfRule type="expression" dxfId="387" priority="62" stopIfTrue="1">
      <formula>AND(NE(#REF!,"#"),IFERROR(VLOOKUP($K59,INDIRECT("VariableTypes!$A$2:$D"),4,FALSE),FALSE))</formula>
    </cfRule>
  </conditionalFormatting>
  <conditionalFormatting sqref="L73 L77">
    <cfRule type="expression" dxfId="386" priority="74" stopIfTrue="1">
      <formula>AND(NE(#REF!,"#"),IFERROR(VLOOKUP(#REF!,INDIRECT("VariableTypes!$A$2:$D"),4,FALSE),FALSE))</formula>
    </cfRule>
  </conditionalFormatting>
  <conditionalFormatting sqref="L75">
    <cfRule type="expression" dxfId="385" priority="81" stopIfTrue="1">
      <formula>AND(NE(#REF!,"#"),IFERROR(VLOOKUP($K75,INDIRECT("VariableTypes!$A$2:$D"),4,FALSE),FALSE))</formula>
    </cfRule>
  </conditionalFormatting>
  <conditionalFormatting sqref="L77:L81 L105:L109 L12:L16 L19:L20">
    <cfRule type="expression" dxfId="384" priority="46" stopIfTrue="1">
      <formula>AND(NE(#REF!,"#"),NE(#REF!,""),NOT(IFERROR(VLOOKUP($J12,INDIRECT("VariableTypes!$A$2:$D"),4,FALSE),FALSE)))</formula>
    </cfRule>
  </conditionalFormatting>
  <conditionalFormatting sqref="L82:L85">
    <cfRule type="expression" dxfId="383" priority="43" stopIfTrue="1">
      <formula>AND(NE(#REF!,"#"),NE(#REF!,""),NOT(IFERROR(VLOOKUP($K82,INDIRECT("VariableTypes!$A$2:$D"),4,FALSE),FALSE)))</formula>
    </cfRule>
  </conditionalFormatting>
  <conditionalFormatting sqref="L94:L96 L84:L85">
    <cfRule type="expression" dxfId="382" priority="1112" stopIfTrue="1">
      <formula>AND(NE(#REF!,"#"),IFERROR(VLOOKUP($I82,INDIRECT("VariableTypes!$A$2:$D"),4,FALSE),FALSE))</formula>
    </cfRule>
  </conditionalFormatting>
  <conditionalFormatting sqref="L101">
    <cfRule type="expression" dxfId="381" priority="93" stopIfTrue="1">
      <formula>AND(NE(#REF!,"#"),IFERROR(VLOOKUP(#REF!,INDIRECT("VariableTypes!$A$2:$D"),4,FALSE),FALSE))</formula>
    </cfRule>
  </conditionalFormatting>
  <conditionalFormatting sqref="L103">
    <cfRule type="expression" dxfId="380" priority="103" stopIfTrue="1">
      <formula>AND(NE(#REF!,"#"),IFERROR(VLOOKUP($K103,INDIRECT("VariableTypes!$A$2:$D"),4,FALSE),FALSE))</formula>
    </cfRule>
  </conditionalFormatting>
  <conditionalFormatting sqref="L104:L105 L42 L76">
    <cfRule type="expression" dxfId="379" priority="47" stopIfTrue="1">
      <formula>AND(NE(#REF!,"#"),IFERROR(VLOOKUP($J41,INDIRECT("VariableTypes!$A$2:$D"),4,FALSE),FALSE))</formula>
    </cfRule>
  </conditionalFormatting>
  <conditionalFormatting sqref="L106:L110 L78:L83">
    <cfRule type="expression" dxfId="378" priority="38" stopIfTrue="1">
      <formula>AND(NE(#REF!,"#"),IFERROR(VLOOKUP($I77,INDIRECT("VariableTypes!$A$2:$D"),4,FALSE),FALSE))</formula>
    </cfRule>
  </conditionalFormatting>
  <conditionalFormatting sqref="L110:L112">
    <cfRule type="expression" dxfId="377" priority="9" stopIfTrue="1">
      <formula>AND(NE(#REF!,"#"),NE(#REF!,""),NOT(IFERROR(VLOOKUP($K110,INDIRECT("VariableTypes!$A$2:$D"),4,FALSE),FALSE)))</formula>
    </cfRule>
  </conditionalFormatting>
  <conditionalFormatting sqref="L111">
    <cfRule type="expression" dxfId="376" priority="11" stopIfTrue="1">
      <formula>AND(NE(#REF!,"#"),IFERROR(VLOOKUP($I109,INDIRECT("VariableTypes!$A$2:$D"),4,FALSE),FALSE))</formula>
    </cfRule>
  </conditionalFormatting>
  <conditionalFormatting sqref="L112">
    <cfRule type="expression" dxfId="375" priority="1125" stopIfTrue="1">
      <formula>AND(NE(#REF!,"#"),IFERROR(VLOOKUP($I109,INDIRECT("VariableTypes!$A$2:$D"),4,FALSE),FALSE))</formula>
    </cfRule>
  </conditionalFormatting>
  <conditionalFormatting sqref="L74:M74">
    <cfRule type="expression" dxfId="374" priority="78" stopIfTrue="1">
      <formula>AND(NE(#REF!,"#"),NE($K74,""),OR(COUNTBLANK($E74:$J74)=5,NE($D74,""),IFERROR(VLOOKUP($K74,INDIRECT("VariableTypes!A2:A"),1,FALSE),TRUE)))</formula>
    </cfRule>
    <cfRule type="expression" dxfId="373" priority="80" stopIfTrue="1">
      <formula>AND(NE(#REF!,"#"),COUNTBLANK($E74:$J74)&lt;5,ISBLANK($D74))</formula>
    </cfRule>
  </conditionalFormatting>
  <conditionalFormatting sqref="L102:M102">
    <cfRule type="expression" dxfId="372" priority="100" stopIfTrue="1">
      <formula>AND(NE(#REF!,"#"),NE($K102,""),OR(COUNTBLANK($E102:$J102)=5,NE($D102,""),IFERROR(VLOOKUP($K102,INDIRECT("VariableTypes!A2:A"),1,FALSE),TRUE)))</formula>
    </cfRule>
    <cfRule type="expression" dxfId="371" priority="102" stopIfTrue="1">
      <formula>AND(NE(#REF!,"#"),COUNTBLANK($E102:$J102)&lt;5,ISBLANK($D102))</formula>
    </cfRule>
  </conditionalFormatting>
  <conditionalFormatting sqref="M36">
    <cfRule type="expression" dxfId="370" priority="300" stopIfTrue="1">
      <formula>AND(NE(#REF!,"#"),NE(M36,""),NE(COUNTA($C36:I36),0))</formula>
    </cfRule>
    <cfRule type="expression" dxfId="369" priority="301" stopIfTrue="1">
      <formula>AND(NE(#REF!,"#"),COUNTBLANK($C36:$F36)&lt;5,ISBLANK(#REF!))</formula>
    </cfRule>
    <cfRule type="expression" dxfId="368" priority="302" stopIfTrue="1">
      <formula>AND(NE(#REF!,"#"),NE($G36,""),OR(COUNTBLANK($C36:$F36)=5,NE(#REF!,""),IFERROR(VLOOKUP($G36,INDIRECT("VariableTypes!A2:A"),1,FALSE),TRUE)))</formula>
    </cfRule>
  </conditionalFormatting>
  <conditionalFormatting sqref="M70">
    <cfRule type="expression" dxfId="367" priority="179" stopIfTrue="1">
      <formula>AND(NE(#REF!,"#"),NE(M70,""),NE(COUNTA($C70:I70),0))</formula>
    </cfRule>
    <cfRule type="expression" dxfId="366" priority="180" stopIfTrue="1">
      <formula>AND(NE(#REF!,"#"),COUNTBLANK($C70:$F70)&lt;5,ISBLANK(#REF!))</formula>
    </cfRule>
    <cfRule type="expression" dxfId="365" priority="181" stopIfTrue="1">
      <formula>AND(NE(#REF!,"#"),NE($G70,""),OR(COUNTBLANK($C70:$F70)=5,NE(#REF!,""),IFERROR(VLOOKUP($G70,INDIRECT("VariableTypes!A2:A"),1,FALSE),TRUE)))</formula>
    </cfRule>
  </conditionalFormatting>
  <conditionalFormatting sqref="M98">
    <cfRule type="expression" dxfId="364" priority="274" stopIfTrue="1">
      <formula>AND(NE(#REF!,"#"),NE(M98,""),NE(COUNTA($C98:I98),0))</formula>
    </cfRule>
    <cfRule type="expression" dxfId="363" priority="275" stopIfTrue="1">
      <formula>AND(NE(#REF!,"#"),COUNTBLANK($C98:$F98)&lt;5,ISBLANK(#REF!))</formula>
    </cfRule>
    <cfRule type="expression" dxfId="362" priority="276" stopIfTrue="1">
      <formula>AND(NE(#REF!,"#"),NE($G98,""),OR(COUNTBLANK($C98:$F98)=5,NE(#REF!,""),IFERROR(VLOOKUP($G98,INDIRECT("VariableTypes!A2:A"),1,FALSE),TRUE)))</formula>
    </cfRule>
  </conditionalFormatting>
  <conditionalFormatting sqref="M122">
    <cfRule type="expression" dxfId="361" priority="287" stopIfTrue="1">
      <formula>AND(NE(#REF!,"#"),NE(M122,""),NE(COUNTA($C122:I122),0))</formula>
    </cfRule>
    <cfRule type="expression" dxfId="360" priority="288" stopIfTrue="1">
      <formula>AND(NE(#REF!,"#"),COUNTBLANK($C122:$F122)&lt;5,ISBLANK(#REF!))</formula>
    </cfRule>
    <cfRule type="expression" dxfId="359" priority="289" stopIfTrue="1">
      <formula>AND(NE(#REF!,"#"),NE($G122,""),OR(COUNTBLANK($C122:$F122)=5,NE(#REF!,""),IFERROR(VLOOKUP($G122,INDIRECT("VariableTypes!A2:A"),1,FALSE),TRUE)))</formula>
    </cfRule>
  </conditionalFormatting>
  <conditionalFormatting sqref="H12">
    <cfRule type="expression" dxfId="358" priority="5" stopIfTrue="1">
      <formula>AND(NE(#REF!,"#"),NE($J12,""),OR(COUNTBLANK($D12:$I12)=5,NE(#REF!,""),IFERROR(VLOOKUP($J12,INDIRECT("VariableTypes!A2:A"),1,FALSE),TRUE)))</formula>
    </cfRule>
    <cfRule type="expression" dxfId="357" priority="6" stopIfTrue="1">
      <formula>AND(NE(#REF!,"#"),COUNTBLANK($D12:$I12)&lt;5,ISBLANK(#REF!))</formula>
    </cfRule>
  </conditionalFormatting>
  <conditionalFormatting sqref="H49">
    <cfRule type="expression" dxfId="356" priority="1" stopIfTrue="1">
      <formula>AND(NE(#REF!,"#"),NE(H49,""),NE(COUNTA($D49:G49),0))</formula>
    </cfRule>
  </conditionalFormatting>
  <dataValidations count="10">
    <dataValidation type="decimal" operator="greaterThanOrEqual" allowBlank="1" showInputMessage="1" showErrorMessage="1" prompt="Scored metric - This metric is scored. " sqref="I81:J81 I109:J109" xr:uid="{00000000-0002-0000-1000-000000000000}">
      <formula1>0</formula1>
    </dataValidation>
    <dataValidation type="decimal" operator="greaterThan" allowBlank="1" showInputMessage="1" showErrorMessage="1" prompt="Enter year - Enter the year for which the target is set. The year should be any time after 2025. " sqref="J107" xr:uid="{00000000-0002-0000-1000-000001000000}">
      <formula1>2025</formula1>
    </dataValidation>
    <dataValidation type="list" allowBlank="1" showErrorMessage="1" sqref="C33 C66 C92 C119" xr:uid="{00000000-0002-0000-1000-000002000000}">
      <formula1>"&lt;select&gt;,Yes,No"</formula1>
    </dataValidation>
    <dataValidation type="decimal" operator="greaterThanOrEqual" allowBlank="1" showInputMessage="1" showErrorMessage="1" prompt="Mandatory metric - A value must be provided to this metric to complete the indicator. " sqref="G108:H108 H81 G46:H46 G80:H80 H109 G19:H19 H12 G13:G14 H16" xr:uid="{00000000-0002-0000-1000-000003000000}">
      <formula1>0</formula1>
    </dataValidation>
    <dataValidation type="decimal" operator="greaterThanOrEqual" allowBlank="1" showInputMessage="1" showErrorMessage="1" prompt="Optional metric" sqref="I12:J14 G15:J15 I50:J50 I46:J48 G49:J49 I108:J108 I80:J80 I16:J16 I19:J19" xr:uid="{00000000-0002-0000-1000-000004000000}">
      <formula1>0</formula1>
    </dataValidation>
    <dataValidation type="decimal" operator="greaterThanOrEqual" allowBlank="1" showInputMessage="1" showErrorMessage="1" prompt="Scored metric - This metric is scored." sqref="G81 G109" xr:uid="{00000000-0002-0000-1000-000006000000}">
      <formula1>0</formula1>
    </dataValidation>
    <dataValidation type="list" allowBlank="1" showErrorMessage="1" sqref="B7 C29:C30 C32 B41 C62:C63 C65 B75 C88:C89 C91 B103 C115:C116 C118" xr:uid="{00000000-0002-0000-1000-000007000000}">
      <formula1>Yesnolist</formula1>
    </dataValidation>
    <dataValidation allowBlank="1" showInputMessage="1" showErrorMessage="1" prompt="Scored metric - This metric is scored. " sqref="G57:G58" xr:uid="{C3C782D6-B736-D849-A537-77614A710720}"/>
    <dataValidation type="decimal" operator="greaterThanOrEqual" allowBlank="1" showInputMessage="1" showErrorMessage="1" prompt="Mandatory metric - A value must be provided for this metric to complete the indicator. " sqref="G12 H13:H14 G16" xr:uid="{FC2ED51C-06B6-4666-8C8D-0C45AA021DCE}">
      <formula1>0</formula1>
    </dataValidation>
    <dataValidation type="decimal" operator="greaterThan" allowBlank="1" showInputMessage="1" showErrorMessage="1" prompt="Enter year - Enter the year for which the target is set. The year should be any time after 2025. " sqref="J11 J45 J79" xr:uid="{6D3DACA1-069D-4165-9B8B-6D34A3462F33}">
      <formula1>2025</formula1>
    </dataValidation>
  </dataValidations>
  <pageMargins left="0.7" right="0.7" top="0.75" bottom="0.75" header="0" footer="0"/>
  <pageSetup paperSize="9" orientation="portrait"/>
  <extLst>
    <ext xmlns:x14="http://schemas.microsoft.com/office/spreadsheetml/2009/9/main" uri="{78C0D931-6437-407d-A8EE-F0AAD7539E65}">
      <x14:conditionalFormattings>
        <x14:conditionalFormatting xmlns:xm="http://schemas.microsoft.com/office/excel/2006/main">
          <x14:cfRule type="expression" priority="7" stopIfTrue="1" id="{0BC0393C-9DCE-47CF-9274-4733FAE85DD2}">
            <xm:f>AND(NE(BI!#REF!,"#"),NE(G12,""),NE(COUNTA($C12:F12),0))</xm:f>
            <x14:dxf>
              <font>
                <strike/>
                <color rgb="FF000000"/>
              </font>
              <fill>
                <patternFill patternType="solid">
                  <fgColor rgb="FFFF0000"/>
                  <bgColor rgb="FFFF0000"/>
                </patternFill>
              </fill>
            </x14:dxf>
          </x14:cfRule>
          <xm:sqref>G12</xm:sqref>
        </x14:conditionalFormatting>
        <x14:conditionalFormatting xmlns:xm="http://schemas.microsoft.com/office/excel/2006/main">
          <x14:cfRule type="expression" priority="4" stopIfTrue="1" id="{858A5E99-7DB2-40F3-904E-8CFF023F0E68}">
            <xm:f>AND(NE(BI!#REF!,"#"),NE(H13,""),NE(COUNTA($C13:G13),0))</xm:f>
            <x14:dxf>
              <font>
                <strike/>
                <color rgb="FF000000"/>
              </font>
              <fill>
                <patternFill patternType="solid">
                  <fgColor rgb="FFFF0000"/>
                  <bgColor rgb="FFFF0000"/>
                </patternFill>
              </fill>
            </x14:dxf>
          </x14:cfRule>
          <xm:sqref>H13</xm:sqref>
        </x14:conditionalFormatting>
        <x14:conditionalFormatting xmlns:xm="http://schemas.microsoft.com/office/excel/2006/main">
          <x14:cfRule type="expression" priority="3" stopIfTrue="1" id="{88578BA1-7ADD-4256-8664-169FA66F87D5}">
            <xm:f>AND(NE(BI!#REF!,"#"),NE(H14,""),NE(COUNTA($C14:G14),0))</xm:f>
            <x14:dxf>
              <font>
                <strike/>
                <color rgb="FF000000"/>
              </font>
              <fill>
                <patternFill patternType="solid">
                  <fgColor rgb="FFFF0000"/>
                  <bgColor rgb="FFFF0000"/>
                </patternFill>
              </fill>
            </x14:dxf>
          </x14:cfRule>
          <xm:sqref>H14</xm:sqref>
        </x14:conditionalFormatting>
        <x14:conditionalFormatting xmlns:xm="http://schemas.microsoft.com/office/excel/2006/main">
          <x14:cfRule type="expression" priority="2" stopIfTrue="1" id="{79068788-8A32-48A8-9320-173011F17CA8}">
            <xm:f>AND(NE(BI!#REF!,"#"),NE(G16,""),NE(COUNTA($C16:F16),0))</xm:f>
            <x14:dxf>
              <font>
                <strike/>
                <color rgb="FF000000"/>
              </font>
              <fill>
                <patternFill patternType="solid">
                  <fgColor rgb="FFFF0000"/>
                  <bgColor rgb="FFFF0000"/>
                </patternFill>
              </fill>
            </x14:dxf>
          </x14:cfRule>
          <xm:sqref>G16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xr:uid="{00000000-0002-0000-1000-000005000000}">
          <x14:formula1>
            <xm:f>Lists!$I$3:$I$41</xm:f>
          </x14:formula1>
          <xm:sqref>D31 D33 D64 D66 D90 D92 D117 D119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outlinePr summaryBelow="0" summaryRight="0"/>
  </sheetPr>
  <dimension ref="A1:Z995"/>
  <sheetViews>
    <sheetView showGridLines="0" topLeftCell="B1" workbookViewId="0">
      <pane ySplit="2" topLeftCell="B62" activePane="bottomLeft" state="frozen"/>
      <selection pane="bottomLeft" activeCell="F14" sqref="F14"/>
    </sheetView>
  </sheetViews>
  <sheetFormatPr defaultColWidth="11.26953125" defaultRowHeight="15" customHeight="1"/>
  <cols>
    <col min="1" max="1" width="8" hidden="1" customWidth="1"/>
    <col min="2" max="5" width="8.08984375" customWidth="1"/>
    <col min="6" max="9" width="25" customWidth="1"/>
    <col min="10" max="11" width="8.08984375" customWidth="1"/>
    <col min="12" max="12" width="12.6328125" customWidth="1"/>
    <col min="13" max="13" width="2.08984375" customWidth="1"/>
    <col min="14" max="20" width="8.453125" hidden="1" customWidth="1"/>
    <col min="21" max="26" width="8.453125" customWidth="1"/>
  </cols>
  <sheetData>
    <row r="1" spans="1:26" ht="19.5">
      <c r="A1" s="8" t="s">
        <v>689</v>
      </c>
      <c r="B1" s="9" t="s">
        <v>29</v>
      </c>
      <c r="C1" s="8"/>
      <c r="D1" s="10"/>
      <c r="E1" s="10"/>
      <c r="F1" s="10"/>
      <c r="G1" s="10"/>
      <c r="H1" s="10"/>
      <c r="I1" s="10"/>
      <c r="J1" s="10"/>
      <c r="K1" s="11"/>
      <c r="L1" s="11"/>
      <c r="M1" s="8"/>
      <c r="N1" s="8"/>
      <c r="O1" s="8"/>
      <c r="P1" s="8"/>
      <c r="Q1" s="8"/>
      <c r="R1" s="8"/>
      <c r="S1" s="8"/>
      <c r="T1" s="8"/>
      <c r="U1" s="8"/>
      <c r="V1" s="8"/>
      <c r="W1" s="8"/>
      <c r="X1" s="8"/>
      <c r="Y1" s="8"/>
      <c r="Z1" s="8"/>
    </row>
    <row r="2" spans="1:26" ht="15.75" customHeight="1">
      <c r="A2" s="232">
        <v>2019</v>
      </c>
      <c r="B2" s="233">
        <v>2026</v>
      </c>
      <c r="C2" s="234" t="s">
        <v>30</v>
      </c>
      <c r="D2" s="234"/>
      <c r="E2" s="234"/>
      <c r="F2" s="234"/>
      <c r="G2" s="234"/>
      <c r="H2" s="234"/>
      <c r="I2" s="235"/>
      <c r="J2" s="235"/>
      <c r="K2" s="235"/>
      <c r="L2" s="235"/>
      <c r="M2" s="235"/>
      <c r="N2" s="8"/>
      <c r="O2" s="8"/>
      <c r="P2" s="8"/>
      <c r="Q2" s="8"/>
      <c r="R2" s="8"/>
      <c r="S2" s="8"/>
      <c r="T2" s="8"/>
      <c r="U2" s="8"/>
      <c r="V2" s="8"/>
      <c r="W2" s="8"/>
      <c r="X2" s="8"/>
      <c r="Y2" s="8"/>
      <c r="Z2" s="8"/>
    </row>
    <row r="3" spans="1:26" ht="19.5">
      <c r="A3" s="8"/>
      <c r="B3" s="12"/>
      <c r="C3" s="13"/>
      <c r="D3" s="14"/>
      <c r="E3" s="14"/>
      <c r="F3" s="14"/>
      <c r="G3" s="14"/>
      <c r="H3" s="14"/>
      <c r="I3" s="14"/>
      <c r="J3" s="15"/>
      <c r="K3" s="15"/>
      <c r="L3" s="8"/>
      <c r="M3" s="8"/>
      <c r="N3" s="8"/>
      <c r="O3" s="8"/>
      <c r="P3" s="8"/>
      <c r="Q3" s="8"/>
      <c r="R3" s="8"/>
      <c r="S3" s="8"/>
      <c r="T3" s="8"/>
      <c r="U3" s="8"/>
      <c r="V3" s="8"/>
      <c r="W3" s="8"/>
      <c r="X3" s="8"/>
      <c r="Y3" s="8"/>
      <c r="Z3" s="8"/>
    </row>
    <row r="4" spans="1:26" ht="23.1">
      <c r="A4" s="10"/>
      <c r="B4" s="8"/>
      <c r="C4" s="16" t="s">
        <v>23</v>
      </c>
      <c r="D4" s="13"/>
      <c r="E4" s="13"/>
      <c r="F4" s="14"/>
      <c r="G4" s="14"/>
      <c r="H4" s="14"/>
      <c r="I4" s="14"/>
      <c r="J4" s="15"/>
      <c r="K4" s="15"/>
      <c r="L4" s="8"/>
      <c r="M4" s="8"/>
      <c r="N4" s="8"/>
      <c r="O4" s="8"/>
      <c r="P4" s="8"/>
      <c r="Q4" s="8"/>
      <c r="R4" s="8"/>
      <c r="S4" s="8"/>
      <c r="T4" s="8"/>
      <c r="U4" s="8"/>
      <c r="V4" s="8"/>
      <c r="W4" s="8"/>
      <c r="X4" s="8"/>
      <c r="Y4" s="8"/>
      <c r="Z4" s="8"/>
    </row>
    <row r="5" spans="1:26" ht="23.1">
      <c r="A5" s="10"/>
      <c r="B5" s="17"/>
      <c r="C5" s="16"/>
      <c r="D5" s="13"/>
      <c r="E5" s="13"/>
      <c r="F5" s="14"/>
      <c r="G5" s="14"/>
      <c r="H5" s="14"/>
      <c r="I5" s="14"/>
      <c r="J5" s="15"/>
      <c r="K5" s="15"/>
      <c r="L5" s="8"/>
      <c r="M5" s="8"/>
      <c r="N5" s="8"/>
      <c r="O5" s="8"/>
      <c r="P5" s="8"/>
      <c r="Q5" s="8"/>
      <c r="R5" s="8"/>
      <c r="S5" s="8"/>
      <c r="T5" s="8"/>
      <c r="U5" s="8"/>
      <c r="V5" s="8"/>
      <c r="W5" s="8"/>
      <c r="X5" s="8"/>
      <c r="Y5" s="8"/>
      <c r="Z5" s="8"/>
    </row>
    <row r="6" spans="1:26" ht="19.5">
      <c r="A6" s="18" t="s">
        <v>899</v>
      </c>
      <c r="B6" s="19" t="s">
        <v>900</v>
      </c>
      <c r="C6" s="20" t="s">
        <v>901</v>
      </c>
      <c r="D6" s="21"/>
      <c r="E6" s="21"/>
      <c r="F6" s="21"/>
      <c r="G6" s="21"/>
      <c r="H6" s="22"/>
      <c r="I6" s="22"/>
      <c r="J6" s="22"/>
      <c r="K6" s="22"/>
      <c r="L6" s="22"/>
      <c r="M6" s="8"/>
      <c r="N6" s="8"/>
      <c r="O6" s="8"/>
      <c r="P6" s="8"/>
      <c r="Q6" s="8"/>
      <c r="R6" s="8"/>
      <c r="S6" s="8"/>
      <c r="T6" s="8"/>
      <c r="U6" s="8"/>
      <c r="V6" s="8"/>
      <c r="W6" s="8"/>
      <c r="X6" s="8"/>
      <c r="Y6" s="8"/>
      <c r="Z6" s="8"/>
    </row>
    <row r="7" spans="1:26" ht="19.5">
      <c r="A7" s="8"/>
      <c r="B7" s="23" t="s">
        <v>104</v>
      </c>
      <c r="C7" s="13" t="s">
        <v>902</v>
      </c>
      <c r="D7" s="12"/>
      <c r="E7" s="10"/>
      <c r="F7" s="10"/>
      <c r="G7" s="10"/>
      <c r="I7" s="149"/>
      <c r="J7" s="10"/>
      <c r="K7" s="10"/>
      <c r="L7" s="10"/>
    </row>
    <row r="8" spans="1:26" ht="19.5">
      <c r="A8" s="8"/>
      <c r="B8" s="23"/>
      <c r="C8" s="23" t="s">
        <v>104</v>
      </c>
      <c r="D8" s="13" t="s">
        <v>903</v>
      </c>
      <c r="E8" s="10"/>
      <c r="F8" s="10"/>
      <c r="G8" s="10"/>
      <c r="H8" s="8"/>
      <c r="I8" s="149"/>
      <c r="J8" s="10"/>
      <c r="K8" s="10"/>
      <c r="L8" s="10"/>
      <c r="M8" s="8"/>
      <c r="N8" s="8"/>
      <c r="O8" s="8"/>
      <c r="P8" s="8"/>
      <c r="Q8" s="8"/>
      <c r="R8" s="8"/>
      <c r="S8" s="8"/>
      <c r="T8" s="8"/>
      <c r="U8" s="8"/>
      <c r="V8" s="8"/>
      <c r="W8" s="8"/>
      <c r="X8" s="8"/>
      <c r="Y8" s="8"/>
      <c r="Z8" s="8"/>
    </row>
    <row r="9" spans="1:26" ht="19.5">
      <c r="A9" s="8"/>
      <c r="D9" s="150"/>
      <c r="E9" s="13" t="s">
        <v>904</v>
      </c>
      <c r="F9" s="14"/>
      <c r="G9" s="13"/>
      <c r="H9" s="13"/>
      <c r="I9" s="13"/>
      <c r="J9" s="14"/>
      <c r="K9" s="72"/>
    </row>
    <row r="10" spans="1:26" ht="19.5">
      <c r="A10" s="8"/>
      <c r="D10" s="150"/>
      <c r="E10" s="13" t="s">
        <v>905</v>
      </c>
      <c r="F10" s="14"/>
      <c r="G10" s="13"/>
      <c r="H10" s="13"/>
      <c r="I10" s="13"/>
      <c r="J10" s="14"/>
      <c r="K10" s="72"/>
    </row>
    <row r="11" spans="1:26" ht="19.5">
      <c r="A11" s="10"/>
      <c r="C11" s="23" t="s">
        <v>104</v>
      </c>
      <c r="D11" s="13" t="s">
        <v>906</v>
      </c>
      <c r="F11" s="13"/>
      <c r="G11" s="13"/>
      <c r="H11" s="13"/>
      <c r="I11" s="13"/>
      <c r="K11" s="151"/>
    </row>
    <row r="12" spans="1:26" ht="19.5">
      <c r="A12" s="10"/>
      <c r="B12" s="8"/>
      <c r="C12" s="23"/>
      <c r="D12" s="13" t="s">
        <v>907</v>
      </c>
      <c r="E12" s="8"/>
      <c r="F12" s="13"/>
      <c r="G12" s="13"/>
      <c r="H12" s="13"/>
      <c r="I12" s="13"/>
      <c r="J12" s="8"/>
      <c r="K12" s="151"/>
      <c r="L12" s="8"/>
      <c r="M12" s="8"/>
      <c r="N12" s="8"/>
      <c r="O12" s="8"/>
      <c r="P12" s="8"/>
      <c r="Q12" s="8"/>
      <c r="R12" s="8"/>
      <c r="S12" s="8"/>
      <c r="T12" s="8"/>
      <c r="U12" s="8"/>
      <c r="V12" s="8"/>
      <c r="W12" s="8"/>
      <c r="X12" s="8"/>
      <c r="Y12" s="8"/>
      <c r="Z12" s="8"/>
    </row>
    <row r="13" spans="1:26" ht="19.5">
      <c r="A13" s="10"/>
      <c r="C13" s="56"/>
      <c r="D13" s="23" t="s">
        <v>104</v>
      </c>
      <c r="E13" s="13" t="s">
        <v>908</v>
      </c>
      <c r="F13" s="10"/>
      <c r="G13" s="10"/>
      <c r="H13" s="10"/>
      <c r="J13" s="149"/>
      <c r="K13" s="10"/>
    </row>
    <row r="14" spans="1:26" ht="19.5">
      <c r="A14" s="10"/>
      <c r="E14" s="150"/>
      <c r="F14" s="10" t="s">
        <v>909</v>
      </c>
      <c r="G14" s="10"/>
      <c r="H14" s="10"/>
      <c r="J14" s="149"/>
      <c r="K14" s="72"/>
    </row>
    <row r="15" spans="1:26" ht="19.5">
      <c r="A15" s="10"/>
      <c r="C15" s="56"/>
      <c r="D15" s="10"/>
      <c r="E15" s="150"/>
      <c r="F15" s="10" t="s">
        <v>910</v>
      </c>
      <c r="G15" s="10"/>
      <c r="H15" s="10"/>
      <c r="J15" s="149"/>
      <c r="K15" s="72"/>
    </row>
    <row r="16" spans="1:26" ht="15.75" customHeight="1">
      <c r="A16" s="10"/>
      <c r="D16" s="23" t="s">
        <v>104</v>
      </c>
      <c r="E16" s="13" t="s">
        <v>911</v>
      </c>
      <c r="F16" s="10"/>
      <c r="G16" s="10"/>
      <c r="H16" s="10"/>
      <c r="J16" s="149"/>
      <c r="K16" s="10"/>
    </row>
    <row r="17" spans="1:26" ht="15.75" customHeight="1">
      <c r="A17" s="10"/>
      <c r="B17" s="8"/>
      <c r="C17" s="8"/>
      <c r="D17" s="8"/>
      <c r="E17" s="150"/>
      <c r="F17" s="10" t="s">
        <v>909</v>
      </c>
      <c r="G17" s="10"/>
      <c r="H17" s="10"/>
      <c r="I17" s="8"/>
      <c r="J17" s="149"/>
      <c r="K17" s="8"/>
      <c r="L17" s="8"/>
      <c r="M17" s="8"/>
      <c r="N17" s="8"/>
      <c r="O17" s="8"/>
      <c r="P17" s="8"/>
      <c r="Q17" s="8"/>
      <c r="R17" s="8"/>
      <c r="S17" s="8"/>
      <c r="T17" s="8"/>
      <c r="U17" s="8"/>
      <c r="V17" s="8"/>
      <c r="W17" s="8"/>
      <c r="X17" s="8"/>
      <c r="Y17" s="8"/>
      <c r="Z17" s="8"/>
    </row>
    <row r="18" spans="1:26" ht="15.75" customHeight="1">
      <c r="A18" s="10"/>
      <c r="B18" s="8"/>
      <c r="C18" s="56"/>
      <c r="D18" s="10"/>
      <c r="E18" s="150"/>
      <c r="F18" s="10" t="s">
        <v>910</v>
      </c>
      <c r="G18" s="10"/>
      <c r="H18" s="10"/>
      <c r="I18" s="8"/>
      <c r="J18" s="149"/>
      <c r="K18" s="8"/>
      <c r="L18" s="8"/>
      <c r="M18" s="8"/>
      <c r="N18" s="8"/>
      <c r="O18" s="8"/>
      <c r="P18" s="8"/>
      <c r="Q18" s="8"/>
      <c r="R18" s="8"/>
      <c r="S18" s="8"/>
      <c r="T18" s="8"/>
      <c r="U18" s="8"/>
      <c r="V18" s="8"/>
      <c r="W18" s="8"/>
      <c r="X18" s="8"/>
      <c r="Y18" s="8"/>
      <c r="Z18" s="8"/>
    </row>
    <row r="19" spans="1:26" ht="15.75" customHeight="1">
      <c r="A19" s="10"/>
      <c r="D19" s="23" t="s">
        <v>104</v>
      </c>
      <c r="E19" s="13" t="s">
        <v>912</v>
      </c>
      <c r="F19" s="75"/>
      <c r="G19" s="75"/>
      <c r="H19" s="75"/>
      <c r="J19" s="152"/>
      <c r="K19" s="75"/>
    </row>
    <row r="20" spans="1:26" ht="15.75" customHeight="1">
      <c r="A20" s="10"/>
      <c r="C20" s="14"/>
      <c r="E20" s="10" t="s">
        <v>913</v>
      </c>
      <c r="F20" s="75"/>
      <c r="G20" s="75"/>
      <c r="H20" s="75"/>
      <c r="J20" s="152"/>
      <c r="K20" s="75"/>
    </row>
    <row r="21" spans="1:26" ht="15.75" customHeight="1">
      <c r="A21" s="10"/>
      <c r="E21" s="23" t="s">
        <v>104</v>
      </c>
      <c r="F21" s="150"/>
      <c r="G21" s="13" t="s">
        <v>914</v>
      </c>
      <c r="H21" s="75"/>
      <c r="J21" s="152"/>
      <c r="K21" s="75"/>
    </row>
    <row r="22" spans="1:26" ht="15.75" customHeight="1">
      <c r="A22" s="10"/>
      <c r="E22" s="23" t="s">
        <v>104</v>
      </c>
      <c r="F22" s="13" t="s">
        <v>915</v>
      </c>
      <c r="G22" s="75"/>
      <c r="H22" s="75"/>
      <c r="J22" s="152"/>
      <c r="K22" s="75"/>
    </row>
    <row r="23" spans="1:26" ht="15.75" customHeight="1">
      <c r="A23" s="10"/>
      <c r="E23" s="23" t="s">
        <v>104</v>
      </c>
      <c r="F23" s="105" t="s">
        <v>46</v>
      </c>
      <c r="G23" s="75"/>
      <c r="H23" s="75"/>
      <c r="J23" s="153"/>
      <c r="K23" s="8"/>
    </row>
    <row r="24" spans="1:26" ht="15.75" customHeight="1">
      <c r="A24" s="10"/>
      <c r="C24" s="56"/>
      <c r="D24" s="10"/>
      <c r="E24" s="10"/>
      <c r="F24" s="10"/>
      <c r="G24" s="10"/>
      <c r="H24" s="10"/>
      <c r="J24" s="149"/>
      <c r="K24" s="10"/>
    </row>
    <row r="25" spans="1:26" ht="15.75" customHeight="1">
      <c r="A25" s="8"/>
      <c r="B25" s="14"/>
      <c r="C25" s="13" t="s">
        <v>687</v>
      </c>
      <c r="D25" s="13"/>
      <c r="E25" s="13"/>
      <c r="F25" s="13"/>
      <c r="G25" s="13"/>
      <c r="H25" s="13"/>
      <c r="I25" s="13"/>
      <c r="J25" s="109"/>
      <c r="K25" s="109"/>
      <c r="L25" s="10"/>
      <c r="M25" s="10"/>
      <c r="N25" s="8"/>
      <c r="O25" s="8"/>
      <c r="P25" s="8"/>
      <c r="Q25" s="8"/>
      <c r="R25" s="8"/>
      <c r="S25" s="8"/>
      <c r="T25" s="8"/>
      <c r="U25" s="8"/>
      <c r="V25" s="8"/>
      <c r="W25" s="8"/>
      <c r="X25" s="8"/>
      <c r="Y25" s="8"/>
      <c r="Z25" s="8"/>
    </row>
    <row r="26" spans="1:26" ht="33" customHeight="1">
      <c r="A26" s="8"/>
      <c r="B26" s="14"/>
      <c r="C26" s="69" t="s">
        <v>104</v>
      </c>
      <c r="D26" s="363" t="s">
        <v>789</v>
      </c>
      <c r="E26" s="441"/>
      <c r="F26" s="441"/>
      <c r="G26" s="441"/>
      <c r="H26" s="441"/>
      <c r="I26" s="441"/>
      <c r="J26" s="109"/>
      <c r="K26" s="109"/>
      <c r="L26" s="10"/>
      <c r="M26" s="10"/>
      <c r="N26" s="8"/>
      <c r="O26" s="8"/>
      <c r="P26" s="8"/>
      <c r="Q26" s="8"/>
      <c r="R26" s="8"/>
      <c r="S26" s="8"/>
      <c r="T26" s="8"/>
      <c r="U26" s="8"/>
      <c r="V26" s="8"/>
      <c r="W26" s="8"/>
      <c r="X26" s="8"/>
      <c r="Y26" s="8"/>
      <c r="Z26" s="8"/>
    </row>
    <row r="27" spans="1:26" ht="15.75" customHeight="1">
      <c r="A27" s="8"/>
      <c r="B27" s="14"/>
      <c r="C27" s="8"/>
      <c r="D27" s="13" t="s">
        <v>790</v>
      </c>
      <c r="E27" s="13"/>
      <c r="F27" s="13"/>
      <c r="G27" s="10"/>
      <c r="H27" s="13"/>
      <c r="I27" s="13"/>
      <c r="J27" s="109"/>
      <c r="K27" s="109"/>
      <c r="L27" s="10"/>
      <c r="M27" s="10"/>
      <c r="N27" s="8"/>
      <c r="O27" s="8"/>
      <c r="P27" s="8"/>
      <c r="Q27" s="8"/>
      <c r="R27" s="8"/>
      <c r="S27" s="8"/>
      <c r="T27" s="8"/>
      <c r="U27" s="8"/>
      <c r="V27" s="8"/>
      <c r="W27" s="8"/>
      <c r="X27" s="8"/>
      <c r="Y27" s="8"/>
      <c r="Z27" s="8"/>
    </row>
    <row r="28" spans="1:26" ht="15.75" customHeight="1">
      <c r="A28" s="8"/>
      <c r="B28" s="14"/>
      <c r="C28" s="8"/>
      <c r="D28" s="365" t="s">
        <v>157</v>
      </c>
      <c r="E28" s="436"/>
      <c r="F28" s="436"/>
      <c r="G28" s="436"/>
      <c r="H28" s="436"/>
      <c r="I28" s="437"/>
      <c r="J28" s="109"/>
      <c r="K28" s="109"/>
      <c r="L28" s="10"/>
      <c r="M28" s="10"/>
      <c r="N28" s="8"/>
      <c r="O28" s="8"/>
      <c r="P28" s="8"/>
      <c r="Q28" s="8"/>
      <c r="R28" s="8"/>
      <c r="S28" s="8"/>
      <c r="T28" s="8"/>
      <c r="U28" s="8"/>
      <c r="V28" s="8"/>
      <c r="W28" s="8"/>
      <c r="X28" s="8"/>
      <c r="Y28" s="8"/>
      <c r="Z28" s="8"/>
    </row>
    <row r="29" spans="1:26" ht="15.75" customHeight="1">
      <c r="A29" s="8"/>
      <c r="B29" s="8"/>
      <c r="C29" s="8"/>
      <c r="D29" s="438"/>
      <c r="E29" s="439"/>
      <c r="F29" s="439"/>
      <c r="G29" s="439"/>
      <c r="H29" s="439"/>
      <c r="I29" s="440"/>
      <c r="J29" s="109"/>
      <c r="K29" s="109"/>
      <c r="L29" s="10"/>
      <c r="M29" s="10"/>
      <c r="N29" s="8"/>
      <c r="O29" s="8"/>
      <c r="P29" s="8"/>
      <c r="Q29" s="8"/>
      <c r="R29" s="8"/>
      <c r="S29" s="8"/>
      <c r="T29" s="8"/>
      <c r="U29" s="8"/>
      <c r="V29" s="8"/>
      <c r="W29" s="8"/>
      <c r="X29" s="8"/>
      <c r="Y29" s="8"/>
      <c r="Z29" s="8"/>
    </row>
    <row r="30" spans="1:26" ht="15.75" customHeight="1">
      <c r="A30" s="8"/>
      <c r="B30" s="117"/>
      <c r="C30" s="13"/>
      <c r="D30" s="13"/>
      <c r="E30" s="13"/>
      <c r="F30" s="13"/>
      <c r="G30" s="13"/>
      <c r="H30" s="13"/>
      <c r="I30" s="13"/>
      <c r="J30" s="15"/>
      <c r="K30" s="15"/>
      <c r="L30" s="10"/>
      <c r="M30" s="10"/>
      <c r="N30" s="8"/>
      <c r="O30" s="8"/>
      <c r="P30" s="8"/>
      <c r="Q30" s="8"/>
      <c r="R30" s="8"/>
      <c r="S30" s="8"/>
      <c r="T30" s="8"/>
      <c r="U30" s="8"/>
      <c r="V30" s="8"/>
      <c r="W30" s="8"/>
      <c r="X30" s="8"/>
      <c r="Y30" s="8"/>
      <c r="Z30" s="8"/>
    </row>
    <row r="31" spans="1:26" ht="15.75" customHeight="1">
      <c r="A31" s="13"/>
      <c r="B31" s="10"/>
      <c r="C31" s="212" t="s">
        <v>229</v>
      </c>
      <c r="D31" s="13"/>
      <c r="E31" s="13"/>
      <c r="F31" s="13"/>
      <c r="G31" s="13"/>
      <c r="H31" s="8"/>
      <c r="I31" s="10"/>
      <c r="J31" s="10"/>
      <c r="K31" s="10"/>
      <c r="L31" s="10"/>
      <c r="M31" s="8"/>
      <c r="N31" s="8"/>
      <c r="O31" s="8"/>
      <c r="P31" s="8"/>
      <c r="Q31" s="8"/>
      <c r="R31" s="8"/>
      <c r="S31" s="8"/>
      <c r="T31" s="8"/>
      <c r="U31" s="8"/>
      <c r="V31" s="8"/>
      <c r="W31" s="8"/>
      <c r="X31" s="8"/>
      <c r="Y31" s="8"/>
      <c r="Z31" s="8"/>
    </row>
    <row r="32" spans="1:26" ht="15.75" customHeight="1">
      <c r="A32" s="13"/>
      <c r="B32" s="10"/>
      <c r="C32" s="365" t="s">
        <v>157</v>
      </c>
      <c r="D32" s="436"/>
      <c r="E32" s="436"/>
      <c r="F32" s="436"/>
      <c r="G32" s="436"/>
      <c r="H32" s="436"/>
      <c r="I32" s="436"/>
      <c r="J32" s="436"/>
      <c r="K32" s="436"/>
      <c r="L32" s="437"/>
      <c r="M32" s="8"/>
      <c r="N32" s="8"/>
      <c r="O32" s="8"/>
      <c r="P32" s="8"/>
      <c r="Q32" s="8"/>
      <c r="R32" s="8"/>
      <c r="S32" s="8"/>
      <c r="T32" s="8"/>
      <c r="U32" s="8"/>
      <c r="V32" s="8"/>
      <c r="W32" s="8"/>
      <c r="X32" s="8"/>
      <c r="Y32" s="8"/>
      <c r="Z32" s="8"/>
    </row>
    <row r="33" spans="1:26" ht="15.75" customHeight="1">
      <c r="A33" s="13"/>
      <c r="B33" s="10"/>
      <c r="C33" s="438"/>
      <c r="D33" s="439"/>
      <c r="E33" s="439"/>
      <c r="F33" s="439"/>
      <c r="G33" s="439"/>
      <c r="H33" s="439"/>
      <c r="I33" s="439"/>
      <c r="J33" s="439"/>
      <c r="K33" s="439"/>
      <c r="L33" s="440"/>
      <c r="M33" s="8"/>
      <c r="N33" s="8"/>
      <c r="O33" s="8"/>
      <c r="P33" s="8"/>
      <c r="Q33" s="8"/>
      <c r="R33" s="8"/>
      <c r="S33" s="8"/>
      <c r="T33" s="8"/>
      <c r="U33" s="8"/>
      <c r="V33" s="8"/>
      <c r="W33" s="8"/>
      <c r="X33" s="8"/>
      <c r="Y33" s="8"/>
      <c r="Z33" s="8"/>
    </row>
    <row r="34" spans="1:26" ht="15.75" customHeight="1">
      <c r="A34" s="10"/>
      <c r="B34" s="56"/>
      <c r="C34" s="10"/>
      <c r="D34" s="10"/>
      <c r="E34" s="10"/>
      <c r="F34" s="10"/>
      <c r="G34" s="10"/>
      <c r="I34" s="149"/>
      <c r="J34" s="10"/>
      <c r="K34" s="31"/>
    </row>
    <row r="35" spans="1:26" ht="15.75" customHeight="1">
      <c r="A35" s="18" t="s">
        <v>899</v>
      </c>
      <c r="B35" s="19" t="s">
        <v>916</v>
      </c>
      <c r="C35" s="20" t="s">
        <v>241</v>
      </c>
      <c r="D35" s="146"/>
      <c r="E35" s="21"/>
      <c r="F35" s="21"/>
      <c r="G35" s="21"/>
      <c r="H35" s="22"/>
      <c r="I35" s="22"/>
      <c r="J35" s="22"/>
      <c r="K35" s="22"/>
      <c r="L35" s="22"/>
    </row>
    <row r="36" spans="1:26" ht="15.75" customHeight="1">
      <c r="A36" s="8"/>
      <c r="B36" s="23" t="s">
        <v>104</v>
      </c>
      <c r="C36" s="13" t="s">
        <v>917</v>
      </c>
      <c r="D36" s="10"/>
      <c r="E36" s="10"/>
      <c r="F36" s="10"/>
      <c r="G36" s="10"/>
      <c r="H36" s="10"/>
      <c r="I36" s="10"/>
      <c r="J36" s="10"/>
      <c r="K36" s="72"/>
    </row>
    <row r="37" spans="1:26" ht="15.75" customHeight="1">
      <c r="A37" s="10"/>
      <c r="C37" s="23" t="s">
        <v>104</v>
      </c>
      <c r="D37" s="13" t="s">
        <v>918</v>
      </c>
      <c r="E37" s="10"/>
      <c r="F37" s="10"/>
      <c r="G37" s="10"/>
      <c r="H37" s="10"/>
      <c r="J37" s="149"/>
      <c r="K37" s="10"/>
    </row>
    <row r="38" spans="1:26" ht="15.75" customHeight="1">
      <c r="A38" s="10"/>
      <c r="B38" s="8"/>
      <c r="C38" s="10"/>
      <c r="D38" s="13" t="s">
        <v>919</v>
      </c>
      <c r="E38" s="10"/>
      <c r="F38" s="10"/>
      <c r="G38" s="10"/>
      <c r="H38" s="10"/>
      <c r="I38" s="8"/>
      <c r="J38" s="149"/>
      <c r="K38" s="10"/>
      <c r="L38" s="8"/>
      <c r="M38" s="8"/>
      <c r="N38" s="8"/>
      <c r="O38" s="8"/>
      <c r="P38" s="8"/>
      <c r="Q38" s="8"/>
      <c r="R38" s="8"/>
      <c r="S38" s="8"/>
      <c r="T38" s="8"/>
      <c r="U38" s="8"/>
      <c r="V38" s="8"/>
      <c r="W38" s="8"/>
      <c r="X38" s="8"/>
      <c r="Y38" s="8"/>
      <c r="Z38" s="8"/>
    </row>
    <row r="39" spans="1:26" ht="15.75" customHeight="1">
      <c r="A39" s="10"/>
      <c r="C39" s="56"/>
      <c r="D39" s="23" t="s">
        <v>104</v>
      </c>
      <c r="E39" s="13" t="s">
        <v>920</v>
      </c>
      <c r="G39" s="10"/>
      <c r="H39" s="10"/>
      <c r="J39" s="149"/>
      <c r="K39" s="10"/>
    </row>
    <row r="40" spans="1:26" ht="15.75" customHeight="1">
      <c r="A40" s="10"/>
      <c r="D40" s="23" t="s">
        <v>104</v>
      </c>
      <c r="E40" s="13" t="s">
        <v>921</v>
      </c>
      <c r="H40" s="10"/>
      <c r="J40" s="149"/>
      <c r="K40" s="10"/>
    </row>
    <row r="41" spans="1:26" ht="15.75" customHeight="1">
      <c r="A41" s="10"/>
      <c r="D41" s="23" t="s">
        <v>104</v>
      </c>
      <c r="E41" s="13" t="s">
        <v>922</v>
      </c>
      <c r="H41" s="10"/>
      <c r="J41" s="149"/>
      <c r="K41" s="10"/>
    </row>
    <row r="42" spans="1:26" ht="15.75" customHeight="1">
      <c r="A42" s="10"/>
      <c r="D42" s="23" t="s">
        <v>104</v>
      </c>
      <c r="E42" s="13" t="s">
        <v>923</v>
      </c>
      <c r="H42" s="10"/>
      <c r="J42" s="149"/>
      <c r="K42" s="10"/>
    </row>
    <row r="43" spans="1:26" ht="15.75" customHeight="1">
      <c r="A43" s="10"/>
      <c r="B43" s="8"/>
      <c r="C43" s="8"/>
      <c r="D43" s="32"/>
      <c r="E43" s="13" t="s">
        <v>924</v>
      </c>
      <c r="F43" s="8"/>
      <c r="G43" s="8"/>
      <c r="H43" s="10"/>
      <c r="I43" s="8"/>
      <c r="J43" s="149"/>
      <c r="K43" s="10"/>
      <c r="L43" s="8"/>
      <c r="M43" s="8"/>
      <c r="N43" s="8"/>
      <c r="O43" s="8"/>
      <c r="P43" s="8"/>
      <c r="Q43" s="8"/>
      <c r="R43" s="8"/>
      <c r="S43" s="8"/>
      <c r="T43" s="8"/>
      <c r="U43" s="8"/>
      <c r="V43" s="8"/>
      <c r="W43" s="8"/>
      <c r="X43" s="8"/>
      <c r="Y43" s="8"/>
      <c r="Z43" s="8"/>
    </row>
    <row r="44" spans="1:26" ht="15.75" customHeight="1">
      <c r="A44" s="10"/>
      <c r="B44" s="8"/>
      <c r="C44" s="8"/>
      <c r="D44" s="32"/>
      <c r="E44" s="150"/>
      <c r="F44" s="13" t="s">
        <v>925</v>
      </c>
      <c r="G44" s="8"/>
      <c r="H44" s="10"/>
      <c r="I44" s="8"/>
      <c r="J44" s="149"/>
      <c r="K44" s="8"/>
      <c r="L44" s="8"/>
      <c r="M44" s="8"/>
      <c r="N44" s="8"/>
      <c r="O44" s="8"/>
      <c r="P44" s="8"/>
      <c r="Q44" s="8"/>
      <c r="R44" s="8"/>
      <c r="S44" s="8"/>
      <c r="T44" s="8"/>
      <c r="U44" s="8"/>
      <c r="V44" s="8"/>
      <c r="W44" s="8"/>
      <c r="X44" s="8"/>
      <c r="Y44" s="8"/>
      <c r="Z44" s="8"/>
    </row>
    <row r="45" spans="1:26" ht="15.75" customHeight="1">
      <c r="A45" s="10"/>
      <c r="B45" s="8"/>
      <c r="C45" s="8"/>
      <c r="D45" s="32"/>
      <c r="E45" s="150"/>
      <c r="F45" s="13" t="s">
        <v>926</v>
      </c>
      <c r="G45" s="8"/>
      <c r="H45" s="10"/>
      <c r="I45" s="8"/>
      <c r="J45" s="149"/>
      <c r="K45" s="8"/>
      <c r="L45" s="8"/>
      <c r="M45" s="8"/>
      <c r="N45" s="8"/>
      <c r="O45" s="8"/>
      <c r="P45" s="8"/>
      <c r="Q45" s="8"/>
      <c r="R45" s="8"/>
      <c r="S45" s="8"/>
      <c r="T45" s="8"/>
      <c r="U45" s="8"/>
      <c r="V45" s="8"/>
      <c r="W45" s="8"/>
      <c r="X45" s="8"/>
      <c r="Y45" s="8"/>
      <c r="Z45" s="8"/>
    </row>
    <row r="46" spans="1:26" ht="15.75" customHeight="1">
      <c r="A46" s="10"/>
      <c r="D46" s="23" t="s">
        <v>104</v>
      </c>
      <c r="E46" s="13" t="s">
        <v>927</v>
      </c>
      <c r="F46" s="10"/>
      <c r="H46" s="10"/>
      <c r="J46" s="149"/>
      <c r="K46" s="10"/>
    </row>
    <row r="47" spans="1:26" ht="15.75" customHeight="1">
      <c r="A47" s="10"/>
      <c r="C47" s="56"/>
      <c r="D47" s="23" t="s">
        <v>104</v>
      </c>
      <c r="E47" s="13" t="s">
        <v>928</v>
      </c>
      <c r="G47" s="10"/>
      <c r="H47" s="10"/>
      <c r="J47" s="153"/>
      <c r="K47" s="10"/>
    </row>
    <row r="48" spans="1:26" ht="15.75" customHeight="1">
      <c r="A48" s="10"/>
      <c r="C48" s="56"/>
      <c r="D48" s="23" t="s">
        <v>104</v>
      </c>
      <c r="E48" s="13" t="s">
        <v>929</v>
      </c>
      <c r="F48" s="10"/>
      <c r="H48" s="10"/>
      <c r="J48" s="153"/>
      <c r="K48" s="10"/>
    </row>
    <row r="49" spans="1:26" ht="15.75" customHeight="1">
      <c r="A49" s="10"/>
      <c r="B49" s="8"/>
      <c r="C49" s="23" t="s">
        <v>104</v>
      </c>
      <c r="D49" s="13" t="s">
        <v>930</v>
      </c>
      <c r="E49" s="10"/>
      <c r="F49" s="8"/>
      <c r="G49" s="10"/>
      <c r="H49" s="10"/>
      <c r="I49" s="8"/>
      <c r="J49" s="149"/>
      <c r="K49" s="10"/>
      <c r="L49" s="8"/>
      <c r="M49" s="8"/>
      <c r="N49" s="8"/>
      <c r="O49" s="10"/>
      <c r="P49" s="8"/>
      <c r="Q49" s="8"/>
      <c r="R49" s="8"/>
      <c r="S49" s="8"/>
      <c r="T49" s="8"/>
      <c r="U49" s="8"/>
      <c r="V49" s="8"/>
      <c r="W49" s="8"/>
      <c r="X49" s="8"/>
      <c r="Y49" s="8"/>
      <c r="Z49" s="8"/>
    </row>
    <row r="50" spans="1:26" ht="15.75" customHeight="1">
      <c r="A50" s="10"/>
      <c r="B50" s="8"/>
      <c r="C50" s="56"/>
      <c r="D50" s="13" t="s">
        <v>919</v>
      </c>
      <c r="E50" s="10"/>
      <c r="F50" s="8"/>
      <c r="G50" s="10"/>
      <c r="H50" s="10"/>
      <c r="I50" s="8"/>
      <c r="J50" s="149"/>
      <c r="K50" s="10"/>
      <c r="L50" s="8"/>
      <c r="M50" s="8"/>
      <c r="N50" s="8"/>
      <c r="O50" s="8"/>
      <c r="P50" s="8"/>
      <c r="Q50" s="8"/>
      <c r="R50" s="8"/>
      <c r="S50" s="8"/>
      <c r="T50" s="8"/>
      <c r="U50" s="8"/>
      <c r="V50" s="8"/>
      <c r="W50" s="8"/>
      <c r="X50" s="8"/>
      <c r="Y50" s="8"/>
      <c r="Z50" s="8"/>
    </row>
    <row r="51" spans="1:26" ht="15.75" customHeight="1">
      <c r="A51" s="10"/>
      <c r="B51" s="8"/>
      <c r="C51" s="8"/>
      <c r="D51" s="23" t="s">
        <v>104</v>
      </c>
      <c r="E51" s="13" t="s">
        <v>920</v>
      </c>
      <c r="F51" s="8"/>
      <c r="G51" s="10"/>
      <c r="H51" s="10"/>
      <c r="I51" s="8"/>
      <c r="J51" s="149"/>
      <c r="K51" s="10"/>
      <c r="L51" s="8"/>
      <c r="M51" s="8"/>
      <c r="N51" s="8"/>
      <c r="O51" s="8"/>
      <c r="P51" s="8"/>
      <c r="Q51" s="8"/>
      <c r="R51" s="8"/>
      <c r="S51" s="8"/>
      <c r="T51" s="8"/>
      <c r="U51" s="8"/>
      <c r="V51" s="8"/>
      <c r="W51" s="8"/>
      <c r="X51" s="8"/>
      <c r="Y51" s="8"/>
      <c r="Z51" s="8"/>
    </row>
    <row r="52" spans="1:26" ht="15.75" customHeight="1">
      <c r="A52" s="10"/>
      <c r="B52" s="8"/>
      <c r="C52" s="8"/>
      <c r="D52" s="23"/>
      <c r="E52" s="13" t="s">
        <v>931</v>
      </c>
      <c r="F52" s="8"/>
      <c r="G52" s="10"/>
      <c r="H52" s="10"/>
      <c r="I52" s="8"/>
      <c r="J52" s="149"/>
      <c r="K52" s="10"/>
      <c r="L52" s="8"/>
      <c r="M52" s="8"/>
      <c r="N52" s="8"/>
      <c r="O52" s="8"/>
      <c r="P52" s="8"/>
      <c r="Q52" s="8"/>
      <c r="R52" s="8"/>
      <c r="S52" s="8"/>
      <c r="T52" s="8"/>
      <c r="U52" s="8"/>
      <c r="V52" s="8"/>
      <c r="W52" s="8"/>
      <c r="X52" s="8"/>
      <c r="Y52" s="8"/>
      <c r="Z52" s="8"/>
    </row>
    <row r="53" spans="1:26" ht="15.75" customHeight="1">
      <c r="A53" s="10"/>
      <c r="B53" s="8"/>
      <c r="C53" s="56"/>
      <c r="D53" s="153"/>
      <c r="E53" s="150"/>
      <c r="F53" s="13" t="s">
        <v>932</v>
      </c>
      <c r="G53" s="10"/>
      <c r="H53" s="10"/>
      <c r="I53" s="8"/>
      <c r="J53" s="149"/>
      <c r="K53" s="10"/>
      <c r="L53" s="8"/>
      <c r="M53" s="8"/>
      <c r="N53" s="8"/>
      <c r="O53" s="8"/>
      <c r="P53" s="8"/>
      <c r="Q53" s="8"/>
      <c r="R53" s="8"/>
      <c r="S53" s="8"/>
      <c r="T53" s="8"/>
      <c r="U53" s="8"/>
      <c r="V53" s="8"/>
      <c r="W53" s="8"/>
      <c r="X53" s="8"/>
      <c r="Y53" s="8"/>
      <c r="Z53" s="8"/>
    </row>
    <row r="54" spans="1:26" ht="15.75" customHeight="1">
      <c r="A54" s="10"/>
      <c r="B54" s="8"/>
      <c r="C54" s="56"/>
      <c r="D54" s="50"/>
      <c r="E54" s="150"/>
      <c r="F54" s="13" t="s">
        <v>933</v>
      </c>
      <c r="G54" s="10"/>
      <c r="H54" s="10"/>
      <c r="I54" s="8"/>
      <c r="J54" s="149"/>
      <c r="K54" s="10"/>
      <c r="L54" s="8"/>
      <c r="M54" s="8"/>
      <c r="N54" s="8"/>
      <c r="O54" s="8"/>
      <c r="P54" s="8"/>
      <c r="Q54" s="8"/>
      <c r="R54" s="8"/>
      <c r="S54" s="8"/>
      <c r="T54" s="8"/>
      <c r="U54" s="8"/>
      <c r="V54" s="8"/>
      <c r="W54" s="8"/>
      <c r="X54" s="8"/>
      <c r="Y54" s="8"/>
      <c r="Z54" s="8"/>
    </row>
    <row r="55" spans="1:26" ht="15.75" customHeight="1">
      <c r="A55" s="10"/>
      <c r="B55" s="8"/>
      <c r="C55" s="8"/>
      <c r="D55" s="10"/>
      <c r="E55" s="150"/>
      <c r="F55" s="13" t="s">
        <v>934</v>
      </c>
      <c r="G55" s="10"/>
      <c r="H55" s="10"/>
      <c r="I55" s="8"/>
      <c r="J55" s="149"/>
      <c r="K55" s="10"/>
      <c r="L55" s="8"/>
      <c r="M55" s="8"/>
      <c r="N55" s="8"/>
      <c r="O55" s="8"/>
      <c r="P55" s="8"/>
      <c r="Q55" s="8"/>
      <c r="R55" s="8"/>
      <c r="S55" s="8"/>
      <c r="T55" s="8"/>
      <c r="U55" s="8"/>
      <c r="V55" s="8"/>
      <c r="W55" s="8"/>
      <c r="X55" s="8"/>
      <c r="Y55" s="8"/>
      <c r="Z55" s="8"/>
    </row>
    <row r="56" spans="1:26" ht="15.75" customHeight="1">
      <c r="A56" s="10"/>
      <c r="D56" s="23" t="s">
        <v>104</v>
      </c>
      <c r="E56" s="13" t="s">
        <v>922</v>
      </c>
      <c r="G56" s="10"/>
      <c r="H56" s="10"/>
      <c r="J56" s="149"/>
      <c r="K56" s="10"/>
    </row>
    <row r="57" spans="1:26" ht="15.75" customHeight="1">
      <c r="A57" s="10"/>
      <c r="B57" s="8"/>
      <c r="C57" s="8"/>
      <c r="D57" s="23"/>
      <c r="E57" s="150"/>
      <c r="F57" s="13" t="s">
        <v>654</v>
      </c>
      <c r="G57" s="10"/>
      <c r="H57" s="10"/>
      <c r="I57" s="8"/>
      <c r="J57" s="149"/>
      <c r="K57" s="10"/>
      <c r="L57" s="8"/>
      <c r="M57" s="8"/>
      <c r="N57" s="8"/>
      <c r="O57" s="8"/>
      <c r="P57" s="8"/>
      <c r="Q57" s="8"/>
      <c r="R57" s="8"/>
      <c r="S57" s="8"/>
      <c r="T57" s="8"/>
      <c r="U57" s="8"/>
      <c r="V57" s="8"/>
      <c r="W57" s="8"/>
      <c r="X57" s="8"/>
      <c r="Y57" s="8"/>
      <c r="Z57" s="8"/>
    </row>
    <row r="58" spans="1:26" ht="15.75" customHeight="1">
      <c r="A58" s="10"/>
      <c r="D58" s="23" t="s">
        <v>104</v>
      </c>
      <c r="E58" s="13" t="s">
        <v>923</v>
      </c>
      <c r="G58" s="10"/>
      <c r="H58" s="10"/>
      <c r="J58" s="149"/>
      <c r="K58" s="10"/>
      <c r="T58" s="10"/>
    </row>
    <row r="59" spans="1:26" ht="15.75" customHeight="1">
      <c r="A59" s="10"/>
      <c r="B59" s="8"/>
      <c r="C59" s="8"/>
      <c r="D59" s="32"/>
      <c r="E59" s="13" t="s">
        <v>924</v>
      </c>
      <c r="F59" s="8"/>
      <c r="G59" s="8"/>
      <c r="H59" s="10"/>
      <c r="I59" s="8"/>
      <c r="J59" s="149"/>
      <c r="K59" s="10"/>
      <c r="L59" s="8"/>
      <c r="M59" s="8"/>
      <c r="N59" s="8"/>
      <c r="O59" s="8"/>
      <c r="P59" s="8"/>
      <c r="Q59" s="8"/>
      <c r="R59" s="8"/>
      <c r="S59" s="8"/>
      <c r="T59" s="8"/>
      <c r="U59" s="8"/>
      <c r="V59" s="8"/>
      <c r="W59" s="8"/>
      <c r="X59" s="8"/>
      <c r="Y59" s="8"/>
      <c r="Z59" s="8"/>
    </row>
    <row r="60" spans="1:26" ht="15.75" customHeight="1">
      <c r="A60" s="10"/>
      <c r="B60" s="8"/>
      <c r="C60" s="8"/>
      <c r="D60" s="32"/>
      <c r="E60" s="150"/>
      <c r="F60" s="13" t="s">
        <v>925</v>
      </c>
      <c r="G60" s="8"/>
      <c r="H60" s="10"/>
      <c r="I60" s="8"/>
      <c r="J60" s="149"/>
      <c r="K60" s="8"/>
      <c r="L60" s="8"/>
      <c r="M60" s="8"/>
      <c r="N60" s="8"/>
      <c r="O60" s="8"/>
      <c r="P60" s="8"/>
      <c r="Q60" s="8"/>
      <c r="R60" s="8"/>
      <c r="S60" s="8"/>
      <c r="T60" s="8"/>
      <c r="U60" s="8"/>
      <c r="V60" s="8"/>
      <c r="W60" s="8"/>
      <c r="X60" s="8"/>
      <c r="Y60" s="8"/>
      <c r="Z60" s="8"/>
    </row>
    <row r="61" spans="1:26" ht="15.75" customHeight="1">
      <c r="A61" s="10"/>
      <c r="B61" s="8"/>
      <c r="C61" s="8"/>
      <c r="D61" s="32"/>
      <c r="E61" s="150"/>
      <c r="F61" s="13" t="s">
        <v>926</v>
      </c>
      <c r="G61" s="8"/>
      <c r="H61" s="10"/>
      <c r="I61" s="8"/>
      <c r="J61" s="149"/>
      <c r="K61" s="8"/>
      <c r="L61" s="8"/>
      <c r="M61" s="8"/>
      <c r="N61" s="8"/>
      <c r="O61" s="8"/>
      <c r="P61" s="8"/>
      <c r="Q61" s="8"/>
      <c r="R61" s="8"/>
      <c r="S61" s="8"/>
      <c r="T61" s="8"/>
      <c r="U61" s="8"/>
      <c r="V61" s="8"/>
      <c r="W61" s="8"/>
      <c r="X61" s="8"/>
      <c r="Y61" s="8"/>
      <c r="Z61" s="8"/>
    </row>
    <row r="62" spans="1:26" ht="15.75" customHeight="1">
      <c r="A62" s="10"/>
      <c r="C62" s="8"/>
      <c r="D62" s="23" t="s">
        <v>104</v>
      </c>
      <c r="E62" s="13" t="s">
        <v>927</v>
      </c>
      <c r="G62" s="35"/>
      <c r="H62" s="10"/>
      <c r="J62" s="149"/>
      <c r="K62" s="10"/>
    </row>
    <row r="63" spans="1:26" ht="15.75" customHeight="1">
      <c r="A63" s="10"/>
      <c r="C63" s="8"/>
      <c r="D63" s="23" t="s">
        <v>104</v>
      </c>
      <c r="E63" s="13" t="s">
        <v>928</v>
      </c>
      <c r="H63" s="10"/>
      <c r="J63" s="149"/>
      <c r="K63" s="10"/>
    </row>
    <row r="64" spans="1:26" ht="15.75" customHeight="1">
      <c r="A64" s="10"/>
      <c r="C64" s="8"/>
      <c r="D64" s="23" t="s">
        <v>104</v>
      </c>
      <c r="E64" s="13" t="s">
        <v>929</v>
      </c>
      <c r="H64" s="10"/>
      <c r="J64" s="149"/>
      <c r="K64" s="10"/>
    </row>
    <row r="65" spans="1:26" ht="15.75" customHeight="1">
      <c r="A65" s="10"/>
      <c r="C65" s="56"/>
      <c r="D65" s="149"/>
      <c r="E65" s="10"/>
      <c r="F65" s="10"/>
      <c r="G65" s="10"/>
      <c r="H65" s="10"/>
      <c r="J65" s="149"/>
      <c r="K65" s="10"/>
    </row>
    <row r="66" spans="1:26" ht="33" customHeight="1">
      <c r="A66" s="8"/>
      <c r="B66" s="14"/>
      <c r="C66" s="69" t="s">
        <v>104</v>
      </c>
      <c r="D66" s="363" t="s">
        <v>789</v>
      </c>
      <c r="E66" s="441"/>
      <c r="F66" s="441"/>
      <c r="G66" s="441"/>
      <c r="H66" s="441"/>
      <c r="I66" s="441"/>
      <c r="J66" s="109"/>
      <c r="K66" s="109"/>
      <c r="L66" s="10"/>
      <c r="M66" s="10"/>
      <c r="N66" s="8"/>
      <c r="O66" s="8"/>
      <c r="P66" s="8"/>
      <c r="Q66" s="8"/>
      <c r="R66" s="8"/>
      <c r="S66" s="8"/>
      <c r="T66" s="8"/>
      <c r="U66" s="8"/>
      <c r="V66" s="8"/>
      <c r="W66" s="8"/>
      <c r="X66" s="8"/>
      <c r="Y66" s="8"/>
      <c r="Z66" s="8"/>
    </row>
    <row r="67" spans="1:26" ht="15.75" customHeight="1">
      <c r="A67" s="8"/>
      <c r="B67" s="14"/>
      <c r="C67" s="8"/>
      <c r="D67" s="13" t="s">
        <v>790</v>
      </c>
      <c r="E67" s="13"/>
      <c r="F67" s="13"/>
      <c r="G67" s="10"/>
      <c r="H67" s="13"/>
      <c r="I67" s="13"/>
      <c r="J67" s="109"/>
      <c r="K67" s="109"/>
      <c r="L67" s="10"/>
      <c r="M67" s="10"/>
      <c r="N67" s="8"/>
      <c r="O67" s="8"/>
      <c r="P67" s="8"/>
      <c r="Q67" s="8"/>
      <c r="R67" s="8"/>
      <c r="S67" s="8"/>
      <c r="T67" s="8"/>
      <c r="U67" s="8"/>
      <c r="V67" s="8"/>
      <c r="W67" s="8"/>
      <c r="X67" s="8"/>
      <c r="Y67" s="8"/>
      <c r="Z67" s="8"/>
    </row>
    <row r="68" spans="1:26" ht="15.75" customHeight="1">
      <c r="A68" s="8"/>
      <c r="B68" s="14"/>
      <c r="C68" s="8"/>
      <c r="D68" s="365" t="s">
        <v>157</v>
      </c>
      <c r="E68" s="436"/>
      <c r="F68" s="436"/>
      <c r="G68" s="436"/>
      <c r="H68" s="436"/>
      <c r="I68" s="437"/>
      <c r="J68" s="109"/>
      <c r="K68" s="109"/>
      <c r="L68" s="10"/>
      <c r="M68" s="10"/>
      <c r="N68" s="8"/>
      <c r="O68" s="8"/>
      <c r="P68" s="8"/>
      <c r="Q68" s="8"/>
      <c r="R68" s="8"/>
      <c r="S68" s="8"/>
      <c r="T68" s="8"/>
      <c r="U68" s="8"/>
      <c r="V68" s="8"/>
      <c r="W68" s="8"/>
      <c r="X68" s="8"/>
      <c r="Y68" s="8"/>
      <c r="Z68" s="8"/>
    </row>
    <row r="69" spans="1:26" ht="15.75" customHeight="1">
      <c r="A69" s="8"/>
      <c r="B69" s="8"/>
      <c r="C69" s="8"/>
      <c r="D69" s="438"/>
      <c r="E69" s="439"/>
      <c r="F69" s="439"/>
      <c r="G69" s="439"/>
      <c r="H69" s="439"/>
      <c r="I69" s="440"/>
      <c r="J69" s="109"/>
      <c r="K69" s="109"/>
      <c r="L69" s="10"/>
      <c r="M69" s="10"/>
      <c r="N69" s="8"/>
      <c r="O69" s="8"/>
      <c r="P69" s="8"/>
      <c r="Q69" s="8"/>
      <c r="R69" s="8"/>
      <c r="S69" s="8"/>
      <c r="T69" s="8"/>
      <c r="U69" s="8"/>
      <c r="V69" s="8"/>
      <c r="W69" s="8"/>
      <c r="X69" s="8"/>
      <c r="Y69" s="8"/>
      <c r="Z69" s="8"/>
    </row>
    <row r="70" spans="1:26" ht="15.75" customHeight="1">
      <c r="A70" s="8"/>
      <c r="B70" s="8"/>
      <c r="C70" s="8"/>
      <c r="D70" s="204"/>
      <c r="E70" s="204"/>
      <c r="F70" s="204"/>
      <c r="G70" s="204"/>
      <c r="H70" s="204"/>
      <c r="I70" s="204"/>
      <c r="J70" s="109"/>
      <c r="K70" s="109"/>
      <c r="L70" s="10"/>
      <c r="M70" s="10"/>
      <c r="N70" s="8"/>
      <c r="O70" s="8"/>
      <c r="P70" s="8"/>
      <c r="Q70" s="8"/>
      <c r="R70" s="8"/>
      <c r="S70" s="8"/>
      <c r="T70" s="8"/>
      <c r="U70" s="8"/>
      <c r="V70" s="8"/>
      <c r="W70" s="8"/>
      <c r="X70" s="8"/>
      <c r="Y70" s="8"/>
      <c r="Z70" s="8"/>
    </row>
    <row r="71" spans="1:26" ht="15.75" customHeight="1">
      <c r="A71" s="8"/>
      <c r="B71" s="117"/>
      <c r="C71" s="13" t="s">
        <v>687</v>
      </c>
      <c r="D71" s="13"/>
      <c r="E71" s="13"/>
      <c r="F71" s="13"/>
      <c r="G71" s="13"/>
      <c r="H71" s="13"/>
      <c r="I71" s="13"/>
      <c r="J71" s="15"/>
      <c r="K71" s="15"/>
      <c r="L71" s="10"/>
      <c r="M71" s="10"/>
      <c r="N71" s="8"/>
      <c r="O71" s="8"/>
      <c r="P71" s="8"/>
      <c r="Q71" s="8"/>
      <c r="R71" s="8"/>
      <c r="S71" s="8"/>
      <c r="T71" s="8"/>
      <c r="U71" s="8"/>
      <c r="V71" s="8"/>
      <c r="W71" s="8"/>
      <c r="X71" s="8"/>
      <c r="Y71" s="8"/>
      <c r="Z71" s="8"/>
    </row>
    <row r="72" spans="1:26" ht="15.75" customHeight="1">
      <c r="A72" s="13"/>
      <c r="B72" s="10"/>
      <c r="C72" s="212" t="s">
        <v>229</v>
      </c>
      <c r="D72" s="13"/>
      <c r="E72" s="13"/>
      <c r="F72" s="13"/>
      <c r="G72" s="13"/>
      <c r="H72" s="8"/>
      <c r="I72" s="10"/>
      <c r="J72" s="10"/>
      <c r="K72" s="10"/>
      <c r="L72" s="10"/>
      <c r="M72" s="8"/>
      <c r="N72" s="8"/>
      <c r="O72" s="8"/>
      <c r="P72" s="8"/>
      <c r="Q72" s="8"/>
      <c r="R72" s="8"/>
      <c r="S72" s="8"/>
      <c r="T72" s="8"/>
      <c r="U72" s="8"/>
      <c r="V72" s="8"/>
      <c r="W72" s="8"/>
      <c r="X72" s="8"/>
      <c r="Y72" s="8"/>
      <c r="Z72" s="8"/>
    </row>
    <row r="73" spans="1:26" ht="15.75" customHeight="1">
      <c r="A73" s="13"/>
      <c r="B73" s="10"/>
      <c r="C73" s="365" t="s">
        <v>157</v>
      </c>
      <c r="D73" s="436"/>
      <c r="E73" s="436"/>
      <c r="F73" s="436"/>
      <c r="G73" s="436"/>
      <c r="H73" s="436"/>
      <c r="I73" s="436"/>
      <c r="J73" s="436"/>
      <c r="K73" s="436"/>
      <c r="L73" s="437"/>
      <c r="M73" s="8"/>
      <c r="N73" s="8"/>
      <c r="O73" s="8"/>
      <c r="P73" s="8"/>
      <c r="Q73" s="8"/>
      <c r="R73" s="8"/>
      <c r="S73" s="8"/>
      <c r="T73" s="8"/>
      <c r="U73" s="8"/>
      <c r="V73" s="8"/>
      <c r="W73" s="8"/>
      <c r="X73" s="8"/>
      <c r="Y73" s="8"/>
      <c r="Z73" s="8"/>
    </row>
    <row r="74" spans="1:26" ht="15.75" customHeight="1">
      <c r="A74" s="13"/>
      <c r="B74" s="10"/>
      <c r="C74" s="438"/>
      <c r="D74" s="439"/>
      <c r="E74" s="439"/>
      <c r="F74" s="439"/>
      <c r="G74" s="439"/>
      <c r="H74" s="439"/>
      <c r="I74" s="439"/>
      <c r="J74" s="439"/>
      <c r="K74" s="439"/>
      <c r="L74" s="440"/>
      <c r="M74" s="8"/>
      <c r="N74" s="8"/>
      <c r="O74" s="8"/>
      <c r="P74" s="8"/>
      <c r="Q74" s="8"/>
      <c r="R74" s="8"/>
      <c r="S74" s="8"/>
      <c r="T74" s="8"/>
      <c r="U74" s="8"/>
      <c r="V74" s="8"/>
      <c r="W74" s="8"/>
      <c r="X74" s="8"/>
      <c r="Y74" s="8"/>
      <c r="Z74" s="8"/>
    </row>
    <row r="75" spans="1:26" ht="15" customHeight="1">
      <c r="A75" s="8"/>
      <c r="I75" s="153"/>
      <c r="J75" s="8"/>
      <c r="K75" s="72"/>
    </row>
    <row r="76" spans="1:26" ht="15.75" customHeight="1">
      <c r="A76" s="8"/>
      <c r="I76" s="153"/>
      <c r="J76" s="8"/>
      <c r="K76" s="72"/>
    </row>
    <row r="77" spans="1:26" ht="15.75" customHeight="1">
      <c r="A77" s="8"/>
      <c r="I77" s="153"/>
      <c r="J77" s="8"/>
      <c r="K77" s="72"/>
    </row>
    <row r="78" spans="1:26" ht="15.75" customHeight="1">
      <c r="A78" s="8"/>
      <c r="I78" s="153"/>
      <c r="J78" s="8"/>
      <c r="K78" s="72"/>
    </row>
    <row r="79" spans="1:26" ht="15.75" customHeight="1">
      <c r="A79" s="8"/>
      <c r="I79" s="153"/>
      <c r="J79" s="8"/>
      <c r="K79" s="72"/>
    </row>
    <row r="80" spans="1:26" ht="15.75" customHeight="1">
      <c r="A80" s="8"/>
      <c r="I80" s="153"/>
      <c r="J80" s="8"/>
      <c r="K80" s="72"/>
    </row>
    <row r="81" spans="1:11" ht="15.75" customHeight="1">
      <c r="A81" s="8"/>
      <c r="I81" s="153"/>
      <c r="J81" s="8"/>
      <c r="K81" s="72"/>
    </row>
    <row r="82" spans="1:11" ht="15.75" customHeight="1">
      <c r="A82" s="8"/>
      <c r="I82" s="153"/>
      <c r="J82" s="8"/>
      <c r="K82" s="72"/>
    </row>
    <row r="83" spans="1:11" ht="15.75" customHeight="1">
      <c r="A83" s="8"/>
      <c r="I83" s="153"/>
      <c r="J83" s="8"/>
      <c r="K83" s="72"/>
    </row>
    <row r="84" spans="1:11" ht="15.75" customHeight="1">
      <c r="A84" s="8"/>
      <c r="I84" s="153"/>
      <c r="J84" s="8"/>
      <c r="K84" s="72"/>
    </row>
    <row r="85" spans="1:11" ht="15.75" customHeight="1">
      <c r="A85" s="8"/>
      <c r="I85" s="153"/>
      <c r="J85" s="8"/>
      <c r="K85" s="72"/>
    </row>
    <row r="86" spans="1:11" ht="15.75" customHeight="1">
      <c r="A86" s="8"/>
      <c r="I86" s="153"/>
      <c r="J86" s="8"/>
      <c r="K86" s="72"/>
    </row>
    <row r="87" spans="1:11" ht="15.75" customHeight="1">
      <c r="A87" s="8"/>
      <c r="I87" s="153"/>
      <c r="J87" s="8"/>
      <c r="K87" s="72"/>
    </row>
    <row r="88" spans="1:11" ht="15.75" customHeight="1">
      <c r="A88" s="8"/>
      <c r="I88" s="153"/>
      <c r="J88" s="8"/>
      <c r="K88" s="72"/>
    </row>
    <row r="89" spans="1:11" ht="15.75" customHeight="1">
      <c r="A89" s="8"/>
      <c r="I89" s="153"/>
      <c r="J89" s="8"/>
      <c r="K89" s="72"/>
    </row>
    <row r="90" spans="1:11" ht="15.75" customHeight="1">
      <c r="A90" s="8"/>
      <c r="I90" s="153"/>
      <c r="J90" s="8"/>
      <c r="K90" s="72"/>
    </row>
    <row r="91" spans="1:11" ht="15.75" customHeight="1">
      <c r="A91" s="8"/>
      <c r="I91" s="153"/>
      <c r="J91" s="8"/>
      <c r="K91" s="72"/>
    </row>
    <row r="92" spans="1:11" ht="15.75" customHeight="1">
      <c r="A92" s="8"/>
      <c r="I92" s="153"/>
      <c r="J92" s="8"/>
      <c r="K92" s="72"/>
    </row>
    <row r="93" spans="1:11" ht="15.75" customHeight="1">
      <c r="A93" s="8"/>
      <c r="I93" s="153"/>
      <c r="J93" s="8"/>
      <c r="K93" s="72"/>
    </row>
    <row r="94" spans="1:11" ht="15.75" customHeight="1">
      <c r="A94" s="8"/>
      <c r="I94" s="153"/>
      <c r="J94" s="8"/>
      <c r="K94" s="72"/>
    </row>
    <row r="95" spans="1:11" ht="15.75" customHeight="1">
      <c r="A95" s="8"/>
      <c r="I95" s="153"/>
      <c r="J95" s="8"/>
      <c r="K95" s="72"/>
    </row>
    <row r="96" spans="1:11" ht="15.75" customHeight="1">
      <c r="A96" s="8"/>
      <c r="I96" s="153"/>
      <c r="J96" s="8"/>
      <c r="K96" s="72"/>
    </row>
    <row r="97" spans="1:11" ht="15.75" customHeight="1">
      <c r="A97" s="8"/>
      <c r="I97" s="153"/>
      <c r="J97" s="8"/>
      <c r="K97" s="72"/>
    </row>
    <row r="98" spans="1:11" ht="15.75" customHeight="1">
      <c r="A98" s="8"/>
      <c r="I98" s="153"/>
      <c r="J98" s="8"/>
      <c r="K98" s="72"/>
    </row>
    <row r="99" spans="1:11" ht="15.75" customHeight="1">
      <c r="A99" s="8"/>
      <c r="I99" s="153"/>
      <c r="J99" s="8"/>
      <c r="K99" s="72"/>
    </row>
    <row r="100" spans="1:11" ht="15.75" customHeight="1">
      <c r="A100" s="8"/>
      <c r="I100" s="153"/>
      <c r="J100" s="8"/>
      <c r="K100" s="72"/>
    </row>
    <row r="101" spans="1:11" ht="15.75" customHeight="1">
      <c r="A101" s="8"/>
      <c r="I101" s="153"/>
      <c r="J101" s="8"/>
      <c r="K101" s="72"/>
    </row>
    <row r="102" spans="1:11" ht="15.75" customHeight="1">
      <c r="A102" s="8"/>
      <c r="I102" s="153"/>
      <c r="J102" s="8"/>
      <c r="K102" s="72"/>
    </row>
    <row r="103" spans="1:11" ht="15.75" customHeight="1">
      <c r="A103" s="8"/>
      <c r="I103" s="153"/>
      <c r="J103" s="8"/>
      <c r="K103" s="72"/>
    </row>
    <row r="104" spans="1:11" ht="15.75" customHeight="1">
      <c r="A104" s="8"/>
      <c r="I104" s="153"/>
      <c r="J104" s="8"/>
      <c r="K104" s="72"/>
    </row>
    <row r="105" spans="1:11" ht="15.75" customHeight="1">
      <c r="A105" s="8"/>
      <c r="I105" s="153"/>
      <c r="J105" s="8"/>
      <c r="K105" s="72"/>
    </row>
    <row r="106" spans="1:11" ht="15.75" customHeight="1">
      <c r="A106" s="8"/>
      <c r="I106" s="153"/>
      <c r="J106" s="8"/>
      <c r="K106" s="72"/>
    </row>
    <row r="107" spans="1:11" ht="15.75" customHeight="1">
      <c r="A107" s="8"/>
      <c r="I107" s="153"/>
      <c r="J107" s="8"/>
      <c r="K107" s="72"/>
    </row>
    <row r="108" spans="1:11" ht="15.75" customHeight="1">
      <c r="A108" s="8"/>
      <c r="I108" s="153"/>
      <c r="J108" s="8"/>
      <c r="K108" s="72"/>
    </row>
    <row r="109" spans="1:11" ht="15.75" customHeight="1">
      <c r="A109" s="8"/>
      <c r="I109" s="153"/>
      <c r="J109" s="8"/>
      <c r="K109" s="72"/>
    </row>
    <row r="110" spans="1:11" ht="15.75" customHeight="1">
      <c r="A110" s="8"/>
      <c r="I110" s="153"/>
      <c r="J110" s="8"/>
      <c r="K110" s="72"/>
    </row>
    <row r="111" spans="1:11" ht="15.75" customHeight="1">
      <c r="A111" s="8"/>
      <c r="I111" s="153"/>
      <c r="J111" s="8"/>
      <c r="K111" s="72"/>
    </row>
    <row r="112" spans="1:11" ht="15.75" customHeight="1">
      <c r="A112" s="8"/>
      <c r="I112" s="153"/>
      <c r="J112" s="8"/>
      <c r="K112" s="72"/>
    </row>
    <row r="113" spans="1:11" ht="15.75" customHeight="1">
      <c r="A113" s="8"/>
      <c r="I113" s="153"/>
      <c r="J113" s="8"/>
      <c r="K113" s="72"/>
    </row>
    <row r="114" spans="1:11" ht="15.75" customHeight="1">
      <c r="A114" s="8"/>
      <c r="I114" s="153"/>
      <c r="J114" s="8"/>
      <c r="K114" s="72"/>
    </row>
    <row r="115" spans="1:11" ht="15.75" customHeight="1">
      <c r="A115" s="8"/>
      <c r="I115" s="153"/>
      <c r="J115" s="8"/>
      <c r="K115" s="72"/>
    </row>
    <row r="116" spans="1:11" ht="15.75" customHeight="1">
      <c r="A116" s="8"/>
      <c r="I116" s="153"/>
      <c r="J116" s="8"/>
      <c r="K116" s="72"/>
    </row>
    <row r="117" spans="1:11" ht="15.75" customHeight="1">
      <c r="A117" s="8"/>
      <c r="I117" s="153"/>
      <c r="J117" s="8"/>
      <c r="K117" s="72"/>
    </row>
    <row r="118" spans="1:11" ht="15.75" customHeight="1">
      <c r="A118" s="8"/>
      <c r="I118" s="153"/>
      <c r="J118" s="8"/>
      <c r="K118" s="72"/>
    </row>
    <row r="119" spans="1:11" ht="15.75" customHeight="1">
      <c r="A119" s="8"/>
      <c r="I119" s="153"/>
      <c r="J119" s="8"/>
      <c r="K119" s="72"/>
    </row>
    <row r="120" spans="1:11" ht="15.75" customHeight="1">
      <c r="A120" s="8"/>
      <c r="I120" s="153"/>
      <c r="J120" s="8"/>
      <c r="K120" s="72"/>
    </row>
    <row r="121" spans="1:11" ht="15.75" customHeight="1">
      <c r="A121" s="8"/>
      <c r="I121" s="153"/>
      <c r="J121" s="8"/>
      <c r="K121" s="72"/>
    </row>
    <row r="122" spans="1:11" ht="15.75" customHeight="1">
      <c r="A122" s="8"/>
      <c r="I122" s="153"/>
      <c r="J122" s="8"/>
      <c r="K122" s="72"/>
    </row>
    <row r="123" spans="1:11" ht="15.75" customHeight="1">
      <c r="A123" s="8"/>
      <c r="I123" s="153"/>
      <c r="J123" s="8"/>
      <c r="K123" s="72"/>
    </row>
    <row r="124" spans="1:11" ht="15.75" customHeight="1">
      <c r="A124" s="8"/>
      <c r="I124" s="153"/>
      <c r="J124" s="8"/>
      <c r="K124" s="72"/>
    </row>
    <row r="125" spans="1:11" ht="15.75" customHeight="1">
      <c r="A125" s="8"/>
      <c r="I125" s="153"/>
      <c r="J125" s="8"/>
      <c r="K125" s="72"/>
    </row>
    <row r="126" spans="1:11" ht="15.75" customHeight="1">
      <c r="A126" s="8"/>
      <c r="I126" s="153"/>
      <c r="J126" s="8"/>
      <c r="K126" s="72"/>
    </row>
    <row r="127" spans="1:11" ht="15.75" customHeight="1">
      <c r="A127" s="8"/>
      <c r="I127" s="153"/>
      <c r="J127" s="8"/>
      <c r="K127" s="72"/>
    </row>
    <row r="128" spans="1:11" ht="15.75" customHeight="1">
      <c r="A128" s="8"/>
      <c r="I128" s="153"/>
      <c r="J128" s="8"/>
      <c r="K128" s="72"/>
    </row>
    <row r="129" spans="1:11" ht="15.75" customHeight="1">
      <c r="A129" s="8"/>
      <c r="I129" s="153"/>
      <c r="J129" s="8"/>
      <c r="K129" s="72"/>
    </row>
    <row r="130" spans="1:11" ht="15.75" customHeight="1">
      <c r="A130" s="8"/>
      <c r="I130" s="153"/>
      <c r="J130" s="8"/>
      <c r="K130" s="72"/>
    </row>
    <row r="131" spans="1:11" ht="15.75" customHeight="1">
      <c r="A131" s="8"/>
      <c r="I131" s="153"/>
      <c r="J131" s="8"/>
      <c r="K131" s="72"/>
    </row>
    <row r="132" spans="1:11" ht="15.75" customHeight="1">
      <c r="A132" s="8"/>
      <c r="I132" s="153"/>
      <c r="J132" s="8"/>
      <c r="K132" s="72"/>
    </row>
    <row r="133" spans="1:11" ht="15.75" customHeight="1">
      <c r="A133" s="8"/>
      <c r="I133" s="153"/>
      <c r="J133" s="8"/>
      <c r="K133" s="72"/>
    </row>
    <row r="134" spans="1:11" ht="15.75" customHeight="1">
      <c r="A134" s="8"/>
      <c r="I134" s="153"/>
      <c r="J134" s="8"/>
      <c r="K134" s="72"/>
    </row>
    <row r="135" spans="1:11" ht="15.75" customHeight="1">
      <c r="A135" s="8"/>
      <c r="I135" s="153"/>
      <c r="J135" s="8"/>
      <c r="K135" s="72"/>
    </row>
    <row r="136" spans="1:11" ht="15.75" customHeight="1">
      <c r="A136" s="8"/>
      <c r="I136" s="153"/>
      <c r="J136" s="8"/>
      <c r="K136" s="72"/>
    </row>
    <row r="137" spans="1:11" ht="15.75" customHeight="1">
      <c r="A137" s="8"/>
      <c r="I137" s="153"/>
      <c r="J137" s="8"/>
      <c r="K137" s="72"/>
    </row>
    <row r="138" spans="1:11" ht="15.75" customHeight="1">
      <c r="A138" s="8"/>
      <c r="I138" s="153"/>
      <c r="J138" s="8"/>
      <c r="K138" s="72"/>
    </row>
    <row r="139" spans="1:11" ht="15.75" customHeight="1">
      <c r="A139" s="8"/>
      <c r="I139" s="153"/>
      <c r="J139" s="8"/>
      <c r="K139" s="72"/>
    </row>
    <row r="140" spans="1:11" ht="15.75" customHeight="1">
      <c r="A140" s="8"/>
      <c r="I140" s="153"/>
      <c r="J140" s="8"/>
      <c r="K140" s="72"/>
    </row>
    <row r="141" spans="1:11" ht="15.75" customHeight="1">
      <c r="A141" s="8"/>
      <c r="I141" s="153"/>
      <c r="J141" s="8"/>
      <c r="K141" s="72"/>
    </row>
    <row r="142" spans="1:11" ht="15.75" customHeight="1">
      <c r="A142" s="8"/>
      <c r="I142" s="153"/>
      <c r="J142" s="8"/>
      <c r="K142" s="72"/>
    </row>
    <row r="143" spans="1:11" ht="15.75" customHeight="1">
      <c r="A143" s="8"/>
      <c r="I143" s="153"/>
      <c r="J143" s="8"/>
      <c r="K143" s="72"/>
    </row>
    <row r="144" spans="1:11" ht="15.75" customHeight="1">
      <c r="A144" s="8"/>
      <c r="I144" s="153"/>
      <c r="J144" s="8"/>
      <c r="K144" s="72"/>
    </row>
    <row r="145" spans="1:11" ht="15.75" customHeight="1">
      <c r="A145" s="8"/>
      <c r="I145" s="153"/>
      <c r="J145" s="8"/>
      <c r="K145" s="72"/>
    </row>
    <row r="146" spans="1:11" ht="15.75" customHeight="1">
      <c r="A146" s="8"/>
      <c r="I146" s="153"/>
      <c r="J146" s="8"/>
      <c r="K146" s="72"/>
    </row>
    <row r="147" spans="1:11" ht="15.75" customHeight="1">
      <c r="A147" s="8"/>
      <c r="I147" s="153"/>
      <c r="J147" s="8"/>
      <c r="K147" s="72"/>
    </row>
    <row r="148" spans="1:11" ht="15.75" customHeight="1">
      <c r="A148" s="8"/>
      <c r="I148" s="153"/>
      <c r="J148" s="8"/>
      <c r="K148" s="72"/>
    </row>
    <row r="149" spans="1:11" ht="15.75" customHeight="1">
      <c r="A149" s="8"/>
      <c r="I149" s="153"/>
      <c r="J149" s="8"/>
      <c r="K149" s="72"/>
    </row>
    <row r="150" spans="1:11" ht="15.75" customHeight="1">
      <c r="A150" s="8"/>
      <c r="I150" s="153"/>
      <c r="J150" s="8"/>
      <c r="K150" s="72"/>
    </row>
    <row r="151" spans="1:11" ht="15.75" customHeight="1">
      <c r="A151" s="8"/>
      <c r="I151" s="153"/>
      <c r="J151" s="8"/>
      <c r="K151" s="72"/>
    </row>
    <row r="152" spans="1:11" ht="15.75" customHeight="1">
      <c r="A152" s="8"/>
      <c r="I152" s="153"/>
      <c r="J152" s="8"/>
      <c r="K152" s="72"/>
    </row>
    <row r="153" spans="1:11" ht="15.75" customHeight="1">
      <c r="A153" s="8"/>
      <c r="I153" s="153"/>
      <c r="J153" s="8"/>
      <c r="K153" s="72"/>
    </row>
    <row r="154" spans="1:11" ht="15.75" customHeight="1">
      <c r="A154" s="8"/>
      <c r="I154" s="153"/>
      <c r="J154" s="8"/>
      <c r="K154" s="72"/>
    </row>
    <row r="155" spans="1:11" ht="15.75" customHeight="1">
      <c r="A155" s="8"/>
      <c r="I155" s="153"/>
      <c r="J155" s="8"/>
      <c r="K155" s="72"/>
    </row>
    <row r="156" spans="1:11" ht="15.75" customHeight="1">
      <c r="A156" s="8"/>
      <c r="I156" s="153"/>
      <c r="J156" s="8"/>
      <c r="K156" s="72"/>
    </row>
    <row r="157" spans="1:11" ht="15.75" customHeight="1">
      <c r="A157" s="8"/>
      <c r="I157" s="153"/>
      <c r="J157" s="8"/>
      <c r="K157" s="72"/>
    </row>
    <row r="158" spans="1:11" ht="15.75" customHeight="1">
      <c r="A158" s="8"/>
      <c r="I158" s="153"/>
      <c r="J158" s="8"/>
      <c r="K158" s="72"/>
    </row>
    <row r="159" spans="1:11" ht="15.75" customHeight="1">
      <c r="A159" s="8"/>
      <c r="I159" s="153"/>
      <c r="J159" s="8"/>
      <c r="K159" s="72"/>
    </row>
    <row r="160" spans="1:11" ht="15.75" customHeight="1">
      <c r="A160" s="8"/>
      <c r="I160" s="153"/>
      <c r="J160" s="8"/>
      <c r="K160" s="72"/>
    </row>
    <row r="161" spans="1:11" ht="15.75" customHeight="1">
      <c r="A161" s="8"/>
      <c r="I161" s="153"/>
      <c r="J161" s="8"/>
      <c r="K161" s="72"/>
    </row>
    <row r="162" spans="1:11" ht="15.75" customHeight="1">
      <c r="A162" s="8"/>
      <c r="I162" s="153"/>
      <c r="J162" s="8"/>
      <c r="K162" s="72"/>
    </row>
    <row r="163" spans="1:11" ht="15.75" customHeight="1">
      <c r="A163" s="8"/>
      <c r="I163" s="153"/>
      <c r="J163" s="8"/>
      <c r="K163" s="72"/>
    </row>
    <row r="164" spans="1:11" ht="15.75" customHeight="1">
      <c r="A164" s="8"/>
      <c r="I164" s="153"/>
      <c r="J164" s="8"/>
      <c r="K164" s="72"/>
    </row>
    <row r="165" spans="1:11" ht="15.75" customHeight="1">
      <c r="A165" s="8"/>
      <c r="I165" s="153"/>
      <c r="J165" s="8"/>
      <c r="K165" s="72"/>
    </row>
    <row r="166" spans="1:11" ht="15.75" customHeight="1">
      <c r="A166" s="8"/>
      <c r="I166" s="153"/>
      <c r="J166" s="8"/>
      <c r="K166" s="72"/>
    </row>
    <row r="167" spans="1:11" ht="15.75" customHeight="1">
      <c r="A167" s="8"/>
      <c r="I167" s="153"/>
      <c r="J167" s="8"/>
      <c r="K167" s="72"/>
    </row>
    <row r="168" spans="1:11" ht="15.75" customHeight="1">
      <c r="A168" s="8"/>
      <c r="I168" s="153"/>
      <c r="J168" s="8"/>
      <c r="K168" s="72"/>
    </row>
    <row r="169" spans="1:11" ht="15.75" customHeight="1">
      <c r="A169" s="8"/>
      <c r="I169" s="153"/>
      <c r="J169" s="8"/>
      <c r="K169" s="72"/>
    </row>
    <row r="170" spans="1:11" ht="15.75" customHeight="1">
      <c r="A170" s="8"/>
      <c r="I170" s="153"/>
      <c r="J170" s="8"/>
      <c r="K170" s="72"/>
    </row>
    <row r="171" spans="1:11" ht="15.75" customHeight="1">
      <c r="A171" s="8"/>
      <c r="I171" s="153"/>
      <c r="J171" s="8"/>
      <c r="K171" s="72"/>
    </row>
    <row r="172" spans="1:11" ht="15.75" customHeight="1">
      <c r="A172" s="8"/>
      <c r="I172" s="153"/>
      <c r="J172" s="8"/>
      <c r="K172" s="72"/>
    </row>
    <row r="173" spans="1:11" ht="15.75" customHeight="1">
      <c r="A173" s="8"/>
      <c r="I173" s="153"/>
      <c r="J173" s="8"/>
      <c r="K173" s="72"/>
    </row>
    <row r="174" spans="1:11" ht="15.75" customHeight="1">
      <c r="A174" s="8"/>
      <c r="I174" s="153"/>
      <c r="J174" s="8"/>
      <c r="K174" s="72"/>
    </row>
    <row r="175" spans="1:11" ht="15.75" customHeight="1">
      <c r="A175" s="8"/>
      <c r="I175" s="153"/>
      <c r="J175" s="8"/>
      <c r="K175" s="72"/>
    </row>
    <row r="176" spans="1:11" ht="15.75" customHeight="1">
      <c r="A176" s="8"/>
      <c r="I176" s="153"/>
      <c r="J176" s="8"/>
      <c r="K176" s="72"/>
    </row>
    <row r="177" spans="1:11" ht="15.75" customHeight="1">
      <c r="A177" s="8"/>
      <c r="I177" s="153"/>
      <c r="J177" s="8"/>
      <c r="K177" s="72"/>
    </row>
    <row r="178" spans="1:11" ht="15.75" customHeight="1">
      <c r="A178" s="8"/>
      <c r="I178" s="153"/>
      <c r="J178" s="8"/>
      <c r="K178" s="72"/>
    </row>
    <row r="179" spans="1:11" ht="15.75" customHeight="1">
      <c r="A179" s="8"/>
      <c r="I179" s="153"/>
      <c r="J179" s="8"/>
      <c r="K179" s="72"/>
    </row>
    <row r="180" spans="1:11" ht="15.75" customHeight="1">
      <c r="A180" s="8"/>
      <c r="I180" s="153"/>
      <c r="J180" s="8"/>
      <c r="K180" s="72"/>
    </row>
    <row r="181" spans="1:11" ht="15.75" customHeight="1">
      <c r="A181" s="8"/>
      <c r="I181" s="153"/>
      <c r="J181" s="8"/>
      <c r="K181" s="72"/>
    </row>
    <row r="182" spans="1:11" ht="15.75" customHeight="1">
      <c r="A182" s="8"/>
      <c r="I182" s="153"/>
      <c r="J182" s="8"/>
      <c r="K182" s="72"/>
    </row>
    <row r="183" spans="1:11" ht="15.75" customHeight="1">
      <c r="A183" s="8"/>
      <c r="I183" s="153"/>
      <c r="J183" s="8"/>
      <c r="K183" s="72"/>
    </row>
    <row r="184" spans="1:11" ht="15.75" customHeight="1">
      <c r="A184" s="8"/>
      <c r="I184" s="153"/>
      <c r="J184" s="8"/>
      <c r="K184" s="72"/>
    </row>
    <row r="185" spans="1:11" ht="15.75" customHeight="1">
      <c r="A185" s="8"/>
      <c r="I185" s="153"/>
      <c r="J185" s="8"/>
      <c r="K185" s="72"/>
    </row>
    <row r="186" spans="1:11" ht="15.75" customHeight="1">
      <c r="A186" s="8"/>
      <c r="I186" s="153"/>
      <c r="J186" s="8"/>
      <c r="K186" s="72"/>
    </row>
    <row r="187" spans="1:11" ht="15.75" customHeight="1">
      <c r="A187" s="8"/>
      <c r="I187" s="153"/>
      <c r="J187" s="8"/>
      <c r="K187" s="72"/>
    </row>
    <row r="188" spans="1:11" ht="15.75" customHeight="1">
      <c r="A188" s="8"/>
      <c r="I188" s="153"/>
      <c r="J188" s="8"/>
      <c r="K188" s="72"/>
    </row>
    <row r="189" spans="1:11" ht="15.75" customHeight="1">
      <c r="A189" s="8"/>
      <c r="I189" s="153"/>
      <c r="J189" s="8"/>
      <c r="K189" s="72"/>
    </row>
    <row r="190" spans="1:11" ht="15.75" customHeight="1">
      <c r="A190" s="8"/>
      <c r="I190" s="153"/>
      <c r="J190" s="8"/>
      <c r="K190" s="72"/>
    </row>
    <row r="191" spans="1:11" ht="15.75" customHeight="1">
      <c r="A191" s="8"/>
      <c r="I191" s="153"/>
      <c r="J191" s="8"/>
      <c r="K191" s="72"/>
    </row>
    <row r="192" spans="1:11" ht="15.75" customHeight="1">
      <c r="A192" s="8"/>
      <c r="I192" s="153"/>
      <c r="J192" s="8"/>
      <c r="K192" s="72"/>
    </row>
    <row r="193" spans="1:11" ht="15.75" customHeight="1">
      <c r="A193" s="8"/>
      <c r="I193" s="153"/>
      <c r="J193" s="8"/>
      <c r="K193" s="72"/>
    </row>
    <row r="194" spans="1:11" ht="15.75" customHeight="1">
      <c r="A194" s="8"/>
      <c r="I194" s="153"/>
      <c r="J194" s="8"/>
      <c r="K194" s="72"/>
    </row>
    <row r="195" spans="1:11" ht="15.75" customHeight="1">
      <c r="A195" s="8"/>
      <c r="I195" s="153"/>
      <c r="J195" s="8"/>
      <c r="K195" s="72"/>
    </row>
    <row r="196" spans="1:11" ht="15.75" customHeight="1">
      <c r="A196" s="8"/>
      <c r="I196" s="153"/>
      <c r="J196" s="8"/>
      <c r="K196" s="72"/>
    </row>
    <row r="197" spans="1:11" ht="15.75" customHeight="1">
      <c r="A197" s="8"/>
      <c r="I197" s="153"/>
      <c r="J197" s="8"/>
      <c r="K197" s="72"/>
    </row>
    <row r="198" spans="1:11" ht="15.75" customHeight="1">
      <c r="A198" s="8"/>
      <c r="I198" s="153"/>
      <c r="J198" s="8"/>
      <c r="K198" s="72"/>
    </row>
    <row r="199" spans="1:11" ht="15.75" customHeight="1">
      <c r="A199" s="8"/>
      <c r="I199" s="153"/>
      <c r="J199" s="8"/>
      <c r="K199" s="72"/>
    </row>
    <row r="200" spans="1:11" ht="15.75" customHeight="1">
      <c r="A200" s="8"/>
      <c r="I200" s="153"/>
      <c r="J200" s="8"/>
      <c r="K200" s="72"/>
    </row>
    <row r="201" spans="1:11" ht="15.75" customHeight="1">
      <c r="A201" s="8"/>
      <c r="I201" s="153"/>
      <c r="J201" s="8"/>
      <c r="K201" s="72"/>
    </row>
    <row r="202" spans="1:11" ht="15.75" customHeight="1">
      <c r="A202" s="8"/>
      <c r="I202" s="153"/>
      <c r="J202" s="8"/>
      <c r="K202" s="72"/>
    </row>
    <row r="203" spans="1:11" ht="15.75" customHeight="1">
      <c r="A203" s="8"/>
      <c r="I203" s="153"/>
      <c r="J203" s="8"/>
      <c r="K203" s="72"/>
    </row>
    <row r="204" spans="1:11" ht="15.75" customHeight="1">
      <c r="A204" s="8"/>
      <c r="I204" s="153"/>
      <c r="J204" s="8"/>
      <c r="K204" s="72"/>
    </row>
    <row r="205" spans="1:11" ht="15.75" customHeight="1">
      <c r="A205" s="8"/>
      <c r="I205" s="153"/>
      <c r="J205" s="8"/>
      <c r="K205" s="72"/>
    </row>
    <row r="206" spans="1:11" ht="15.75" customHeight="1">
      <c r="A206" s="8"/>
      <c r="I206" s="153"/>
      <c r="J206" s="8"/>
      <c r="K206" s="72"/>
    </row>
    <row r="207" spans="1:11" ht="15.75" customHeight="1">
      <c r="A207" s="8"/>
      <c r="I207" s="153"/>
      <c r="J207" s="8"/>
      <c r="K207" s="72"/>
    </row>
    <row r="208" spans="1:11" ht="15.75" customHeight="1">
      <c r="A208" s="8"/>
      <c r="I208" s="153"/>
      <c r="J208" s="8"/>
      <c r="K208" s="72"/>
    </row>
    <row r="209" spans="1:11" ht="15.75" customHeight="1">
      <c r="A209" s="8"/>
      <c r="I209" s="153"/>
      <c r="J209" s="8"/>
      <c r="K209" s="72"/>
    </row>
    <row r="210" spans="1:11" ht="15.75" customHeight="1">
      <c r="A210" s="8"/>
      <c r="I210" s="153"/>
      <c r="J210" s="8"/>
      <c r="K210" s="72"/>
    </row>
    <row r="211" spans="1:11" ht="15.75" customHeight="1">
      <c r="A211" s="8"/>
      <c r="I211" s="153"/>
      <c r="J211" s="8"/>
      <c r="K211" s="72"/>
    </row>
    <row r="212" spans="1:11" ht="15.75" customHeight="1">
      <c r="A212" s="8"/>
      <c r="I212" s="153"/>
      <c r="J212" s="8"/>
      <c r="K212" s="72"/>
    </row>
    <row r="213" spans="1:11" ht="15.75" customHeight="1">
      <c r="A213" s="8"/>
      <c r="I213" s="153"/>
      <c r="J213" s="8"/>
      <c r="K213" s="72"/>
    </row>
    <row r="214" spans="1:11" ht="15.75" customHeight="1">
      <c r="A214" s="8"/>
      <c r="I214" s="153"/>
      <c r="J214" s="8"/>
      <c r="K214" s="72"/>
    </row>
    <row r="215" spans="1:11" ht="15.75" customHeight="1">
      <c r="A215" s="8"/>
      <c r="I215" s="153"/>
      <c r="J215" s="8"/>
      <c r="K215" s="72"/>
    </row>
    <row r="216" spans="1:11" ht="15.75" customHeight="1">
      <c r="A216" s="8"/>
      <c r="I216" s="153"/>
      <c r="J216" s="8"/>
      <c r="K216" s="72"/>
    </row>
    <row r="217" spans="1:11" ht="15.75" customHeight="1">
      <c r="A217" s="8"/>
      <c r="I217" s="153"/>
      <c r="J217" s="8"/>
      <c r="K217" s="72"/>
    </row>
    <row r="218" spans="1:11" ht="15.75" customHeight="1">
      <c r="A218" s="8"/>
      <c r="I218" s="153"/>
      <c r="J218" s="8"/>
      <c r="K218" s="72"/>
    </row>
    <row r="219" spans="1:11" ht="15.75" customHeight="1">
      <c r="A219" s="8"/>
      <c r="I219" s="153"/>
      <c r="J219" s="8"/>
      <c r="K219" s="72"/>
    </row>
    <row r="220" spans="1:11" ht="15.75" customHeight="1">
      <c r="A220" s="8"/>
      <c r="I220" s="153"/>
      <c r="J220" s="8"/>
      <c r="K220" s="72"/>
    </row>
    <row r="221" spans="1:11" ht="15.75" customHeight="1">
      <c r="A221" s="8"/>
      <c r="I221" s="153"/>
      <c r="J221" s="8"/>
      <c r="K221" s="72"/>
    </row>
    <row r="222" spans="1:11" ht="15.75" customHeight="1">
      <c r="A222" s="8"/>
      <c r="I222" s="153"/>
      <c r="J222" s="8"/>
      <c r="K222" s="72"/>
    </row>
    <row r="223" spans="1:11" ht="15.75" customHeight="1">
      <c r="A223" s="8"/>
      <c r="I223" s="153"/>
      <c r="J223" s="8"/>
      <c r="K223" s="72"/>
    </row>
    <row r="224" spans="1:11" ht="15.75" customHeight="1">
      <c r="A224" s="8"/>
      <c r="I224" s="153"/>
      <c r="J224" s="8"/>
      <c r="K224" s="72"/>
    </row>
    <row r="225" spans="1:11" ht="15.75" customHeight="1">
      <c r="A225" s="8"/>
      <c r="I225" s="153"/>
      <c r="J225" s="8"/>
      <c r="K225" s="72"/>
    </row>
    <row r="226" spans="1:11" ht="15.75" customHeight="1">
      <c r="A226" s="8"/>
      <c r="I226" s="153"/>
      <c r="J226" s="8"/>
      <c r="K226" s="72"/>
    </row>
    <row r="227" spans="1:11" ht="15.75" customHeight="1">
      <c r="A227" s="8"/>
      <c r="I227" s="153"/>
      <c r="J227" s="8"/>
      <c r="K227" s="72"/>
    </row>
    <row r="228" spans="1:11" ht="15.75" customHeight="1">
      <c r="A228" s="8"/>
      <c r="I228" s="153"/>
      <c r="J228" s="8"/>
      <c r="K228" s="72"/>
    </row>
    <row r="229" spans="1:11" ht="15.75" customHeight="1">
      <c r="A229" s="8"/>
      <c r="I229" s="153"/>
      <c r="J229" s="8"/>
      <c r="K229" s="72"/>
    </row>
    <row r="230" spans="1:11" ht="15.75" customHeight="1">
      <c r="A230" s="8"/>
      <c r="I230" s="153"/>
      <c r="J230" s="8"/>
      <c r="K230" s="72"/>
    </row>
    <row r="231" spans="1:11" ht="15.75" customHeight="1">
      <c r="A231" s="8"/>
      <c r="I231" s="153"/>
      <c r="J231" s="8"/>
      <c r="K231" s="72"/>
    </row>
    <row r="232" spans="1:11" ht="15.75" customHeight="1">
      <c r="A232" s="8"/>
      <c r="I232" s="153"/>
      <c r="J232" s="8"/>
      <c r="K232" s="72"/>
    </row>
    <row r="233" spans="1:11" ht="15.75" customHeight="1">
      <c r="A233" s="8"/>
      <c r="I233" s="153"/>
      <c r="J233" s="8"/>
      <c r="K233" s="72"/>
    </row>
    <row r="234" spans="1:11" ht="15.75" customHeight="1">
      <c r="A234" s="8"/>
      <c r="I234" s="153"/>
      <c r="J234" s="8"/>
      <c r="K234" s="72"/>
    </row>
    <row r="235" spans="1:11" ht="15.75" customHeight="1">
      <c r="A235" s="8"/>
      <c r="I235" s="153"/>
      <c r="J235" s="8"/>
      <c r="K235" s="72"/>
    </row>
    <row r="236" spans="1:11" ht="15.75" customHeight="1">
      <c r="A236" s="8"/>
      <c r="I236" s="153"/>
      <c r="J236" s="8"/>
      <c r="K236" s="72"/>
    </row>
    <row r="237" spans="1:11" ht="15.75" customHeight="1">
      <c r="A237" s="8"/>
      <c r="I237" s="153"/>
      <c r="J237" s="8"/>
      <c r="K237" s="72"/>
    </row>
    <row r="238" spans="1:11" ht="15.75" customHeight="1">
      <c r="A238" s="8"/>
      <c r="I238" s="153"/>
      <c r="J238" s="8"/>
      <c r="K238" s="72"/>
    </row>
    <row r="239" spans="1:11" ht="15.75" customHeight="1">
      <c r="A239" s="8"/>
      <c r="I239" s="153"/>
      <c r="J239" s="8"/>
      <c r="K239" s="72"/>
    </row>
    <row r="240" spans="1:11" ht="15.75" customHeight="1">
      <c r="A240" s="8"/>
      <c r="I240" s="153"/>
      <c r="J240" s="8"/>
      <c r="K240" s="72"/>
    </row>
    <row r="241" spans="1:11" ht="15.75" customHeight="1">
      <c r="A241" s="8"/>
      <c r="I241" s="153"/>
      <c r="J241" s="8"/>
      <c r="K241" s="72"/>
    </row>
    <row r="242" spans="1:11" ht="15.75" customHeight="1">
      <c r="A242" s="8"/>
      <c r="I242" s="153"/>
      <c r="J242" s="8"/>
      <c r="K242" s="72"/>
    </row>
    <row r="243" spans="1:11" ht="15.75" customHeight="1">
      <c r="A243" s="8"/>
      <c r="I243" s="153"/>
      <c r="J243" s="8"/>
      <c r="K243" s="72"/>
    </row>
    <row r="244" spans="1:11" ht="15.75" customHeight="1">
      <c r="A244" s="8"/>
      <c r="I244" s="153"/>
      <c r="J244" s="8"/>
      <c r="K244" s="72"/>
    </row>
    <row r="245" spans="1:11" ht="15.75" customHeight="1">
      <c r="A245" s="8"/>
      <c r="I245" s="153"/>
      <c r="J245" s="8"/>
      <c r="K245" s="72"/>
    </row>
    <row r="246" spans="1:11" ht="15.75" customHeight="1">
      <c r="A246" s="8"/>
      <c r="I246" s="153"/>
      <c r="J246" s="8"/>
      <c r="K246" s="72"/>
    </row>
    <row r="247" spans="1:11" ht="15.75" customHeight="1">
      <c r="A247" s="8"/>
      <c r="I247" s="153"/>
      <c r="J247" s="8"/>
      <c r="K247" s="72"/>
    </row>
    <row r="248" spans="1:11" ht="15.75" customHeight="1">
      <c r="A248" s="8"/>
      <c r="I248" s="153"/>
      <c r="J248" s="8"/>
      <c r="K248" s="72"/>
    </row>
    <row r="249" spans="1:11" ht="15.75" customHeight="1">
      <c r="A249" s="8"/>
      <c r="I249" s="153"/>
      <c r="J249" s="8"/>
      <c r="K249" s="72"/>
    </row>
    <row r="250" spans="1:11" ht="15.75" customHeight="1">
      <c r="A250" s="8"/>
      <c r="I250" s="153"/>
      <c r="J250" s="8"/>
      <c r="K250" s="72"/>
    </row>
    <row r="251" spans="1:11" ht="15.75" customHeight="1">
      <c r="A251" s="8"/>
      <c r="I251" s="153"/>
      <c r="J251" s="8"/>
      <c r="K251" s="72"/>
    </row>
    <row r="252" spans="1:11" ht="15.75" customHeight="1">
      <c r="A252" s="8"/>
      <c r="I252" s="153"/>
      <c r="J252" s="8"/>
      <c r="K252" s="72"/>
    </row>
    <row r="253" spans="1:11" ht="15.75" customHeight="1">
      <c r="A253" s="8"/>
      <c r="I253" s="153"/>
      <c r="J253" s="8"/>
      <c r="K253" s="72"/>
    </row>
    <row r="254" spans="1:11" ht="15.75" customHeight="1">
      <c r="A254" s="8"/>
      <c r="I254" s="153"/>
      <c r="J254" s="8"/>
      <c r="K254" s="72"/>
    </row>
    <row r="255" spans="1:11" ht="15.75" customHeight="1">
      <c r="A255" s="8"/>
      <c r="I255" s="153"/>
      <c r="J255" s="8"/>
      <c r="K255" s="72"/>
    </row>
    <row r="256" spans="1:11" ht="15.75" customHeight="1">
      <c r="A256" s="8"/>
      <c r="I256" s="153"/>
      <c r="J256" s="8"/>
      <c r="K256" s="72"/>
    </row>
    <row r="257" spans="1:11" ht="15.75" customHeight="1">
      <c r="A257" s="8"/>
      <c r="I257" s="153"/>
      <c r="J257" s="8"/>
      <c r="K257" s="72"/>
    </row>
    <row r="258" spans="1:11" ht="15.75" customHeight="1">
      <c r="A258" s="8"/>
      <c r="I258" s="153"/>
      <c r="J258" s="8"/>
      <c r="K258" s="72"/>
    </row>
    <row r="259" spans="1:11" ht="15.75" customHeight="1">
      <c r="A259" s="8"/>
      <c r="I259" s="153"/>
      <c r="J259" s="8"/>
      <c r="K259" s="72"/>
    </row>
    <row r="260" spans="1:11" ht="15.75" customHeight="1">
      <c r="A260" s="8"/>
      <c r="I260" s="153"/>
      <c r="J260" s="8"/>
      <c r="K260" s="72"/>
    </row>
    <row r="261" spans="1:11" ht="15.75" customHeight="1">
      <c r="A261" s="8"/>
      <c r="I261" s="153"/>
      <c r="J261" s="8"/>
      <c r="K261" s="72"/>
    </row>
    <row r="262" spans="1:11" ht="15.75" customHeight="1">
      <c r="A262" s="8"/>
      <c r="I262" s="153"/>
      <c r="J262" s="8"/>
      <c r="K262" s="72"/>
    </row>
    <row r="263" spans="1:11" ht="15.75" customHeight="1">
      <c r="A263" s="8"/>
      <c r="I263" s="153"/>
      <c r="J263" s="8"/>
      <c r="K263" s="72"/>
    </row>
    <row r="264" spans="1:11" ht="15.75" customHeight="1">
      <c r="A264" s="8"/>
      <c r="I264" s="153"/>
      <c r="J264" s="8"/>
      <c r="K264" s="72"/>
    </row>
    <row r="265" spans="1:11" ht="15.75" customHeight="1">
      <c r="A265" s="8"/>
      <c r="I265" s="153"/>
      <c r="J265" s="8"/>
      <c r="K265" s="72"/>
    </row>
    <row r="266" spans="1:11" ht="15.75" customHeight="1">
      <c r="A266" s="8"/>
      <c r="I266" s="153"/>
      <c r="J266" s="8"/>
      <c r="K266" s="72"/>
    </row>
    <row r="267" spans="1:11" ht="15.75" customHeight="1">
      <c r="A267" s="8"/>
      <c r="I267" s="153"/>
      <c r="J267" s="8"/>
      <c r="K267" s="72"/>
    </row>
    <row r="268" spans="1:11" ht="15.75" customHeight="1">
      <c r="A268" s="8"/>
      <c r="I268" s="153"/>
      <c r="J268" s="8"/>
      <c r="K268" s="72"/>
    </row>
    <row r="269" spans="1:11" ht="15.75" customHeight="1">
      <c r="A269" s="8"/>
      <c r="I269" s="153"/>
      <c r="J269" s="8"/>
      <c r="K269" s="72"/>
    </row>
    <row r="270" spans="1:11" ht="15.75" customHeight="1">
      <c r="A270" s="8"/>
      <c r="I270" s="153"/>
      <c r="J270" s="8"/>
      <c r="K270" s="72"/>
    </row>
    <row r="271" spans="1:11" ht="15.75" customHeight="1">
      <c r="A271" s="8"/>
      <c r="I271" s="153"/>
      <c r="J271" s="8"/>
      <c r="K271" s="72"/>
    </row>
    <row r="272" spans="1:11" ht="15.75" customHeight="1">
      <c r="A272" s="8"/>
      <c r="I272" s="153"/>
      <c r="J272" s="8"/>
      <c r="K272" s="72"/>
    </row>
    <row r="273" spans="1:11" ht="15.75" customHeight="1">
      <c r="A273" s="8"/>
      <c r="I273" s="153"/>
      <c r="J273" s="8"/>
      <c r="K273" s="72"/>
    </row>
    <row r="274" spans="1:11" ht="15.75" customHeight="1">
      <c r="A274" s="8"/>
      <c r="I274" s="153"/>
      <c r="J274" s="8"/>
      <c r="K274" s="72"/>
    </row>
    <row r="275" spans="1:11" ht="15.75" customHeight="1">
      <c r="A275" s="8"/>
      <c r="I275" s="153"/>
      <c r="J275" s="8"/>
      <c r="K275" s="72"/>
    </row>
    <row r="276" spans="1:11" ht="15.75" customHeight="1">
      <c r="A276" s="8"/>
      <c r="I276" s="153"/>
      <c r="J276" s="8"/>
      <c r="K276" s="72"/>
    </row>
    <row r="277" spans="1:11" ht="15.75" customHeight="1">
      <c r="A277" s="8"/>
      <c r="I277" s="153"/>
      <c r="J277" s="8"/>
      <c r="K277" s="72"/>
    </row>
    <row r="278" spans="1:11" ht="15.75" customHeight="1">
      <c r="A278" s="8"/>
      <c r="I278" s="153"/>
      <c r="J278" s="8"/>
      <c r="K278" s="72"/>
    </row>
    <row r="279" spans="1:11" ht="15.75" customHeight="1">
      <c r="A279" s="8"/>
      <c r="I279" s="153"/>
      <c r="J279" s="8"/>
      <c r="K279" s="72"/>
    </row>
    <row r="280" spans="1:11" ht="15.75" customHeight="1">
      <c r="A280" s="8"/>
      <c r="I280" s="153"/>
      <c r="J280" s="8"/>
      <c r="K280" s="72"/>
    </row>
    <row r="281" spans="1:11" ht="15.75" customHeight="1">
      <c r="A281" s="8"/>
      <c r="I281" s="153"/>
      <c r="J281" s="8"/>
      <c r="K281" s="72"/>
    </row>
    <row r="282" spans="1:11" ht="15.75" customHeight="1">
      <c r="A282" s="8"/>
      <c r="I282" s="153"/>
      <c r="J282" s="8"/>
      <c r="K282" s="72"/>
    </row>
    <row r="283" spans="1:11" ht="15.75" customHeight="1">
      <c r="A283" s="8"/>
      <c r="I283" s="153"/>
      <c r="J283" s="8"/>
      <c r="K283" s="72"/>
    </row>
    <row r="284" spans="1:11" ht="15.75" customHeight="1">
      <c r="A284" s="8"/>
      <c r="I284" s="153"/>
      <c r="J284" s="8"/>
      <c r="K284" s="72"/>
    </row>
    <row r="285" spans="1:11" ht="15.75" customHeight="1">
      <c r="A285" s="8"/>
      <c r="I285" s="153"/>
      <c r="J285" s="8"/>
      <c r="K285" s="72"/>
    </row>
    <row r="286" spans="1:11" ht="15.75" customHeight="1">
      <c r="A286" s="8"/>
      <c r="I286" s="153"/>
      <c r="J286" s="8"/>
      <c r="K286" s="72"/>
    </row>
    <row r="287" spans="1:11" ht="15.75" customHeight="1">
      <c r="A287" s="8"/>
      <c r="I287" s="153"/>
      <c r="J287" s="8"/>
      <c r="K287" s="72"/>
    </row>
    <row r="288" spans="1:11" ht="15.75" customHeight="1">
      <c r="A288" s="8"/>
      <c r="I288" s="153"/>
      <c r="J288" s="8"/>
      <c r="K288" s="72"/>
    </row>
    <row r="289" spans="1:11" ht="15.75" customHeight="1">
      <c r="A289" s="8"/>
      <c r="I289" s="153"/>
      <c r="J289" s="8"/>
      <c r="K289" s="72"/>
    </row>
    <row r="290" spans="1:11" ht="15.75" customHeight="1">
      <c r="A290" s="8"/>
      <c r="I290" s="153"/>
      <c r="J290" s="8"/>
      <c r="K290" s="72"/>
    </row>
    <row r="291" spans="1:11" ht="15.75" customHeight="1">
      <c r="A291" s="8"/>
      <c r="I291" s="153"/>
      <c r="J291" s="8"/>
      <c r="K291" s="72"/>
    </row>
    <row r="292" spans="1:11" ht="15.75" customHeight="1">
      <c r="A292" s="8"/>
      <c r="I292" s="153"/>
      <c r="J292" s="8"/>
      <c r="K292" s="72"/>
    </row>
    <row r="293" spans="1:11" ht="15.75" customHeight="1">
      <c r="A293" s="8"/>
      <c r="I293" s="153"/>
      <c r="J293" s="8"/>
      <c r="K293" s="72"/>
    </row>
    <row r="294" spans="1:11" ht="15.75" customHeight="1">
      <c r="A294" s="8"/>
      <c r="I294" s="153"/>
      <c r="J294" s="8"/>
      <c r="K294" s="72"/>
    </row>
    <row r="295" spans="1:11" ht="15.75" customHeight="1">
      <c r="A295" s="8"/>
      <c r="I295" s="153"/>
      <c r="J295" s="8"/>
      <c r="K295" s="72"/>
    </row>
    <row r="296" spans="1:11" ht="15.75" customHeight="1">
      <c r="A296" s="8"/>
      <c r="I296" s="153"/>
      <c r="J296" s="8"/>
      <c r="K296" s="72"/>
    </row>
    <row r="297" spans="1:11" ht="15.75" customHeight="1">
      <c r="A297" s="8"/>
      <c r="I297" s="153"/>
      <c r="J297" s="8"/>
      <c r="K297" s="72"/>
    </row>
    <row r="298" spans="1:11" ht="15.75" customHeight="1">
      <c r="A298" s="8"/>
      <c r="I298" s="153"/>
      <c r="J298" s="8"/>
      <c r="K298" s="72"/>
    </row>
    <row r="299" spans="1:11" ht="15.75" customHeight="1">
      <c r="A299" s="8"/>
      <c r="I299" s="153"/>
      <c r="J299" s="8"/>
      <c r="K299" s="72"/>
    </row>
    <row r="300" spans="1:11" ht="15.75" customHeight="1">
      <c r="A300" s="8"/>
      <c r="I300" s="153"/>
      <c r="J300" s="8"/>
      <c r="K300" s="72"/>
    </row>
    <row r="301" spans="1:11" ht="15.75" customHeight="1">
      <c r="A301" s="8"/>
      <c r="I301" s="153"/>
      <c r="J301" s="8"/>
      <c r="K301" s="72"/>
    </row>
    <row r="302" spans="1:11" ht="15.75" customHeight="1">
      <c r="A302" s="8"/>
      <c r="I302" s="153"/>
      <c r="J302" s="8"/>
      <c r="K302" s="72"/>
    </row>
    <row r="303" spans="1:11" ht="15.75" customHeight="1">
      <c r="A303" s="8"/>
      <c r="I303" s="153"/>
      <c r="J303" s="8"/>
      <c r="K303" s="72"/>
    </row>
    <row r="304" spans="1:11" ht="15.75" customHeight="1">
      <c r="A304" s="8"/>
      <c r="I304" s="153"/>
      <c r="J304" s="8"/>
      <c r="K304" s="72"/>
    </row>
    <row r="305" spans="1:11" ht="15.75" customHeight="1">
      <c r="A305" s="8"/>
      <c r="I305" s="153"/>
      <c r="J305" s="8"/>
      <c r="K305" s="72"/>
    </row>
    <row r="306" spans="1:11" ht="15.75" customHeight="1">
      <c r="A306" s="8"/>
      <c r="I306" s="153"/>
      <c r="J306" s="8"/>
      <c r="K306" s="72"/>
    </row>
    <row r="307" spans="1:11" ht="15.75" customHeight="1">
      <c r="A307" s="8"/>
      <c r="I307" s="153"/>
      <c r="J307" s="8"/>
      <c r="K307" s="72"/>
    </row>
    <row r="308" spans="1:11" ht="15.75" customHeight="1">
      <c r="A308" s="8"/>
      <c r="I308" s="153"/>
      <c r="J308" s="8"/>
      <c r="K308" s="72"/>
    </row>
    <row r="309" spans="1:11" ht="15.75" customHeight="1">
      <c r="A309" s="8"/>
      <c r="I309" s="153"/>
      <c r="J309" s="8"/>
      <c r="K309" s="72"/>
    </row>
    <row r="310" spans="1:11" ht="15.75" customHeight="1">
      <c r="A310" s="8"/>
      <c r="I310" s="153"/>
      <c r="J310" s="8"/>
      <c r="K310" s="72"/>
    </row>
    <row r="311" spans="1:11" ht="15.75" customHeight="1">
      <c r="A311" s="8"/>
      <c r="I311" s="153"/>
      <c r="J311" s="8"/>
      <c r="K311" s="72"/>
    </row>
    <row r="312" spans="1:11" ht="15.75" customHeight="1">
      <c r="A312" s="8"/>
      <c r="I312" s="153"/>
      <c r="J312" s="8"/>
      <c r="K312" s="72"/>
    </row>
    <row r="313" spans="1:11" ht="15.75" customHeight="1">
      <c r="A313" s="8"/>
      <c r="I313" s="153"/>
      <c r="J313" s="8"/>
      <c r="K313" s="72"/>
    </row>
    <row r="314" spans="1:11" ht="15.75" customHeight="1">
      <c r="A314" s="8"/>
      <c r="I314" s="153"/>
      <c r="J314" s="8"/>
      <c r="K314" s="72"/>
    </row>
    <row r="315" spans="1:11" ht="15.75" customHeight="1">
      <c r="A315" s="8"/>
      <c r="I315" s="153"/>
      <c r="J315" s="8"/>
      <c r="K315" s="72"/>
    </row>
    <row r="316" spans="1:11" ht="15.75" customHeight="1">
      <c r="A316" s="8"/>
      <c r="I316" s="153"/>
      <c r="J316" s="8"/>
      <c r="K316" s="72"/>
    </row>
    <row r="317" spans="1:11" ht="15.75" customHeight="1">
      <c r="A317" s="8"/>
      <c r="I317" s="153"/>
      <c r="J317" s="8"/>
      <c r="K317" s="72"/>
    </row>
    <row r="318" spans="1:11" ht="15.75" customHeight="1">
      <c r="A318" s="8"/>
      <c r="I318" s="153"/>
      <c r="J318" s="8"/>
      <c r="K318" s="72"/>
    </row>
    <row r="319" spans="1:11" ht="15.75" customHeight="1">
      <c r="A319" s="8"/>
      <c r="I319" s="153"/>
      <c r="J319" s="8"/>
      <c r="K319" s="72"/>
    </row>
    <row r="320" spans="1:11" ht="15.75" customHeight="1">
      <c r="A320" s="8"/>
      <c r="I320" s="153"/>
      <c r="J320" s="8"/>
      <c r="K320" s="72"/>
    </row>
    <row r="321" spans="1:11" ht="15.75" customHeight="1">
      <c r="A321" s="8"/>
      <c r="I321" s="153"/>
      <c r="J321" s="8"/>
      <c r="K321" s="72"/>
    </row>
    <row r="322" spans="1:11" ht="15.75" customHeight="1">
      <c r="A322" s="8"/>
      <c r="I322" s="153"/>
      <c r="J322" s="8"/>
      <c r="K322" s="72"/>
    </row>
    <row r="323" spans="1:11" ht="15.75" customHeight="1">
      <c r="A323" s="8"/>
      <c r="I323" s="153"/>
      <c r="J323" s="8"/>
      <c r="K323" s="72"/>
    </row>
    <row r="324" spans="1:11" ht="15.75" customHeight="1">
      <c r="A324" s="8"/>
      <c r="I324" s="153"/>
      <c r="J324" s="8"/>
      <c r="K324" s="72"/>
    </row>
    <row r="325" spans="1:11" ht="15.75" customHeight="1">
      <c r="A325" s="8"/>
      <c r="I325" s="153"/>
      <c r="J325" s="8"/>
      <c r="K325" s="72"/>
    </row>
    <row r="326" spans="1:11" ht="15.75" customHeight="1">
      <c r="A326" s="8"/>
      <c r="I326" s="153"/>
      <c r="J326" s="8"/>
      <c r="K326" s="72"/>
    </row>
    <row r="327" spans="1:11" ht="15.75" customHeight="1">
      <c r="A327" s="8"/>
      <c r="I327" s="153"/>
      <c r="J327" s="8"/>
      <c r="K327" s="72"/>
    </row>
    <row r="328" spans="1:11" ht="15.75" customHeight="1">
      <c r="A328" s="8"/>
      <c r="I328" s="153"/>
      <c r="J328" s="8"/>
      <c r="K328" s="72"/>
    </row>
    <row r="329" spans="1:11" ht="15.75" customHeight="1">
      <c r="A329" s="8"/>
      <c r="I329" s="153"/>
      <c r="J329" s="8"/>
      <c r="K329" s="72"/>
    </row>
    <row r="330" spans="1:11" ht="15.75" customHeight="1">
      <c r="A330" s="8"/>
      <c r="I330" s="153"/>
      <c r="J330" s="8"/>
      <c r="K330" s="72"/>
    </row>
    <row r="331" spans="1:11" ht="15.75" customHeight="1">
      <c r="A331" s="8"/>
      <c r="I331" s="153"/>
      <c r="J331" s="8"/>
      <c r="K331" s="72"/>
    </row>
    <row r="332" spans="1:11" ht="15.75" customHeight="1">
      <c r="A332" s="8"/>
      <c r="I332" s="153"/>
      <c r="J332" s="8"/>
      <c r="K332" s="72"/>
    </row>
    <row r="333" spans="1:11" ht="15.75" customHeight="1">
      <c r="A333" s="8"/>
      <c r="I333" s="153"/>
      <c r="J333" s="8"/>
      <c r="K333" s="72"/>
    </row>
    <row r="334" spans="1:11" ht="15.75" customHeight="1">
      <c r="A334" s="8"/>
      <c r="I334" s="153"/>
      <c r="J334" s="8"/>
      <c r="K334" s="72"/>
    </row>
    <row r="335" spans="1:11" ht="15.75" customHeight="1">
      <c r="A335" s="8"/>
      <c r="I335" s="153"/>
      <c r="J335" s="8"/>
      <c r="K335" s="72"/>
    </row>
    <row r="336" spans="1:11" ht="15.75" customHeight="1">
      <c r="A336" s="8"/>
      <c r="I336" s="153"/>
      <c r="J336" s="8"/>
      <c r="K336" s="72"/>
    </row>
    <row r="337" spans="1:11" ht="15.75" customHeight="1">
      <c r="A337" s="8"/>
      <c r="I337" s="153"/>
      <c r="J337" s="8"/>
      <c r="K337" s="72"/>
    </row>
    <row r="338" spans="1:11" ht="15.75" customHeight="1">
      <c r="A338" s="8"/>
      <c r="I338" s="153"/>
      <c r="J338" s="8"/>
      <c r="K338" s="72"/>
    </row>
    <row r="339" spans="1:11" ht="15.75" customHeight="1">
      <c r="A339" s="8"/>
      <c r="I339" s="153"/>
      <c r="J339" s="8"/>
      <c r="K339" s="72"/>
    </row>
    <row r="340" spans="1:11" ht="15.75" customHeight="1">
      <c r="A340" s="8"/>
      <c r="I340" s="153"/>
      <c r="J340" s="8"/>
      <c r="K340" s="72"/>
    </row>
    <row r="341" spans="1:11" ht="15.75" customHeight="1">
      <c r="A341" s="8"/>
      <c r="I341" s="153"/>
      <c r="J341" s="8"/>
      <c r="K341" s="72"/>
    </row>
    <row r="342" spans="1:11" ht="15.75" customHeight="1">
      <c r="A342" s="8"/>
      <c r="I342" s="153"/>
      <c r="J342" s="8"/>
      <c r="K342" s="72"/>
    </row>
    <row r="343" spans="1:11" ht="15.75" customHeight="1">
      <c r="A343" s="8"/>
      <c r="I343" s="153"/>
      <c r="J343" s="8"/>
      <c r="K343" s="72"/>
    </row>
    <row r="344" spans="1:11" ht="15.75" customHeight="1">
      <c r="A344" s="8"/>
      <c r="I344" s="153"/>
      <c r="J344" s="8"/>
      <c r="K344" s="72"/>
    </row>
    <row r="345" spans="1:11" ht="15.75" customHeight="1">
      <c r="A345" s="8"/>
      <c r="I345" s="153"/>
      <c r="J345" s="8"/>
      <c r="K345" s="72"/>
    </row>
    <row r="346" spans="1:11" ht="15.75" customHeight="1">
      <c r="A346" s="8"/>
      <c r="I346" s="153"/>
      <c r="J346" s="8"/>
      <c r="K346" s="72"/>
    </row>
    <row r="347" spans="1:11" ht="15.75" customHeight="1">
      <c r="A347" s="8"/>
      <c r="I347" s="153"/>
      <c r="J347" s="8"/>
      <c r="K347" s="72"/>
    </row>
    <row r="348" spans="1:11" ht="15.75" customHeight="1">
      <c r="A348" s="8"/>
      <c r="I348" s="153"/>
      <c r="J348" s="8"/>
      <c r="K348" s="72"/>
    </row>
    <row r="349" spans="1:11" ht="15.75" customHeight="1">
      <c r="A349" s="8"/>
      <c r="I349" s="153"/>
      <c r="J349" s="8"/>
      <c r="K349" s="72"/>
    </row>
    <row r="350" spans="1:11" ht="15.75" customHeight="1">
      <c r="A350" s="8"/>
      <c r="I350" s="153"/>
      <c r="J350" s="8"/>
      <c r="K350" s="72"/>
    </row>
    <row r="351" spans="1:11" ht="15.75" customHeight="1">
      <c r="A351" s="8"/>
      <c r="I351" s="153"/>
      <c r="J351" s="8"/>
      <c r="K351" s="72"/>
    </row>
    <row r="352" spans="1:11" ht="15.75" customHeight="1">
      <c r="A352" s="8"/>
      <c r="I352" s="153"/>
      <c r="J352" s="8"/>
      <c r="K352" s="72"/>
    </row>
    <row r="353" spans="1:11" ht="15.75" customHeight="1">
      <c r="A353" s="8"/>
      <c r="I353" s="153"/>
      <c r="J353" s="8"/>
      <c r="K353" s="72"/>
    </row>
    <row r="354" spans="1:11" ht="15.75" customHeight="1">
      <c r="A354" s="8"/>
      <c r="I354" s="153"/>
      <c r="J354" s="8"/>
      <c r="K354" s="72"/>
    </row>
    <row r="355" spans="1:11" ht="15.75" customHeight="1">
      <c r="A355" s="8"/>
      <c r="I355" s="153"/>
      <c r="J355" s="8"/>
      <c r="K355" s="72"/>
    </row>
    <row r="356" spans="1:11" ht="15.75" customHeight="1">
      <c r="A356" s="8"/>
      <c r="I356" s="153"/>
      <c r="J356" s="8"/>
      <c r="K356" s="72"/>
    </row>
    <row r="357" spans="1:11" ht="15.75" customHeight="1">
      <c r="A357" s="8"/>
      <c r="I357" s="153"/>
      <c r="J357" s="8"/>
      <c r="K357" s="72"/>
    </row>
    <row r="358" spans="1:11" ht="15.75" customHeight="1">
      <c r="A358" s="8"/>
      <c r="I358" s="153"/>
      <c r="J358" s="8"/>
      <c r="K358" s="72"/>
    </row>
    <row r="359" spans="1:11" ht="15.75" customHeight="1">
      <c r="A359" s="8"/>
      <c r="I359" s="153"/>
      <c r="J359" s="8"/>
      <c r="K359" s="72"/>
    </row>
    <row r="360" spans="1:11" ht="15.75" customHeight="1">
      <c r="A360" s="8"/>
      <c r="I360" s="153"/>
      <c r="J360" s="8"/>
      <c r="K360" s="72"/>
    </row>
    <row r="361" spans="1:11" ht="15.75" customHeight="1">
      <c r="A361" s="8"/>
      <c r="I361" s="153"/>
      <c r="J361" s="8"/>
      <c r="K361" s="72"/>
    </row>
    <row r="362" spans="1:11" ht="15.75" customHeight="1">
      <c r="A362" s="8"/>
      <c r="I362" s="153"/>
      <c r="J362" s="8"/>
      <c r="K362" s="72"/>
    </row>
    <row r="363" spans="1:11" ht="15.75" customHeight="1">
      <c r="A363" s="8"/>
      <c r="I363" s="153"/>
      <c r="J363" s="8"/>
      <c r="K363" s="72"/>
    </row>
    <row r="364" spans="1:11" ht="15.75" customHeight="1">
      <c r="A364" s="8"/>
      <c r="I364" s="153"/>
      <c r="J364" s="8"/>
      <c r="K364" s="72"/>
    </row>
    <row r="365" spans="1:11" ht="15.75" customHeight="1">
      <c r="A365" s="8"/>
      <c r="I365" s="153"/>
      <c r="J365" s="8"/>
      <c r="K365" s="72"/>
    </row>
    <row r="366" spans="1:11" ht="15.75" customHeight="1">
      <c r="A366" s="8"/>
      <c r="I366" s="153"/>
      <c r="J366" s="8"/>
      <c r="K366" s="72"/>
    </row>
    <row r="367" spans="1:11" ht="15.75" customHeight="1">
      <c r="A367" s="8"/>
      <c r="I367" s="153"/>
      <c r="J367" s="8"/>
      <c r="K367" s="72"/>
    </row>
    <row r="368" spans="1:11" ht="15.75" customHeight="1">
      <c r="A368" s="8"/>
      <c r="I368" s="153"/>
      <c r="J368" s="8"/>
      <c r="K368" s="72"/>
    </row>
    <row r="369" spans="1:11" ht="15.75" customHeight="1">
      <c r="A369" s="8"/>
      <c r="I369" s="153"/>
      <c r="J369" s="8"/>
      <c r="K369" s="72"/>
    </row>
    <row r="370" spans="1:11" ht="15.75" customHeight="1">
      <c r="A370" s="8"/>
      <c r="I370" s="153"/>
      <c r="J370" s="8"/>
      <c r="K370" s="72"/>
    </row>
    <row r="371" spans="1:11" ht="15.75" customHeight="1">
      <c r="A371" s="8"/>
      <c r="I371" s="153"/>
      <c r="J371" s="8"/>
      <c r="K371" s="72"/>
    </row>
    <row r="372" spans="1:11" ht="15.75" customHeight="1">
      <c r="A372" s="8"/>
      <c r="I372" s="153"/>
      <c r="J372" s="8"/>
      <c r="K372" s="72"/>
    </row>
    <row r="373" spans="1:11" ht="15.75" customHeight="1">
      <c r="A373" s="8"/>
      <c r="I373" s="153"/>
      <c r="J373" s="8"/>
      <c r="K373" s="72"/>
    </row>
    <row r="374" spans="1:11" ht="15.75" customHeight="1">
      <c r="A374" s="8"/>
      <c r="I374" s="153"/>
      <c r="J374" s="8"/>
      <c r="K374" s="72"/>
    </row>
    <row r="375" spans="1:11" ht="15.75" customHeight="1">
      <c r="A375" s="8"/>
      <c r="I375" s="153"/>
      <c r="J375" s="8"/>
      <c r="K375" s="72"/>
    </row>
    <row r="376" spans="1:11" ht="15.75" customHeight="1">
      <c r="A376" s="8"/>
      <c r="I376" s="153"/>
      <c r="J376" s="8"/>
      <c r="K376" s="72"/>
    </row>
    <row r="377" spans="1:11" ht="15.75" customHeight="1">
      <c r="A377" s="8"/>
      <c r="I377" s="153"/>
      <c r="J377" s="8"/>
      <c r="K377" s="72"/>
    </row>
    <row r="378" spans="1:11" ht="15.75" customHeight="1">
      <c r="A378" s="8"/>
      <c r="I378" s="153"/>
      <c r="J378" s="8"/>
      <c r="K378" s="72"/>
    </row>
    <row r="379" spans="1:11" ht="15.75" customHeight="1">
      <c r="A379" s="8"/>
      <c r="I379" s="153"/>
      <c r="J379" s="8"/>
      <c r="K379" s="72"/>
    </row>
    <row r="380" spans="1:11" ht="15.75" customHeight="1">
      <c r="A380" s="8"/>
      <c r="I380" s="153"/>
      <c r="J380" s="8"/>
      <c r="K380" s="72"/>
    </row>
    <row r="381" spans="1:11" ht="15.75" customHeight="1">
      <c r="A381" s="8"/>
      <c r="I381" s="153"/>
      <c r="J381" s="8"/>
      <c r="K381" s="72"/>
    </row>
    <row r="382" spans="1:11" ht="15.75" customHeight="1">
      <c r="A382" s="8"/>
      <c r="I382" s="153"/>
      <c r="J382" s="8"/>
      <c r="K382" s="72"/>
    </row>
    <row r="383" spans="1:11" ht="15.75" customHeight="1">
      <c r="A383" s="8"/>
      <c r="I383" s="153"/>
      <c r="J383" s="8"/>
      <c r="K383" s="72"/>
    </row>
    <row r="384" spans="1:11" ht="15.75" customHeight="1">
      <c r="A384" s="8"/>
      <c r="I384" s="153"/>
      <c r="J384" s="8"/>
      <c r="K384" s="72"/>
    </row>
    <row r="385" spans="1:11" ht="15.75" customHeight="1">
      <c r="A385" s="8"/>
      <c r="I385" s="153"/>
      <c r="J385" s="8"/>
      <c r="K385" s="72"/>
    </row>
    <row r="386" spans="1:11" ht="15.75" customHeight="1">
      <c r="A386" s="8"/>
      <c r="I386" s="153"/>
      <c r="J386" s="8"/>
      <c r="K386" s="72"/>
    </row>
    <row r="387" spans="1:11" ht="15.75" customHeight="1">
      <c r="A387" s="8"/>
      <c r="I387" s="153"/>
      <c r="J387" s="8"/>
      <c r="K387" s="72"/>
    </row>
    <row r="388" spans="1:11" ht="15.75" customHeight="1">
      <c r="A388" s="8"/>
      <c r="I388" s="153"/>
      <c r="J388" s="8"/>
      <c r="K388" s="72"/>
    </row>
    <row r="389" spans="1:11" ht="15.75" customHeight="1">
      <c r="A389" s="8"/>
      <c r="I389" s="153"/>
      <c r="J389" s="8"/>
      <c r="K389" s="72"/>
    </row>
    <row r="390" spans="1:11" ht="15.75" customHeight="1">
      <c r="A390" s="8"/>
      <c r="I390" s="153"/>
      <c r="J390" s="8"/>
      <c r="K390" s="72"/>
    </row>
    <row r="391" spans="1:11" ht="15.75" customHeight="1">
      <c r="A391" s="8"/>
      <c r="I391" s="153"/>
      <c r="J391" s="8"/>
      <c r="K391" s="72"/>
    </row>
    <row r="392" spans="1:11" ht="15.75" customHeight="1">
      <c r="A392" s="8"/>
      <c r="I392" s="153"/>
      <c r="J392" s="8"/>
      <c r="K392" s="72"/>
    </row>
    <row r="393" spans="1:11" ht="15.75" customHeight="1">
      <c r="A393" s="8"/>
      <c r="I393" s="153"/>
      <c r="J393" s="8"/>
      <c r="K393" s="72"/>
    </row>
    <row r="394" spans="1:11" ht="15.75" customHeight="1">
      <c r="A394" s="8"/>
      <c r="I394" s="153"/>
      <c r="J394" s="8"/>
      <c r="K394" s="72"/>
    </row>
    <row r="395" spans="1:11" ht="15.75" customHeight="1">
      <c r="A395" s="8"/>
      <c r="I395" s="153"/>
      <c r="J395" s="8"/>
      <c r="K395" s="72"/>
    </row>
    <row r="396" spans="1:11" ht="15.75" customHeight="1">
      <c r="A396" s="8"/>
      <c r="I396" s="153"/>
      <c r="J396" s="8"/>
      <c r="K396" s="72"/>
    </row>
    <row r="397" spans="1:11" ht="15.75" customHeight="1">
      <c r="A397" s="8"/>
      <c r="I397" s="153"/>
      <c r="J397" s="8"/>
      <c r="K397" s="72"/>
    </row>
    <row r="398" spans="1:11" ht="15.75" customHeight="1">
      <c r="A398" s="8"/>
      <c r="I398" s="153"/>
      <c r="J398" s="8"/>
      <c r="K398" s="72"/>
    </row>
    <row r="399" spans="1:11" ht="15.75" customHeight="1">
      <c r="A399" s="8"/>
      <c r="I399" s="153"/>
      <c r="J399" s="8"/>
      <c r="K399" s="72"/>
    </row>
    <row r="400" spans="1:11" ht="15.75" customHeight="1">
      <c r="A400" s="8"/>
      <c r="I400" s="153"/>
      <c r="J400" s="8"/>
      <c r="K400" s="72"/>
    </row>
    <row r="401" spans="1:11" ht="15.75" customHeight="1">
      <c r="A401" s="8"/>
      <c r="I401" s="153"/>
      <c r="J401" s="8"/>
      <c r="K401" s="72"/>
    </row>
    <row r="402" spans="1:11" ht="15.75" customHeight="1">
      <c r="A402" s="8"/>
      <c r="I402" s="153"/>
      <c r="J402" s="8"/>
      <c r="K402" s="72"/>
    </row>
    <row r="403" spans="1:11" ht="15.75" customHeight="1">
      <c r="A403" s="8"/>
      <c r="I403" s="153"/>
      <c r="J403" s="8"/>
      <c r="K403" s="72"/>
    </row>
    <row r="404" spans="1:11" ht="15.75" customHeight="1">
      <c r="A404" s="8"/>
      <c r="I404" s="153"/>
      <c r="J404" s="8"/>
      <c r="K404" s="72"/>
    </row>
    <row r="405" spans="1:11" ht="15.75" customHeight="1">
      <c r="A405" s="8"/>
      <c r="I405" s="153"/>
      <c r="J405" s="8"/>
      <c r="K405" s="72"/>
    </row>
    <row r="406" spans="1:11" ht="15.75" customHeight="1">
      <c r="A406" s="8"/>
      <c r="I406" s="153"/>
      <c r="J406" s="8"/>
      <c r="K406" s="72"/>
    </row>
    <row r="407" spans="1:11" ht="15.75" customHeight="1">
      <c r="A407" s="8"/>
      <c r="I407" s="153"/>
      <c r="J407" s="8"/>
      <c r="K407" s="72"/>
    </row>
    <row r="408" spans="1:11" ht="15.75" customHeight="1">
      <c r="A408" s="8"/>
      <c r="I408" s="153"/>
      <c r="J408" s="8"/>
      <c r="K408" s="72"/>
    </row>
    <row r="409" spans="1:11" ht="15.75" customHeight="1">
      <c r="A409" s="8"/>
      <c r="I409" s="153"/>
      <c r="J409" s="8"/>
      <c r="K409" s="72"/>
    </row>
    <row r="410" spans="1:11" ht="15.75" customHeight="1">
      <c r="A410" s="8"/>
      <c r="I410" s="153"/>
      <c r="J410" s="8"/>
      <c r="K410" s="72"/>
    </row>
    <row r="411" spans="1:11" ht="15.75" customHeight="1">
      <c r="A411" s="8"/>
      <c r="I411" s="153"/>
      <c r="J411" s="8"/>
      <c r="K411" s="72"/>
    </row>
    <row r="412" spans="1:11" ht="15.75" customHeight="1">
      <c r="A412" s="8"/>
      <c r="I412" s="153"/>
      <c r="J412" s="8"/>
      <c r="K412" s="72"/>
    </row>
    <row r="413" spans="1:11" ht="15.75" customHeight="1">
      <c r="A413" s="8"/>
      <c r="I413" s="153"/>
      <c r="J413" s="8"/>
      <c r="K413" s="72"/>
    </row>
    <row r="414" spans="1:11" ht="15.75" customHeight="1">
      <c r="A414" s="8"/>
      <c r="I414" s="153"/>
      <c r="J414" s="8"/>
      <c r="K414" s="72"/>
    </row>
    <row r="415" spans="1:11" ht="15.75" customHeight="1">
      <c r="A415" s="8"/>
      <c r="I415" s="153"/>
      <c r="J415" s="8"/>
      <c r="K415" s="72"/>
    </row>
    <row r="416" spans="1:11" ht="15.75" customHeight="1">
      <c r="A416" s="8"/>
      <c r="I416" s="153"/>
      <c r="J416" s="8"/>
      <c r="K416" s="72"/>
    </row>
    <row r="417" spans="1:11" ht="15.75" customHeight="1">
      <c r="A417" s="8"/>
      <c r="I417" s="153"/>
      <c r="J417" s="8"/>
      <c r="K417" s="72"/>
    </row>
    <row r="418" spans="1:11" ht="15.75" customHeight="1">
      <c r="A418" s="8"/>
      <c r="I418" s="153"/>
      <c r="J418" s="8"/>
      <c r="K418" s="72"/>
    </row>
    <row r="419" spans="1:11" ht="15.75" customHeight="1">
      <c r="A419" s="8"/>
      <c r="I419" s="153"/>
      <c r="J419" s="8"/>
      <c r="K419" s="72"/>
    </row>
    <row r="420" spans="1:11" ht="15.75" customHeight="1">
      <c r="A420" s="8"/>
      <c r="I420" s="153"/>
      <c r="J420" s="8"/>
      <c r="K420" s="72"/>
    </row>
    <row r="421" spans="1:11" ht="15.75" customHeight="1">
      <c r="A421" s="8"/>
      <c r="I421" s="153"/>
      <c r="J421" s="8"/>
      <c r="K421" s="72"/>
    </row>
    <row r="422" spans="1:11" ht="15.75" customHeight="1">
      <c r="A422" s="8"/>
      <c r="I422" s="153"/>
      <c r="J422" s="8"/>
      <c r="K422" s="72"/>
    </row>
    <row r="423" spans="1:11" ht="15.75" customHeight="1">
      <c r="A423" s="8"/>
      <c r="I423" s="153"/>
      <c r="J423" s="8"/>
      <c r="K423" s="72"/>
    </row>
    <row r="424" spans="1:11" ht="15.75" customHeight="1">
      <c r="A424" s="8"/>
      <c r="I424" s="153"/>
      <c r="J424" s="8"/>
      <c r="K424" s="72"/>
    </row>
    <row r="425" spans="1:11" ht="15.75" customHeight="1">
      <c r="A425" s="8"/>
      <c r="I425" s="153"/>
      <c r="J425" s="8"/>
      <c r="K425" s="72"/>
    </row>
    <row r="426" spans="1:11" ht="15.75" customHeight="1">
      <c r="A426" s="8"/>
      <c r="I426" s="153"/>
      <c r="J426" s="8"/>
      <c r="K426" s="72"/>
    </row>
    <row r="427" spans="1:11" ht="15.75" customHeight="1">
      <c r="A427" s="8"/>
      <c r="I427" s="153"/>
      <c r="J427" s="8"/>
      <c r="K427" s="72"/>
    </row>
    <row r="428" spans="1:11" ht="15.75" customHeight="1">
      <c r="A428" s="8"/>
      <c r="I428" s="153"/>
      <c r="J428" s="8"/>
      <c r="K428" s="72"/>
    </row>
    <row r="429" spans="1:11" ht="15.75" customHeight="1">
      <c r="A429" s="8"/>
      <c r="I429" s="153"/>
      <c r="J429" s="8"/>
      <c r="K429" s="72"/>
    </row>
    <row r="430" spans="1:11" ht="15.75" customHeight="1">
      <c r="A430" s="8"/>
      <c r="I430" s="153"/>
      <c r="J430" s="8"/>
      <c r="K430" s="72"/>
    </row>
    <row r="431" spans="1:11" ht="15.75" customHeight="1">
      <c r="A431" s="8"/>
      <c r="I431" s="153"/>
      <c r="J431" s="8"/>
      <c r="K431" s="72"/>
    </row>
    <row r="432" spans="1:11" ht="15.75" customHeight="1">
      <c r="A432" s="8"/>
      <c r="I432" s="153"/>
      <c r="J432" s="8"/>
      <c r="K432" s="72"/>
    </row>
    <row r="433" spans="1:11" ht="15.75" customHeight="1">
      <c r="A433" s="8"/>
      <c r="I433" s="153"/>
      <c r="J433" s="8"/>
      <c r="K433" s="72"/>
    </row>
    <row r="434" spans="1:11" ht="15.75" customHeight="1">
      <c r="A434" s="8"/>
      <c r="I434" s="153"/>
      <c r="J434" s="8"/>
      <c r="K434" s="72"/>
    </row>
    <row r="435" spans="1:11" ht="15.75" customHeight="1">
      <c r="A435" s="8"/>
      <c r="I435" s="153"/>
      <c r="J435" s="8"/>
      <c r="K435" s="72"/>
    </row>
    <row r="436" spans="1:11" ht="15.75" customHeight="1">
      <c r="A436" s="8"/>
      <c r="I436" s="153"/>
      <c r="J436" s="8"/>
      <c r="K436" s="72"/>
    </row>
    <row r="437" spans="1:11" ht="15.75" customHeight="1">
      <c r="A437" s="8"/>
      <c r="I437" s="153"/>
      <c r="J437" s="8"/>
      <c r="K437" s="72"/>
    </row>
    <row r="438" spans="1:11" ht="15.75" customHeight="1">
      <c r="A438" s="8"/>
      <c r="I438" s="153"/>
      <c r="J438" s="8"/>
      <c r="K438" s="72"/>
    </row>
    <row r="439" spans="1:11" ht="15.75" customHeight="1">
      <c r="A439" s="8"/>
      <c r="I439" s="153"/>
      <c r="J439" s="8"/>
      <c r="K439" s="72"/>
    </row>
    <row r="440" spans="1:11" ht="15.75" customHeight="1">
      <c r="A440" s="8"/>
      <c r="I440" s="153"/>
      <c r="J440" s="8"/>
      <c r="K440" s="72"/>
    </row>
    <row r="441" spans="1:11" ht="15.75" customHeight="1">
      <c r="A441" s="8"/>
      <c r="I441" s="153"/>
      <c r="J441" s="8"/>
      <c r="K441" s="72"/>
    </row>
    <row r="442" spans="1:11" ht="15.75" customHeight="1">
      <c r="A442" s="8"/>
      <c r="I442" s="153"/>
      <c r="J442" s="8"/>
      <c r="K442" s="72"/>
    </row>
    <row r="443" spans="1:11" ht="15.75" customHeight="1">
      <c r="A443" s="8"/>
      <c r="I443" s="153"/>
      <c r="J443" s="8"/>
      <c r="K443" s="72"/>
    </row>
    <row r="444" spans="1:11" ht="15.75" customHeight="1">
      <c r="A444" s="8"/>
      <c r="I444" s="153"/>
      <c r="J444" s="8"/>
      <c r="K444" s="72"/>
    </row>
    <row r="445" spans="1:11" ht="15.75" customHeight="1">
      <c r="A445" s="8"/>
      <c r="I445" s="153"/>
      <c r="J445" s="8"/>
      <c r="K445" s="72"/>
    </row>
    <row r="446" spans="1:11" ht="15.75" customHeight="1">
      <c r="A446" s="8"/>
      <c r="I446" s="153"/>
      <c r="J446" s="8"/>
      <c r="K446" s="72"/>
    </row>
    <row r="447" spans="1:11" ht="15.75" customHeight="1">
      <c r="A447" s="8"/>
      <c r="I447" s="153"/>
      <c r="J447" s="8"/>
      <c r="K447" s="72"/>
    </row>
    <row r="448" spans="1:11" ht="15.75" customHeight="1">
      <c r="A448" s="8"/>
      <c r="I448" s="153"/>
      <c r="J448" s="8"/>
      <c r="K448" s="72"/>
    </row>
    <row r="449" spans="1:11" ht="15.75" customHeight="1">
      <c r="A449" s="8"/>
      <c r="I449" s="153"/>
      <c r="J449" s="8"/>
      <c r="K449" s="72"/>
    </row>
    <row r="450" spans="1:11" ht="15.75" customHeight="1">
      <c r="A450" s="8"/>
      <c r="I450" s="153"/>
      <c r="J450" s="8"/>
      <c r="K450" s="72"/>
    </row>
    <row r="451" spans="1:11" ht="15.75" customHeight="1">
      <c r="A451" s="8"/>
      <c r="I451" s="153"/>
      <c r="J451" s="8"/>
      <c r="K451" s="72"/>
    </row>
    <row r="452" spans="1:11" ht="15.75" customHeight="1">
      <c r="A452" s="8"/>
      <c r="I452" s="153"/>
      <c r="J452" s="8"/>
      <c r="K452" s="72"/>
    </row>
    <row r="453" spans="1:11" ht="15.75" customHeight="1">
      <c r="A453" s="8"/>
      <c r="I453" s="153"/>
      <c r="J453" s="8"/>
      <c r="K453" s="72"/>
    </row>
    <row r="454" spans="1:11" ht="15.75" customHeight="1">
      <c r="A454" s="8"/>
      <c r="I454" s="153"/>
      <c r="J454" s="8"/>
      <c r="K454" s="72"/>
    </row>
    <row r="455" spans="1:11" ht="15.75" customHeight="1">
      <c r="A455" s="8"/>
      <c r="I455" s="153"/>
      <c r="J455" s="8"/>
      <c r="K455" s="72"/>
    </row>
    <row r="456" spans="1:11" ht="15.75" customHeight="1">
      <c r="A456" s="8"/>
      <c r="I456" s="153"/>
      <c r="J456" s="8"/>
      <c r="K456" s="72"/>
    </row>
    <row r="457" spans="1:11" ht="15.75" customHeight="1">
      <c r="A457" s="8"/>
      <c r="I457" s="153"/>
      <c r="J457" s="8"/>
      <c r="K457" s="72"/>
    </row>
    <row r="458" spans="1:11" ht="15.75" customHeight="1">
      <c r="A458" s="8"/>
      <c r="I458" s="153"/>
      <c r="J458" s="8"/>
      <c r="K458" s="72"/>
    </row>
    <row r="459" spans="1:11" ht="15.75" customHeight="1">
      <c r="A459" s="8"/>
      <c r="I459" s="153"/>
      <c r="J459" s="8"/>
      <c r="K459" s="72"/>
    </row>
    <row r="460" spans="1:11" ht="15.75" customHeight="1">
      <c r="A460" s="8"/>
      <c r="I460" s="153"/>
      <c r="J460" s="8"/>
      <c r="K460" s="72"/>
    </row>
    <row r="461" spans="1:11" ht="15.75" customHeight="1">
      <c r="A461" s="8"/>
      <c r="I461" s="153"/>
      <c r="J461" s="8"/>
      <c r="K461" s="72"/>
    </row>
    <row r="462" spans="1:11" ht="15.75" customHeight="1">
      <c r="A462" s="8"/>
      <c r="I462" s="153"/>
      <c r="J462" s="8"/>
      <c r="K462" s="72"/>
    </row>
    <row r="463" spans="1:11" ht="15.75" customHeight="1">
      <c r="A463" s="8"/>
      <c r="I463" s="153"/>
      <c r="J463" s="8"/>
      <c r="K463" s="72"/>
    </row>
    <row r="464" spans="1:11" ht="15.75" customHeight="1">
      <c r="A464" s="8"/>
      <c r="I464" s="153"/>
      <c r="J464" s="8"/>
      <c r="K464" s="72"/>
    </row>
    <row r="465" spans="1:11" ht="15.75" customHeight="1">
      <c r="A465" s="8"/>
      <c r="I465" s="153"/>
      <c r="J465" s="8"/>
      <c r="K465" s="72"/>
    </row>
    <row r="466" spans="1:11" ht="15.75" customHeight="1">
      <c r="A466" s="8"/>
      <c r="I466" s="153"/>
      <c r="J466" s="8"/>
      <c r="K466" s="72"/>
    </row>
    <row r="467" spans="1:11" ht="15.75" customHeight="1">
      <c r="A467" s="8"/>
      <c r="I467" s="153"/>
      <c r="J467" s="8"/>
      <c r="K467" s="72"/>
    </row>
    <row r="468" spans="1:11" ht="15.75" customHeight="1">
      <c r="A468" s="8"/>
      <c r="I468" s="153"/>
      <c r="J468" s="8"/>
      <c r="K468" s="72"/>
    </row>
    <row r="469" spans="1:11" ht="15.75" customHeight="1">
      <c r="A469" s="8"/>
      <c r="I469" s="153"/>
      <c r="J469" s="8"/>
      <c r="K469" s="72"/>
    </row>
    <row r="470" spans="1:11" ht="15.75" customHeight="1">
      <c r="A470" s="8"/>
      <c r="I470" s="153"/>
      <c r="J470" s="8"/>
      <c r="K470" s="72"/>
    </row>
    <row r="471" spans="1:11" ht="15.75" customHeight="1">
      <c r="A471" s="8"/>
      <c r="I471" s="153"/>
      <c r="J471" s="8"/>
      <c r="K471" s="72"/>
    </row>
    <row r="472" spans="1:11" ht="15.75" customHeight="1">
      <c r="A472" s="8"/>
      <c r="I472" s="153"/>
      <c r="J472" s="8"/>
      <c r="K472" s="72"/>
    </row>
    <row r="473" spans="1:11" ht="15.75" customHeight="1">
      <c r="A473" s="8"/>
      <c r="I473" s="153"/>
      <c r="J473" s="8"/>
      <c r="K473" s="72"/>
    </row>
    <row r="474" spans="1:11" ht="15.75" customHeight="1">
      <c r="A474" s="8"/>
      <c r="I474" s="153"/>
      <c r="J474" s="8"/>
      <c r="K474" s="72"/>
    </row>
    <row r="475" spans="1:11" ht="15.75" customHeight="1">
      <c r="A475" s="8"/>
      <c r="I475" s="153"/>
      <c r="J475" s="8"/>
      <c r="K475" s="72"/>
    </row>
    <row r="476" spans="1:11" ht="15.75" customHeight="1">
      <c r="A476" s="8"/>
      <c r="I476" s="153"/>
      <c r="J476" s="8"/>
      <c r="K476" s="72"/>
    </row>
    <row r="477" spans="1:11" ht="15.75" customHeight="1">
      <c r="A477" s="8"/>
      <c r="I477" s="153"/>
      <c r="J477" s="8"/>
      <c r="K477" s="72"/>
    </row>
    <row r="478" spans="1:11" ht="15.75" customHeight="1">
      <c r="A478" s="8"/>
      <c r="I478" s="153"/>
      <c r="J478" s="8"/>
      <c r="K478" s="72"/>
    </row>
    <row r="479" spans="1:11" ht="15.75" customHeight="1">
      <c r="A479" s="8"/>
      <c r="I479" s="153"/>
      <c r="J479" s="8"/>
      <c r="K479" s="72"/>
    </row>
    <row r="480" spans="1:11" ht="15.75" customHeight="1">
      <c r="A480" s="8"/>
      <c r="I480" s="153"/>
      <c r="J480" s="8"/>
      <c r="K480" s="72"/>
    </row>
    <row r="481" spans="1:11" ht="15.75" customHeight="1">
      <c r="A481" s="8"/>
      <c r="I481" s="153"/>
      <c r="J481" s="8"/>
      <c r="K481" s="72"/>
    </row>
    <row r="482" spans="1:11" ht="15.75" customHeight="1">
      <c r="A482" s="8"/>
      <c r="I482" s="153"/>
      <c r="J482" s="8"/>
      <c r="K482" s="72"/>
    </row>
    <row r="483" spans="1:11" ht="15.75" customHeight="1">
      <c r="A483" s="8"/>
      <c r="I483" s="153"/>
      <c r="J483" s="8"/>
      <c r="K483" s="72"/>
    </row>
    <row r="484" spans="1:11" ht="15.75" customHeight="1">
      <c r="A484" s="8"/>
      <c r="I484" s="153"/>
      <c r="J484" s="8"/>
      <c r="K484" s="72"/>
    </row>
    <row r="485" spans="1:11" ht="15.75" customHeight="1">
      <c r="A485" s="8"/>
      <c r="I485" s="153"/>
      <c r="J485" s="8"/>
      <c r="K485" s="72"/>
    </row>
    <row r="486" spans="1:11" ht="15.75" customHeight="1">
      <c r="A486" s="8"/>
      <c r="I486" s="153"/>
      <c r="J486" s="8"/>
      <c r="K486" s="72"/>
    </row>
    <row r="487" spans="1:11" ht="15.75" customHeight="1">
      <c r="A487" s="8"/>
      <c r="I487" s="153"/>
      <c r="J487" s="8"/>
      <c r="K487" s="72"/>
    </row>
    <row r="488" spans="1:11" ht="15.75" customHeight="1">
      <c r="A488" s="8"/>
      <c r="I488" s="153"/>
      <c r="J488" s="8"/>
      <c r="K488" s="72"/>
    </row>
    <row r="489" spans="1:11" ht="15.75" customHeight="1">
      <c r="A489" s="8"/>
      <c r="I489" s="153"/>
      <c r="J489" s="8"/>
      <c r="K489" s="72"/>
    </row>
    <row r="490" spans="1:11" ht="15.75" customHeight="1">
      <c r="A490" s="8"/>
      <c r="I490" s="153"/>
      <c r="J490" s="8"/>
      <c r="K490" s="72"/>
    </row>
    <row r="491" spans="1:11" ht="15.75" customHeight="1">
      <c r="A491" s="8"/>
      <c r="I491" s="153"/>
      <c r="J491" s="8"/>
      <c r="K491" s="72"/>
    </row>
    <row r="492" spans="1:11" ht="15.75" customHeight="1">
      <c r="A492" s="8"/>
      <c r="I492" s="153"/>
      <c r="J492" s="8"/>
      <c r="K492" s="72"/>
    </row>
    <row r="493" spans="1:11" ht="15.75" customHeight="1">
      <c r="A493" s="8"/>
      <c r="I493" s="153"/>
      <c r="J493" s="8"/>
      <c r="K493" s="72"/>
    </row>
    <row r="494" spans="1:11" ht="15.75" customHeight="1">
      <c r="A494" s="8"/>
      <c r="I494" s="153"/>
      <c r="J494" s="8"/>
      <c r="K494" s="72"/>
    </row>
    <row r="495" spans="1:11" ht="15.75" customHeight="1">
      <c r="A495" s="8"/>
      <c r="I495" s="153"/>
      <c r="J495" s="8"/>
      <c r="K495" s="72"/>
    </row>
    <row r="496" spans="1:11" ht="15.75" customHeight="1">
      <c r="A496" s="8"/>
      <c r="I496" s="153"/>
      <c r="J496" s="8"/>
      <c r="K496" s="72"/>
    </row>
    <row r="497" spans="1:11" ht="15.75" customHeight="1">
      <c r="A497" s="8"/>
      <c r="I497" s="153"/>
      <c r="J497" s="8"/>
      <c r="K497" s="72"/>
    </row>
    <row r="498" spans="1:11" ht="15.75" customHeight="1">
      <c r="A498" s="8"/>
      <c r="I498" s="153"/>
      <c r="J498" s="8"/>
      <c r="K498" s="72"/>
    </row>
    <row r="499" spans="1:11" ht="15.75" customHeight="1">
      <c r="A499" s="8"/>
      <c r="I499" s="153"/>
      <c r="J499" s="8"/>
      <c r="K499" s="72"/>
    </row>
    <row r="500" spans="1:11" ht="15.75" customHeight="1">
      <c r="A500" s="8"/>
      <c r="I500" s="153"/>
      <c r="J500" s="8"/>
      <c r="K500" s="72"/>
    </row>
    <row r="501" spans="1:11" ht="15.75" customHeight="1">
      <c r="A501" s="8"/>
      <c r="I501" s="153"/>
      <c r="J501" s="8"/>
      <c r="K501" s="72"/>
    </row>
    <row r="502" spans="1:11" ht="15.75" customHeight="1">
      <c r="A502" s="8"/>
      <c r="I502" s="153"/>
      <c r="J502" s="8"/>
      <c r="K502" s="72"/>
    </row>
    <row r="503" spans="1:11" ht="15.75" customHeight="1">
      <c r="A503" s="8"/>
      <c r="I503" s="153"/>
      <c r="J503" s="8"/>
      <c r="K503" s="72"/>
    </row>
    <row r="504" spans="1:11" ht="15.75" customHeight="1">
      <c r="A504" s="8"/>
      <c r="I504" s="153"/>
      <c r="J504" s="8"/>
      <c r="K504" s="72"/>
    </row>
    <row r="505" spans="1:11" ht="15.75" customHeight="1">
      <c r="A505" s="8"/>
      <c r="I505" s="153"/>
      <c r="J505" s="8"/>
      <c r="K505" s="72"/>
    </row>
    <row r="506" spans="1:11" ht="15.75" customHeight="1">
      <c r="A506" s="8"/>
      <c r="I506" s="153"/>
      <c r="J506" s="8"/>
      <c r="K506" s="72"/>
    </row>
    <row r="507" spans="1:11" ht="15.75" customHeight="1">
      <c r="A507" s="8"/>
      <c r="I507" s="153"/>
      <c r="J507" s="8"/>
      <c r="K507" s="72"/>
    </row>
    <row r="508" spans="1:11" ht="15.75" customHeight="1">
      <c r="A508" s="8"/>
      <c r="I508" s="153"/>
      <c r="J508" s="8"/>
      <c r="K508" s="72"/>
    </row>
    <row r="509" spans="1:11" ht="15.75" customHeight="1">
      <c r="A509" s="8"/>
      <c r="I509" s="153"/>
      <c r="J509" s="8"/>
      <c r="K509" s="72"/>
    </row>
    <row r="510" spans="1:11" ht="15.75" customHeight="1">
      <c r="A510" s="8"/>
      <c r="I510" s="153"/>
      <c r="J510" s="8"/>
      <c r="K510" s="72"/>
    </row>
    <row r="511" spans="1:11" ht="15.75" customHeight="1">
      <c r="A511" s="8"/>
      <c r="I511" s="153"/>
      <c r="J511" s="8"/>
      <c r="K511" s="72"/>
    </row>
    <row r="512" spans="1:11" ht="15.75" customHeight="1">
      <c r="A512" s="8"/>
      <c r="I512" s="153"/>
      <c r="J512" s="8"/>
      <c r="K512" s="72"/>
    </row>
    <row r="513" spans="1:11" ht="15.75" customHeight="1">
      <c r="A513" s="8"/>
      <c r="I513" s="153"/>
      <c r="J513" s="8"/>
      <c r="K513" s="72"/>
    </row>
    <row r="514" spans="1:11" ht="15.75" customHeight="1">
      <c r="A514" s="8"/>
      <c r="I514" s="153"/>
      <c r="J514" s="8"/>
      <c r="K514" s="72"/>
    </row>
    <row r="515" spans="1:11" ht="15.75" customHeight="1">
      <c r="A515" s="8"/>
      <c r="I515" s="153"/>
      <c r="J515" s="8"/>
      <c r="K515" s="72"/>
    </row>
    <row r="516" spans="1:11" ht="15.75" customHeight="1">
      <c r="A516" s="8"/>
      <c r="I516" s="153"/>
      <c r="J516" s="8"/>
      <c r="K516" s="72"/>
    </row>
    <row r="517" spans="1:11" ht="15.75" customHeight="1">
      <c r="A517" s="8"/>
      <c r="I517" s="153"/>
      <c r="J517" s="8"/>
      <c r="K517" s="72"/>
    </row>
    <row r="518" spans="1:11" ht="15.75" customHeight="1">
      <c r="A518" s="8"/>
      <c r="I518" s="153"/>
      <c r="J518" s="8"/>
      <c r="K518" s="72"/>
    </row>
    <row r="519" spans="1:11" ht="15.75" customHeight="1">
      <c r="A519" s="8"/>
      <c r="I519" s="153"/>
      <c r="J519" s="8"/>
      <c r="K519" s="72"/>
    </row>
    <row r="520" spans="1:11" ht="15.75" customHeight="1">
      <c r="A520" s="8"/>
      <c r="I520" s="153"/>
      <c r="J520" s="8"/>
      <c r="K520" s="72"/>
    </row>
    <row r="521" spans="1:11" ht="15.75" customHeight="1">
      <c r="A521" s="8"/>
      <c r="I521" s="153"/>
      <c r="J521" s="8"/>
      <c r="K521" s="72"/>
    </row>
    <row r="522" spans="1:11" ht="15.75" customHeight="1">
      <c r="A522" s="8"/>
      <c r="I522" s="153"/>
      <c r="J522" s="8"/>
      <c r="K522" s="72"/>
    </row>
    <row r="523" spans="1:11" ht="15.75" customHeight="1">
      <c r="A523" s="8"/>
      <c r="I523" s="153"/>
      <c r="J523" s="8"/>
      <c r="K523" s="72"/>
    </row>
    <row r="524" spans="1:11" ht="15.75" customHeight="1">
      <c r="A524" s="8"/>
      <c r="I524" s="153"/>
      <c r="J524" s="8"/>
      <c r="K524" s="72"/>
    </row>
    <row r="525" spans="1:11" ht="15.75" customHeight="1">
      <c r="A525" s="8"/>
      <c r="I525" s="153"/>
      <c r="J525" s="8"/>
      <c r="K525" s="72"/>
    </row>
    <row r="526" spans="1:11" ht="15.75" customHeight="1">
      <c r="A526" s="8"/>
      <c r="I526" s="153"/>
      <c r="J526" s="8"/>
      <c r="K526" s="72"/>
    </row>
    <row r="527" spans="1:11" ht="15.75" customHeight="1">
      <c r="A527" s="8"/>
      <c r="I527" s="153"/>
      <c r="J527" s="8"/>
      <c r="K527" s="72"/>
    </row>
    <row r="528" spans="1:11" ht="15.75" customHeight="1">
      <c r="A528" s="8"/>
      <c r="I528" s="153"/>
      <c r="J528" s="8"/>
      <c r="K528" s="72"/>
    </row>
    <row r="529" spans="1:11" ht="15.75" customHeight="1">
      <c r="A529" s="8"/>
      <c r="I529" s="153"/>
      <c r="J529" s="8"/>
      <c r="K529" s="72"/>
    </row>
    <row r="530" spans="1:11" ht="15.75" customHeight="1">
      <c r="A530" s="8"/>
      <c r="I530" s="153"/>
      <c r="J530" s="8"/>
      <c r="K530" s="72"/>
    </row>
    <row r="531" spans="1:11" ht="15.75" customHeight="1">
      <c r="A531" s="8"/>
      <c r="I531" s="153"/>
      <c r="J531" s="8"/>
      <c r="K531" s="72"/>
    </row>
    <row r="532" spans="1:11" ht="15.75" customHeight="1">
      <c r="A532" s="8"/>
      <c r="I532" s="153"/>
      <c r="J532" s="8"/>
      <c r="K532" s="72"/>
    </row>
    <row r="533" spans="1:11" ht="15.75" customHeight="1">
      <c r="A533" s="8"/>
      <c r="I533" s="153"/>
      <c r="J533" s="8"/>
      <c r="K533" s="72"/>
    </row>
    <row r="534" spans="1:11" ht="15.75" customHeight="1">
      <c r="A534" s="8"/>
      <c r="I534" s="153"/>
      <c r="J534" s="8"/>
      <c r="K534" s="72"/>
    </row>
    <row r="535" spans="1:11" ht="15.75" customHeight="1">
      <c r="A535" s="8"/>
      <c r="I535" s="153"/>
      <c r="J535" s="8"/>
      <c r="K535" s="72"/>
    </row>
    <row r="536" spans="1:11" ht="15.75" customHeight="1">
      <c r="A536" s="8"/>
      <c r="I536" s="153"/>
      <c r="J536" s="8"/>
      <c r="K536" s="72"/>
    </row>
    <row r="537" spans="1:11" ht="15.75" customHeight="1">
      <c r="A537" s="8"/>
      <c r="I537" s="153"/>
      <c r="J537" s="8"/>
      <c r="K537" s="72"/>
    </row>
    <row r="538" spans="1:11" ht="15.75" customHeight="1">
      <c r="A538" s="8"/>
      <c r="I538" s="153"/>
      <c r="J538" s="8"/>
      <c r="K538" s="72"/>
    </row>
    <row r="539" spans="1:11" ht="15.75" customHeight="1">
      <c r="A539" s="8"/>
      <c r="I539" s="153"/>
      <c r="J539" s="8"/>
      <c r="K539" s="72"/>
    </row>
    <row r="540" spans="1:11" ht="15.75" customHeight="1">
      <c r="A540" s="8"/>
      <c r="I540" s="153"/>
      <c r="J540" s="8"/>
      <c r="K540" s="72"/>
    </row>
    <row r="541" spans="1:11" ht="15.75" customHeight="1">
      <c r="A541" s="8"/>
      <c r="I541" s="153"/>
      <c r="J541" s="8"/>
      <c r="K541" s="72"/>
    </row>
    <row r="542" spans="1:11" ht="15.75" customHeight="1">
      <c r="A542" s="8"/>
      <c r="I542" s="153"/>
      <c r="J542" s="8"/>
      <c r="K542" s="72"/>
    </row>
    <row r="543" spans="1:11" ht="15.75" customHeight="1">
      <c r="A543" s="8"/>
      <c r="I543" s="153"/>
      <c r="J543" s="8"/>
      <c r="K543" s="72"/>
    </row>
    <row r="544" spans="1:11" ht="15.75" customHeight="1">
      <c r="A544" s="8"/>
      <c r="I544" s="153"/>
      <c r="J544" s="8"/>
      <c r="K544" s="72"/>
    </row>
    <row r="545" spans="1:11" ht="15.75" customHeight="1">
      <c r="A545" s="8"/>
      <c r="I545" s="153"/>
      <c r="J545" s="8"/>
      <c r="K545" s="72"/>
    </row>
    <row r="546" spans="1:11" ht="15.75" customHeight="1">
      <c r="A546" s="8"/>
      <c r="I546" s="153"/>
      <c r="J546" s="8"/>
      <c r="K546" s="72"/>
    </row>
    <row r="547" spans="1:11" ht="15.75" customHeight="1">
      <c r="A547" s="8"/>
      <c r="I547" s="153"/>
      <c r="J547" s="8"/>
      <c r="K547" s="72"/>
    </row>
    <row r="548" spans="1:11" ht="15.75" customHeight="1">
      <c r="A548" s="8"/>
      <c r="I548" s="153"/>
      <c r="J548" s="8"/>
      <c r="K548" s="72"/>
    </row>
    <row r="549" spans="1:11" ht="15.75" customHeight="1">
      <c r="A549" s="8"/>
      <c r="I549" s="153"/>
      <c r="J549" s="8"/>
      <c r="K549" s="72"/>
    </row>
    <row r="550" spans="1:11" ht="15.75" customHeight="1">
      <c r="A550" s="8"/>
      <c r="I550" s="153"/>
      <c r="J550" s="8"/>
      <c r="K550" s="72"/>
    </row>
    <row r="551" spans="1:11" ht="15.75" customHeight="1">
      <c r="A551" s="8"/>
      <c r="I551" s="153"/>
      <c r="J551" s="8"/>
      <c r="K551" s="72"/>
    </row>
    <row r="552" spans="1:11" ht="15.75" customHeight="1">
      <c r="A552" s="8"/>
      <c r="I552" s="153"/>
      <c r="J552" s="8"/>
      <c r="K552" s="72"/>
    </row>
    <row r="553" spans="1:11" ht="15.75" customHeight="1">
      <c r="A553" s="8"/>
      <c r="I553" s="153"/>
      <c r="J553" s="8"/>
      <c r="K553" s="72"/>
    </row>
    <row r="554" spans="1:11" ht="15.75" customHeight="1">
      <c r="A554" s="8"/>
      <c r="I554" s="153"/>
      <c r="J554" s="8"/>
      <c r="K554" s="72"/>
    </row>
    <row r="555" spans="1:11" ht="15.75" customHeight="1">
      <c r="A555" s="8"/>
      <c r="I555" s="153"/>
      <c r="J555" s="8"/>
      <c r="K555" s="72"/>
    </row>
    <row r="556" spans="1:11" ht="15.75" customHeight="1">
      <c r="A556" s="8"/>
      <c r="I556" s="153"/>
      <c r="J556" s="8"/>
      <c r="K556" s="72"/>
    </row>
    <row r="557" spans="1:11" ht="15.75" customHeight="1">
      <c r="A557" s="8"/>
      <c r="I557" s="153"/>
      <c r="J557" s="8"/>
      <c r="K557" s="72"/>
    </row>
    <row r="558" spans="1:11" ht="15.75" customHeight="1">
      <c r="A558" s="8"/>
      <c r="I558" s="153"/>
      <c r="J558" s="8"/>
      <c r="K558" s="72"/>
    </row>
    <row r="559" spans="1:11" ht="15.75" customHeight="1">
      <c r="A559" s="8"/>
      <c r="I559" s="153"/>
      <c r="J559" s="8"/>
      <c r="K559" s="72"/>
    </row>
    <row r="560" spans="1:11" ht="15.75" customHeight="1">
      <c r="A560" s="8"/>
      <c r="I560" s="153"/>
      <c r="J560" s="8"/>
      <c r="K560" s="72"/>
    </row>
    <row r="561" spans="1:11" ht="15.75" customHeight="1">
      <c r="A561" s="8"/>
      <c r="I561" s="153"/>
      <c r="J561" s="8"/>
      <c r="K561" s="72"/>
    </row>
    <row r="562" spans="1:11" ht="15.75" customHeight="1">
      <c r="A562" s="8"/>
      <c r="I562" s="153"/>
      <c r="J562" s="8"/>
      <c r="K562" s="72"/>
    </row>
    <row r="563" spans="1:11" ht="15.75" customHeight="1">
      <c r="A563" s="8"/>
      <c r="I563" s="153"/>
      <c r="J563" s="8"/>
      <c r="K563" s="72"/>
    </row>
    <row r="564" spans="1:11" ht="15.75" customHeight="1">
      <c r="A564" s="8"/>
      <c r="I564" s="153"/>
      <c r="J564" s="8"/>
      <c r="K564" s="72"/>
    </row>
    <row r="565" spans="1:11" ht="15.75" customHeight="1">
      <c r="A565" s="8"/>
      <c r="I565" s="153"/>
      <c r="J565" s="8"/>
      <c r="K565" s="72"/>
    </row>
    <row r="566" spans="1:11" ht="15.75" customHeight="1">
      <c r="A566" s="8"/>
      <c r="I566" s="153"/>
      <c r="J566" s="8"/>
      <c r="K566" s="72"/>
    </row>
    <row r="567" spans="1:11" ht="15.75" customHeight="1">
      <c r="A567" s="8"/>
      <c r="I567" s="153"/>
      <c r="J567" s="8"/>
      <c r="K567" s="72"/>
    </row>
    <row r="568" spans="1:11" ht="15.75" customHeight="1">
      <c r="A568" s="8"/>
      <c r="I568" s="153"/>
      <c r="J568" s="8"/>
      <c r="K568" s="72"/>
    </row>
    <row r="569" spans="1:11" ht="15.75" customHeight="1">
      <c r="A569" s="8"/>
      <c r="I569" s="153"/>
      <c r="J569" s="8"/>
      <c r="K569" s="72"/>
    </row>
    <row r="570" spans="1:11" ht="15.75" customHeight="1">
      <c r="A570" s="8"/>
      <c r="I570" s="153"/>
      <c r="J570" s="8"/>
      <c r="K570" s="72"/>
    </row>
    <row r="571" spans="1:11" ht="15.75" customHeight="1">
      <c r="A571" s="8"/>
      <c r="I571" s="153"/>
      <c r="J571" s="8"/>
      <c r="K571" s="72"/>
    </row>
    <row r="572" spans="1:11" ht="15.75" customHeight="1">
      <c r="A572" s="8"/>
      <c r="I572" s="153"/>
      <c r="J572" s="8"/>
      <c r="K572" s="72"/>
    </row>
    <row r="573" spans="1:11" ht="15.75" customHeight="1">
      <c r="A573" s="8"/>
      <c r="I573" s="153"/>
      <c r="J573" s="8"/>
      <c r="K573" s="72"/>
    </row>
    <row r="574" spans="1:11" ht="15.75" customHeight="1">
      <c r="A574" s="8"/>
      <c r="I574" s="153"/>
      <c r="J574" s="8"/>
      <c r="K574" s="72"/>
    </row>
    <row r="575" spans="1:11" ht="15.75" customHeight="1">
      <c r="A575" s="8"/>
      <c r="I575" s="153"/>
      <c r="J575" s="8"/>
      <c r="K575" s="72"/>
    </row>
    <row r="576" spans="1:11" ht="15.75" customHeight="1">
      <c r="A576" s="8"/>
      <c r="I576" s="153"/>
      <c r="J576" s="8"/>
      <c r="K576" s="72"/>
    </row>
    <row r="577" spans="1:11" ht="15.75" customHeight="1">
      <c r="A577" s="8"/>
      <c r="I577" s="153"/>
      <c r="J577" s="8"/>
      <c r="K577" s="72"/>
    </row>
    <row r="578" spans="1:11" ht="15.75" customHeight="1">
      <c r="A578" s="8"/>
      <c r="I578" s="153"/>
      <c r="J578" s="8"/>
      <c r="K578" s="72"/>
    </row>
    <row r="579" spans="1:11" ht="15.75" customHeight="1">
      <c r="A579" s="8"/>
      <c r="I579" s="153"/>
      <c r="J579" s="8"/>
      <c r="K579" s="72"/>
    </row>
    <row r="580" spans="1:11" ht="15.75" customHeight="1">
      <c r="A580" s="8"/>
      <c r="I580" s="153"/>
      <c r="J580" s="8"/>
      <c r="K580" s="72"/>
    </row>
    <row r="581" spans="1:11" ht="15.75" customHeight="1">
      <c r="A581" s="8"/>
      <c r="I581" s="153"/>
      <c r="J581" s="8"/>
      <c r="K581" s="72"/>
    </row>
    <row r="582" spans="1:11" ht="15.75" customHeight="1">
      <c r="A582" s="8"/>
      <c r="I582" s="153"/>
      <c r="J582" s="8"/>
      <c r="K582" s="72"/>
    </row>
    <row r="583" spans="1:11" ht="15.75" customHeight="1">
      <c r="A583" s="8"/>
      <c r="I583" s="153"/>
      <c r="J583" s="8"/>
      <c r="K583" s="72"/>
    </row>
    <row r="584" spans="1:11" ht="15.75" customHeight="1">
      <c r="A584" s="8"/>
      <c r="I584" s="153"/>
      <c r="J584" s="8"/>
      <c r="K584" s="72"/>
    </row>
    <row r="585" spans="1:11" ht="15.75" customHeight="1">
      <c r="A585" s="8"/>
      <c r="I585" s="153"/>
      <c r="J585" s="8"/>
      <c r="K585" s="72"/>
    </row>
    <row r="586" spans="1:11" ht="15.75" customHeight="1">
      <c r="A586" s="8"/>
      <c r="I586" s="153"/>
      <c r="J586" s="8"/>
      <c r="K586" s="72"/>
    </row>
    <row r="587" spans="1:11" ht="15.75" customHeight="1">
      <c r="A587" s="8"/>
      <c r="I587" s="153"/>
      <c r="J587" s="8"/>
      <c r="K587" s="72"/>
    </row>
    <row r="588" spans="1:11" ht="15.75" customHeight="1">
      <c r="A588" s="8"/>
      <c r="I588" s="153"/>
      <c r="J588" s="8"/>
      <c r="K588" s="72"/>
    </row>
    <row r="589" spans="1:11" ht="15.75" customHeight="1">
      <c r="A589" s="8"/>
      <c r="I589" s="153"/>
      <c r="J589" s="8"/>
      <c r="K589" s="72"/>
    </row>
    <row r="590" spans="1:11" ht="15.75" customHeight="1">
      <c r="A590" s="8"/>
      <c r="I590" s="153"/>
      <c r="J590" s="8"/>
      <c r="K590" s="72"/>
    </row>
    <row r="591" spans="1:11" ht="15.75" customHeight="1">
      <c r="A591" s="8"/>
      <c r="I591" s="153"/>
      <c r="J591" s="8"/>
      <c r="K591" s="72"/>
    </row>
    <row r="592" spans="1:11" ht="15.75" customHeight="1">
      <c r="A592" s="8"/>
      <c r="I592" s="153"/>
      <c r="J592" s="8"/>
      <c r="K592" s="72"/>
    </row>
    <row r="593" spans="1:11" ht="15.75" customHeight="1">
      <c r="A593" s="8"/>
      <c r="I593" s="153"/>
      <c r="J593" s="8"/>
      <c r="K593" s="72"/>
    </row>
    <row r="594" spans="1:11" ht="15.75" customHeight="1">
      <c r="A594" s="8"/>
      <c r="I594" s="153"/>
      <c r="J594" s="8"/>
      <c r="K594" s="72"/>
    </row>
    <row r="595" spans="1:11" ht="15.75" customHeight="1">
      <c r="A595" s="8"/>
      <c r="I595" s="153"/>
      <c r="J595" s="8"/>
      <c r="K595" s="72"/>
    </row>
    <row r="596" spans="1:11" ht="15.75" customHeight="1">
      <c r="A596" s="8"/>
      <c r="I596" s="153"/>
      <c r="J596" s="8"/>
      <c r="K596" s="72"/>
    </row>
    <row r="597" spans="1:11" ht="15.75" customHeight="1">
      <c r="A597" s="8"/>
      <c r="I597" s="153"/>
      <c r="J597" s="8"/>
      <c r="K597" s="72"/>
    </row>
    <row r="598" spans="1:11" ht="15.75" customHeight="1">
      <c r="A598" s="8"/>
      <c r="I598" s="153"/>
      <c r="J598" s="8"/>
      <c r="K598" s="72"/>
    </row>
    <row r="599" spans="1:11" ht="15.75" customHeight="1">
      <c r="A599" s="8"/>
      <c r="I599" s="153"/>
      <c r="J599" s="8"/>
      <c r="K599" s="72"/>
    </row>
    <row r="600" spans="1:11" ht="15.75" customHeight="1">
      <c r="A600" s="8"/>
      <c r="I600" s="153"/>
      <c r="J600" s="8"/>
      <c r="K600" s="72"/>
    </row>
    <row r="601" spans="1:11" ht="15.75" customHeight="1">
      <c r="A601" s="8"/>
      <c r="I601" s="153"/>
      <c r="J601" s="8"/>
      <c r="K601" s="72"/>
    </row>
    <row r="602" spans="1:11" ht="15.75" customHeight="1">
      <c r="A602" s="8"/>
      <c r="I602" s="153"/>
      <c r="J602" s="8"/>
      <c r="K602" s="72"/>
    </row>
    <row r="603" spans="1:11" ht="15.75" customHeight="1">
      <c r="A603" s="8"/>
      <c r="I603" s="153"/>
      <c r="J603" s="8"/>
      <c r="K603" s="72"/>
    </row>
    <row r="604" spans="1:11" ht="15.75" customHeight="1">
      <c r="A604" s="8"/>
      <c r="I604" s="153"/>
      <c r="J604" s="8"/>
      <c r="K604" s="72"/>
    </row>
    <row r="605" spans="1:11" ht="15.75" customHeight="1">
      <c r="A605" s="8"/>
      <c r="I605" s="153"/>
      <c r="J605" s="8"/>
      <c r="K605" s="72"/>
    </row>
    <row r="606" spans="1:11" ht="15.75" customHeight="1">
      <c r="A606" s="8"/>
      <c r="I606" s="153"/>
      <c r="J606" s="8"/>
      <c r="K606" s="72"/>
    </row>
    <row r="607" spans="1:11" ht="15.75" customHeight="1">
      <c r="A607" s="8"/>
      <c r="I607" s="153"/>
      <c r="J607" s="8"/>
      <c r="K607" s="72"/>
    </row>
    <row r="608" spans="1:11" ht="15.75" customHeight="1">
      <c r="A608" s="8"/>
      <c r="I608" s="153"/>
      <c r="J608" s="8"/>
      <c r="K608" s="72"/>
    </row>
    <row r="609" spans="1:11" ht="15.75" customHeight="1">
      <c r="A609" s="8"/>
      <c r="I609" s="153"/>
      <c r="J609" s="8"/>
      <c r="K609" s="72"/>
    </row>
    <row r="610" spans="1:11" ht="15.75" customHeight="1">
      <c r="A610" s="8"/>
      <c r="I610" s="153"/>
      <c r="J610" s="8"/>
      <c r="K610" s="72"/>
    </row>
    <row r="611" spans="1:11" ht="15.75" customHeight="1">
      <c r="A611" s="8"/>
      <c r="I611" s="153"/>
      <c r="J611" s="8"/>
      <c r="K611" s="72"/>
    </row>
    <row r="612" spans="1:11" ht="15.75" customHeight="1">
      <c r="A612" s="8"/>
      <c r="I612" s="153"/>
      <c r="J612" s="8"/>
      <c r="K612" s="72"/>
    </row>
    <row r="613" spans="1:11" ht="15.75" customHeight="1">
      <c r="A613" s="8"/>
      <c r="I613" s="153"/>
      <c r="J613" s="8"/>
      <c r="K613" s="72"/>
    </row>
    <row r="614" spans="1:11" ht="15.75" customHeight="1">
      <c r="A614" s="8"/>
      <c r="I614" s="153"/>
      <c r="J614" s="8"/>
      <c r="K614" s="72"/>
    </row>
    <row r="615" spans="1:11" ht="15.75" customHeight="1">
      <c r="A615" s="8"/>
      <c r="I615" s="153"/>
      <c r="J615" s="8"/>
      <c r="K615" s="72"/>
    </row>
    <row r="616" spans="1:11" ht="15.75" customHeight="1">
      <c r="A616" s="8"/>
      <c r="I616" s="153"/>
      <c r="J616" s="8"/>
      <c r="K616" s="72"/>
    </row>
    <row r="617" spans="1:11" ht="15.75" customHeight="1">
      <c r="A617" s="8"/>
      <c r="I617" s="153"/>
      <c r="J617" s="8"/>
      <c r="K617" s="72"/>
    </row>
    <row r="618" spans="1:11" ht="15.75" customHeight="1">
      <c r="A618" s="8"/>
      <c r="I618" s="153"/>
      <c r="J618" s="8"/>
      <c r="K618" s="72"/>
    </row>
    <row r="619" spans="1:11" ht="15.75" customHeight="1">
      <c r="A619" s="8"/>
      <c r="I619" s="153"/>
      <c r="J619" s="8"/>
      <c r="K619" s="72"/>
    </row>
    <row r="620" spans="1:11" ht="15.75" customHeight="1">
      <c r="A620" s="8"/>
      <c r="I620" s="153"/>
      <c r="J620" s="8"/>
      <c r="K620" s="72"/>
    </row>
    <row r="621" spans="1:11" ht="15.75" customHeight="1">
      <c r="A621" s="8"/>
      <c r="I621" s="153"/>
      <c r="J621" s="8"/>
      <c r="K621" s="72"/>
    </row>
    <row r="622" spans="1:11" ht="15.75" customHeight="1">
      <c r="A622" s="8"/>
      <c r="I622" s="153"/>
      <c r="J622" s="8"/>
      <c r="K622" s="72"/>
    </row>
    <row r="623" spans="1:11" ht="15.75" customHeight="1">
      <c r="A623" s="8"/>
      <c r="I623" s="153"/>
      <c r="J623" s="8"/>
      <c r="K623" s="72"/>
    </row>
    <row r="624" spans="1:11" ht="15.75" customHeight="1">
      <c r="A624" s="8"/>
      <c r="I624" s="153"/>
      <c r="J624" s="8"/>
      <c r="K624" s="72"/>
    </row>
    <row r="625" spans="1:11" ht="15.75" customHeight="1">
      <c r="A625" s="8"/>
      <c r="I625" s="153"/>
      <c r="J625" s="8"/>
      <c r="K625" s="72"/>
    </row>
    <row r="626" spans="1:11" ht="15.75" customHeight="1">
      <c r="A626" s="8"/>
      <c r="I626" s="153"/>
      <c r="J626" s="8"/>
      <c r="K626" s="72"/>
    </row>
    <row r="627" spans="1:11" ht="15.75" customHeight="1">
      <c r="A627" s="8"/>
      <c r="I627" s="153"/>
      <c r="J627" s="8"/>
      <c r="K627" s="72"/>
    </row>
    <row r="628" spans="1:11" ht="15.75" customHeight="1">
      <c r="A628" s="8"/>
      <c r="I628" s="153"/>
      <c r="J628" s="8"/>
      <c r="K628" s="72"/>
    </row>
    <row r="629" spans="1:11" ht="15.75" customHeight="1">
      <c r="A629" s="8"/>
      <c r="I629" s="153"/>
      <c r="J629" s="8"/>
      <c r="K629" s="72"/>
    </row>
    <row r="630" spans="1:11" ht="15.75" customHeight="1">
      <c r="A630" s="8"/>
      <c r="I630" s="153"/>
      <c r="J630" s="8"/>
      <c r="K630" s="72"/>
    </row>
    <row r="631" spans="1:11" ht="15.75" customHeight="1">
      <c r="A631" s="8"/>
      <c r="I631" s="153"/>
      <c r="J631" s="8"/>
      <c r="K631" s="72"/>
    </row>
    <row r="632" spans="1:11" ht="15.75" customHeight="1">
      <c r="A632" s="8"/>
      <c r="I632" s="153"/>
      <c r="J632" s="8"/>
      <c r="K632" s="72"/>
    </row>
    <row r="633" spans="1:11" ht="15.75" customHeight="1">
      <c r="A633" s="8"/>
      <c r="I633" s="153"/>
      <c r="J633" s="8"/>
      <c r="K633" s="72"/>
    </row>
    <row r="634" spans="1:11" ht="15.75" customHeight="1">
      <c r="A634" s="8"/>
      <c r="I634" s="153"/>
      <c r="J634" s="8"/>
      <c r="K634" s="72"/>
    </row>
    <row r="635" spans="1:11" ht="15.75" customHeight="1">
      <c r="A635" s="8"/>
      <c r="I635" s="153"/>
      <c r="J635" s="8"/>
      <c r="K635" s="72"/>
    </row>
    <row r="636" spans="1:11" ht="15.75" customHeight="1">
      <c r="A636" s="8"/>
      <c r="I636" s="153"/>
      <c r="J636" s="8"/>
      <c r="K636" s="72"/>
    </row>
    <row r="637" spans="1:11" ht="15.75" customHeight="1">
      <c r="A637" s="8"/>
      <c r="I637" s="153"/>
      <c r="J637" s="8"/>
      <c r="K637" s="72"/>
    </row>
    <row r="638" spans="1:11" ht="15.75" customHeight="1">
      <c r="A638" s="8"/>
      <c r="I638" s="153"/>
      <c r="J638" s="8"/>
      <c r="K638" s="72"/>
    </row>
    <row r="639" spans="1:11" ht="15.75" customHeight="1">
      <c r="A639" s="8"/>
      <c r="I639" s="153"/>
      <c r="J639" s="8"/>
      <c r="K639" s="72"/>
    </row>
    <row r="640" spans="1:11" ht="15.75" customHeight="1">
      <c r="A640" s="8"/>
      <c r="I640" s="153"/>
      <c r="J640" s="8"/>
      <c r="K640" s="72"/>
    </row>
    <row r="641" spans="1:11" ht="15.75" customHeight="1">
      <c r="A641" s="8"/>
      <c r="I641" s="153"/>
      <c r="J641" s="8"/>
      <c r="K641" s="72"/>
    </row>
    <row r="642" spans="1:11" ht="15.75" customHeight="1">
      <c r="A642" s="8"/>
      <c r="I642" s="153"/>
      <c r="J642" s="8"/>
      <c r="K642" s="72"/>
    </row>
    <row r="643" spans="1:11" ht="15.75" customHeight="1">
      <c r="A643" s="8"/>
      <c r="I643" s="153"/>
      <c r="J643" s="8"/>
      <c r="K643" s="72"/>
    </row>
    <row r="644" spans="1:11" ht="15.75" customHeight="1">
      <c r="A644" s="8"/>
      <c r="I644" s="153"/>
      <c r="J644" s="8"/>
      <c r="K644" s="72"/>
    </row>
    <row r="645" spans="1:11" ht="15.75" customHeight="1">
      <c r="A645" s="8"/>
      <c r="I645" s="153"/>
      <c r="J645" s="8"/>
      <c r="K645" s="72"/>
    </row>
    <row r="646" spans="1:11" ht="15.75" customHeight="1">
      <c r="A646" s="8"/>
      <c r="I646" s="153"/>
      <c r="J646" s="8"/>
      <c r="K646" s="72"/>
    </row>
    <row r="647" spans="1:11" ht="15.75" customHeight="1">
      <c r="A647" s="8"/>
      <c r="I647" s="153"/>
      <c r="J647" s="8"/>
      <c r="K647" s="72"/>
    </row>
    <row r="648" spans="1:11" ht="15.75" customHeight="1">
      <c r="A648" s="8"/>
      <c r="I648" s="153"/>
      <c r="J648" s="8"/>
      <c r="K648" s="72"/>
    </row>
    <row r="649" spans="1:11" ht="15.75" customHeight="1">
      <c r="A649" s="8"/>
      <c r="I649" s="153"/>
      <c r="J649" s="8"/>
      <c r="K649" s="72"/>
    </row>
    <row r="650" spans="1:11" ht="15.75" customHeight="1">
      <c r="A650" s="8"/>
      <c r="I650" s="153"/>
      <c r="J650" s="8"/>
      <c r="K650" s="72"/>
    </row>
    <row r="651" spans="1:11" ht="15.75" customHeight="1">
      <c r="A651" s="8"/>
      <c r="I651" s="153"/>
      <c r="J651" s="8"/>
      <c r="K651" s="72"/>
    </row>
    <row r="652" spans="1:11" ht="15.75" customHeight="1">
      <c r="A652" s="8"/>
      <c r="I652" s="153"/>
      <c r="J652" s="8"/>
      <c r="K652" s="72"/>
    </row>
    <row r="653" spans="1:11" ht="15.75" customHeight="1">
      <c r="A653" s="8"/>
      <c r="I653" s="153"/>
      <c r="J653" s="8"/>
      <c r="K653" s="72"/>
    </row>
    <row r="654" spans="1:11" ht="15.75" customHeight="1">
      <c r="A654" s="8"/>
      <c r="I654" s="153"/>
      <c r="J654" s="8"/>
      <c r="K654" s="72"/>
    </row>
    <row r="655" spans="1:11" ht="15.75" customHeight="1">
      <c r="A655" s="8"/>
      <c r="I655" s="153"/>
      <c r="J655" s="8"/>
      <c r="K655" s="72"/>
    </row>
    <row r="656" spans="1:11" ht="15.75" customHeight="1">
      <c r="A656" s="8"/>
      <c r="I656" s="153"/>
      <c r="J656" s="8"/>
      <c r="K656" s="72"/>
    </row>
    <row r="657" spans="1:11" ht="15.75" customHeight="1">
      <c r="A657" s="8"/>
      <c r="I657" s="153"/>
      <c r="J657" s="8"/>
      <c r="K657" s="72"/>
    </row>
    <row r="658" spans="1:11" ht="15.75" customHeight="1">
      <c r="A658" s="8"/>
      <c r="I658" s="153"/>
      <c r="J658" s="8"/>
      <c r="K658" s="72"/>
    </row>
    <row r="659" spans="1:11" ht="15.75" customHeight="1">
      <c r="A659" s="8"/>
      <c r="I659" s="153"/>
      <c r="J659" s="8"/>
      <c r="K659" s="72"/>
    </row>
    <row r="660" spans="1:11" ht="15.75" customHeight="1">
      <c r="A660" s="8"/>
      <c r="I660" s="153"/>
      <c r="J660" s="8"/>
      <c r="K660" s="72"/>
    </row>
    <row r="661" spans="1:11" ht="15.75" customHeight="1">
      <c r="A661" s="8"/>
      <c r="I661" s="153"/>
      <c r="J661" s="8"/>
      <c r="K661" s="72"/>
    </row>
    <row r="662" spans="1:11" ht="15.75" customHeight="1">
      <c r="A662" s="8"/>
      <c r="I662" s="153"/>
      <c r="J662" s="8"/>
      <c r="K662" s="72"/>
    </row>
    <row r="663" spans="1:11" ht="15.75" customHeight="1">
      <c r="A663" s="8"/>
      <c r="I663" s="153"/>
      <c r="J663" s="8"/>
      <c r="K663" s="72"/>
    </row>
    <row r="664" spans="1:11" ht="15.75" customHeight="1">
      <c r="A664" s="8"/>
      <c r="I664" s="153"/>
      <c r="J664" s="8"/>
      <c r="K664" s="72"/>
    </row>
    <row r="665" spans="1:11" ht="15.75" customHeight="1">
      <c r="A665" s="8"/>
      <c r="I665" s="153"/>
      <c r="J665" s="8"/>
      <c r="K665" s="72"/>
    </row>
    <row r="666" spans="1:11" ht="15.75" customHeight="1">
      <c r="A666" s="8"/>
      <c r="I666" s="153"/>
      <c r="J666" s="8"/>
      <c r="K666" s="72"/>
    </row>
    <row r="667" spans="1:11" ht="15.75" customHeight="1">
      <c r="A667" s="8"/>
      <c r="I667" s="153"/>
      <c r="J667" s="8"/>
      <c r="K667" s="72"/>
    </row>
    <row r="668" spans="1:11" ht="15.75" customHeight="1">
      <c r="A668" s="8"/>
      <c r="I668" s="153"/>
      <c r="J668" s="8"/>
      <c r="K668" s="72"/>
    </row>
    <row r="669" spans="1:11" ht="15.75" customHeight="1">
      <c r="A669" s="8"/>
      <c r="I669" s="153"/>
      <c r="J669" s="8"/>
      <c r="K669" s="72"/>
    </row>
    <row r="670" spans="1:11" ht="15.75" customHeight="1">
      <c r="A670" s="8"/>
      <c r="I670" s="153"/>
      <c r="J670" s="8"/>
      <c r="K670" s="72"/>
    </row>
    <row r="671" spans="1:11" ht="15.75" customHeight="1">
      <c r="A671" s="8"/>
      <c r="I671" s="153"/>
      <c r="J671" s="8"/>
      <c r="K671" s="72"/>
    </row>
    <row r="672" spans="1:11" ht="15.75" customHeight="1">
      <c r="A672" s="8"/>
      <c r="I672" s="153"/>
      <c r="J672" s="8"/>
      <c r="K672" s="72"/>
    </row>
    <row r="673" spans="1:11" ht="15.75" customHeight="1">
      <c r="A673" s="8"/>
      <c r="I673" s="153"/>
      <c r="J673" s="8"/>
      <c r="K673" s="72"/>
    </row>
    <row r="674" spans="1:11" ht="15.75" customHeight="1">
      <c r="A674" s="8"/>
      <c r="I674" s="153"/>
      <c r="J674" s="8"/>
      <c r="K674" s="72"/>
    </row>
    <row r="675" spans="1:11" ht="15.75" customHeight="1">
      <c r="A675" s="8"/>
      <c r="I675" s="153"/>
      <c r="J675" s="8"/>
      <c r="K675" s="72"/>
    </row>
    <row r="676" spans="1:11" ht="15.75" customHeight="1">
      <c r="A676" s="8"/>
      <c r="I676" s="153"/>
      <c r="J676" s="8"/>
      <c r="K676" s="72"/>
    </row>
    <row r="677" spans="1:11" ht="15.75" customHeight="1">
      <c r="A677" s="8"/>
      <c r="I677" s="153"/>
      <c r="J677" s="8"/>
      <c r="K677" s="72"/>
    </row>
    <row r="678" spans="1:11" ht="15.75" customHeight="1">
      <c r="A678" s="8"/>
      <c r="I678" s="153"/>
      <c r="J678" s="8"/>
      <c r="K678" s="72"/>
    </row>
    <row r="679" spans="1:11" ht="15.75" customHeight="1">
      <c r="A679" s="8"/>
      <c r="I679" s="153"/>
      <c r="J679" s="8"/>
      <c r="K679" s="72"/>
    </row>
    <row r="680" spans="1:11" ht="15.75" customHeight="1">
      <c r="A680" s="8"/>
      <c r="I680" s="153"/>
      <c r="J680" s="8"/>
      <c r="K680" s="72"/>
    </row>
    <row r="681" spans="1:11" ht="15.75" customHeight="1">
      <c r="A681" s="8"/>
      <c r="I681" s="153"/>
      <c r="J681" s="8"/>
      <c r="K681" s="72"/>
    </row>
    <row r="682" spans="1:11" ht="15.75" customHeight="1">
      <c r="A682" s="8"/>
      <c r="I682" s="153"/>
      <c r="J682" s="8"/>
      <c r="K682" s="72"/>
    </row>
    <row r="683" spans="1:11" ht="15.75" customHeight="1">
      <c r="A683" s="8"/>
      <c r="I683" s="153"/>
      <c r="J683" s="8"/>
      <c r="K683" s="72"/>
    </row>
    <row r="684" spans="1:11" ht="15.75" customHeight="1">
      <c r="A684" s="8"/>
      <c r="I684" s="153"/>
      <c r="J684" s="8"/>
      <c r="K684" s="72"/>
    </row>
    <row r="685" spans="1:11" ht="15.75" customHeight="1">
      <c r="A685" s="8"/>
      <c r="I685" s="153"/>
      <c r="J685" s="8"/>
      <c r="K685" s="72"/>
    </row>
    <row r="686" spans="1:11" ht="15.75" customHeight="1">
      <c r="A686" s="8"/>
      <c r="I686" s="153"/>
      <c r="J686" s="8"/>
      <c r="K686" s="72"/>
    </row>
    <row r="687" spans="1:11" ht="15.75" customHeight="1">
      <c r="A687" s="8"/>
      <c r="I687" s="153"/>
      <c r="J687" s="8"/>
      <c r="K687" s="72"/>
    </row>
    <row r="688" spans="1:11" ht="15.75" customHeight="1">
      <c r="A688" s="8"/>
      <c r="I688" s="153"/>
      <c r="J688" s="8"/>
      <c r="K688" s="72"/>
    </row>
    <row r="689" spans="1:11" ht="15.75" customHeight="1">
      <c r="A689" s="8"/>
      <c r="I689" s="153"/>
      <c r="J689" s="8"/>
      <c r="K689" s="72"/>
    </row>
    <row r="690" spans="1:11" ht="15.75" customHeight="1">
      <c r="A690" s="8"/>
      <c r="I690" s="153"/>
      <c r="J690" s="8"/>
      <c r="K690" s="72"/>
    </row>
    <row r="691" spans="1:11" ht="15.75" customHeight="1">
      <c r="A691" s="8"/>
      <c r="I691" s="153"/>
      <c r="J691" s="8"/>
      <c r="K691" s="72"/>
    </row>
    <row r="692" spans="1:11" ht="15.75" customHeight="1">
      <c r="A692" s="8"/>
      <c r="I692" s="153"/>
      <c r="J692" s="8"/>
      <c r="K692" s="72"/>
    </row>
    <row r="693" spans="1:11" ht="15.75" customHeight="1">
      <c r="A693" s="8"/>
      <c r="I693" s="153"/>
      <c r="J693" s="8"/>
      <c r="K693" s="72"/>
    </row>
    <row r="694" spans="1:11" ht="15.75" customHeight="1">
      <c r="A694" s="8"/>
      <c r="I694" s="153"/>
      <c r="J694" s="8"/>
      <c r="K694" s="72"/>
    </row>
    <row r="695" spans="1:11" ht="15.75" customHeight="1">
      <c r="A695" s="8"/>
      <c r="I695" s="153"/>
      <c r="J695" s="8"/>
      <c r="K695" s="72"/>
    </row>
    <row r="696" spans="1:11" ht="15.75" customHeight="1">
      <c r="A696" s="8"/>
      <c r="I696" s="153"/>
      <c r="J696" s="8"/>
      <c r="K696" s="72"/>
    </row>
    <row r="697" spans="1:11" ht="15.75" customHeight="1">
      <c r="A697" s="8"/>
      <c r="I697" s="153"/>
      <c r="J697" s="8"/>
      <c r="K697" s="72"/>
    </row>
    <row r="698" spans="1:11" ht="15.75" customHeight="1">
      <c r="A698" s="8"/>
      <c r="I698" s="153"/>
      <c r="J698" s="8"/>
      <c r="K698" s="72"/>
    </row>
    <row r="699" spans="1:11" ht="15.75" customHeight="1">
      <c r="A699" s="8"/>
      <c r="I699" s="153"/>
      <c r="J699" s="8"/>
      <c r="K699" s="72"/>
    </row>
    <row r="700" spans="1:11" ht="15.75" customHeight="1">
      <c r="A700" s="8"/>
      <c r="I700" s="153"/>
      <c r="J700" s="8"/>
      <c r="K700" s="72"/>
    </row>
    <row r="701" spans="1:11" ht="15.75" customHeight="1">
      <c r="A701" s="8"/>
      <c r="I701" s="153"/>
      <c r="J701" s="8"/>
      <c r="K701" s="72"/>
    </row>
    <row r="702" spans="1:11" ht="15.75" customHeight="1">
      <c r="A702" s="8"/>
      <c r="I702" s="153"/>
      <c r="J702" s="8"/>
      <c r="K702" s="72"/>
    </row>
    <row r="703" spans="1:11" ht="15.75" customHeight="1">
      <c r="A703" s="8"/>
      <c r="I703" s="153"/>
      <c r="J703" s="8"/>
      <c r="K703" s="72"/>
    </row>
    <row r="704" spans="1:11" ht="15.75" customHeight="1">
      <c r="A704" s="8"/>
      <c r="I704" s="153"/>
      <c r="J704" s="8"/>
      <c r="K704" s="72"/>
    </row>
    <row r="705" spans="1:11" ht="15.75" customHeight="1">
      <c r="A705" s="8"/>
      <c r="I705" s="153"/>
      <c r="J705" s="8"/>
      <c r="K705" s="72"/>
    </row>
    <row r="706" spans="1:11" ht="15.75" customHeight="1">
      <c r="A706" s="8"/>
      <c r="I706" s="153"/>
      <c r="J706" s="8"/>
      <c r="K706" s="72"/>
    </row>
    <row r="707" spans="1:11" ht="15.75" customHeight="1">
      <c r="A707" s="8"/>
      <c r="I707" s="153"/>
      <c r="J707" s="8"/>
      <c r="K707" s="72"/>
    </row>
    <row r="708" spans="1:11" ht="15.75" customHeight="1">
      <c r="A708" s="8"/>
      <c r="I708" s="153"/>
      <c r="J708" s="8"/>
      <c r="K708" s="72"/>
    </row>
    <row r="709" spans="1:11" ht="15.75" customHeight="1">
      <c r="A709" s="8"/>
      <c r="I709" s="153"/>
      <c r="J709" s="8"/>
      <c r="K709" s="72"/>
    </row>
    <row r="710" spans="1:11" ht="15.75" customHeight="1">
      <c r="A710" s="8"/>
      <c r="I710" s="153"/>
      <c r="J710" s="8"/>
      <c r="K710" s="72"/>
    </row>
    <row r="711" spans="1:11" ht="15.75" customHeight="1">
      <c r="A711" s="8"/>
      <c r="I711" s="153"/>
      <c r="J711" s="8"/>
      <c r="K711" s="72"/>
    </row>
    <row r="712" spans="1:11" ht="15.75" customHeight="1">
      <c r="A712" s="8"/>
      <c r="I712" s="153"/>
      <c r="J712" s="8"/>
      <c r="K712" s="72"/>
    </row>
    <row r="713" spans="1:11" ht="15.75" customHeight="1">
      <c r="A713" s="8"/>
      <c r="I713" s="153"/>
      <c r="J713" s="8"/>
      <c r="K713" s="72"/>
    </row>
    <row r="714" spans="1:11" ht="15.75" customHeight="1">
      <c r="A714" s="8"/>
      <c r="I714" s="153"/>
      <c r="J714" s="8"/>
      <c r="K714" s="72"/>
    </row>
    <row r="715" spans="1:11" ht="15.75" customHeight="1">
      <c r="A715" s="8"/>
      <c r="I715" s="153"/>
      <c r="J715" s="8"/>
      <c r="K715" s="72"/>
    </row>
    <row r="716" spans="1:11" ht="15.75" customHeight="1">
      <c r="A716" s="8"/>
      <c r="I716" s="153"/>
      <c r="J716" s="8"/>
      <c r="K716" s="72"/>
    </row>
    <row r="717" spans="1:11" ht="15.75" customHeight="1">
      <c r="A717" s="8"/>
      <c r="I717" s="153"/>
      <c r="J717" s="8"/>
      <c r="K717" s="72"/>
    </row>
    <row r="718" spans="1:11" ht="15.75" customHeight="1">
      <c r="A718" s="8"/>
      <c r="I718" s="153"/>
      <c r="J718" s="8"/>
      <c r="K718" s="72"/>
    </row>
    <row r="719" spans="1:11" ht="15.75" customHeight="1">
      <c r="A719" s="8"/>
      <c r="I719" s="153"/>
      <c r="J719" s="8"/>
      <c r="K719" s="72"/>
    </row>
    <row r="720" spans="1:11" ht="15.75" customHeight="1">
      <c r="A720" s="8"/>
      <c r="I720" s="153"/>
      <c r="J720" s="8"/>
      <c r="K720" s="72"/>
    </row>
    <row r="721" spans="1:11" ht="15.75" customHeight="1">
      <c r="A721" s="8"/>
      <c r="I721" s="153"/>
      <c r="J721" s="8"/>
      <c r="K721" s="72"/>
    </row>
    <row r="722" spans="1:11" ht="15.75" customHeight="1">
      <c r="A722" s="8"/>
      <c r="I722" s="153"/>
      <c r="J722" s="8"/>
      <c r="K722" s="72"/>
    </row>
    <row r="723" spans="1:11" ht="15.75" customHeight="1">
      <c r="A723" s="8"/>
      <c r="I723" s="153"/>
      <c r="J723" s="8"/>
      <c r="K723" s="72"/>
    </row>
    <row r="724" spans="1:11" ht="15.75" customHeight="1">
      <c r="A724" s="8"/>
      <c r="I724" s="153"/>
      <c r="J724" s="8"/>
      <c r="K724" s="72"/>
    </row>
    <row r="725" spans="1:11" ht="15.75" customHeight="1">
      <c r="A725" s="8"/>
      <c r="I725" s="153"/>
      <c r="J725" s="8"/>
      <c r="K725" s="72"/>
    </row>
    <row r="726" spans="1:11" ht="15.75" customHeight="1">
      <c r="A726" s="8"/>
      <c r="I726" s="153"/>
      <c r="J726" s="8"/>
      <c r="K726" s="72"/>
    </row>
    <row r="727" spans="1:11" ht="15.75" customHeight="1">
      <c r="A727" s="8"/>
      <c r="I727" s="153"/>
      <c r="J727" s="8"/>
      <c r="K727" s="72"/>
    </row>
    <row r="728" spans="1:11" ht="15.75" customHeight="1">
      <c r="A728" s="8"/>
      <c r="I728" s="153"/>
      <c r="J728" s="8"/>
      <c r="K728" s="72"/>
    </row>
    <row r="729" spans="1:11" ht="15.75" customHeight="1">
      <c r="A729" s="8"/>
      <c r="I729" s="153"/>
      <c r="J729" s="8"/>
      <c r="K729" s="72"/>
    </row>
    <row r="730" spans="1:11" ht="15.75" customHeight="1">
      <c r="A730" s="8"/>
      <c r="I730" s="153"/>
      <c r="J730" s="8"/>
      <c r="K730" s="72"/>
    </row>
    <row r="731" spans="1:11" ht="15.75" customHeight="1">
      <c r="A731" s="8"/>
      <c r="I731" s="153"/>
      <c r="J731" s="8"/>
      <c r="K731" s="72"/>
    </row>
    <row r="732" spans="1:11" ht="15.75" customHeight="1">
      <c r="A732" s="8"/>
      <c r="I732" s="153"/>
      <c r="J732" s="8"/>
      <c r="K732" s="72"/>
    </row>
    <row r="733" spans="1:11" ht="15.75" customHeight="1">
      <c r="A733" s="8"/>
      <c r="I733" s="153"/>
      <c r="J733" s="8"/>
      <c r="K733" s="72"/>
    </row>
    <row r="734" spans="1:11" ht="15.75" customHeight="1">
      <c r="A734" s="8"/>
      <c r="I734" s="153"/>
      <c r="J734" s="8"/>
      <c r="K734" s="72"/>
    </row>
    <row r="735" spans="1:11" ht="15.75" customHeight="1">
      <c r="A735" s="8"/>
      <c r="I735" s="153"/>
      <c r="J735" s="8"/>
      <c r="K735" s="72"/>
    </row>
    <row r="736" spans="1:11" ht="15.75" customHeight="1">
      <c r="A736" s="8"/>
      <c r="I736" s="153"/>
      <c r="J736" s="8"/>
      <c r="K736" s="72"/>
    </row>
    <row r="737" spans="1:11" ht="15.75" customHeight="1">
      <c r="A737" s="8"/>
      <c r="I737" s="153"/>
      <c r="J737" s="8"/>
      <c r="K737" s="72"/>
    </row>
    <row r="738" spans="1:11" ht="15.75" customHeight="1">
      <c r="A738" s="8"/>
      <c r="I738" s="153"/>
      <c r="J738" s="8"/>
      <c r="K738" s="72"/>
    </row>
    <row r="739" spans="1:11" ht="15.75" customHeight="1">
      <c r="A739" s="8"/>
      <c r="I739" s="153"/>
      <c r="J739" s="8"/>
      <c r="K739" s="72"/>
    </row>
    <row r="740" spans="1:11" ht="15.75" customHeight="1">
      <c r="A740" s="8"/>
      <c r="I740" s="153"/>
      <c r="J740" s="8"/>
      <c r="K740" s="72"/>
    </row>
    <row r="741" spans="1:11" ht="15.75" customHeight="1">
      <c r="A741" s="8"/>
      <c r="I741" s="153"/>
      <c r="J741" s="8"/>
      <c r="K741" s="72"/>
    </row>
    <row r="742" spans="1:11" ht="15.75" customHeight="1">
      <c r="A742" s="8"/>
      <c r="I742" s="153"/>
      <c r="J742" s="8"/>
      <c r="K742" s="72"/>
    </row>
    <row r="743" spans="1:11" ht="15.75" customHeight="1">
      <c r="A743" s="8"/>
      <c r="I743" s="153"/>
      <c r="J743" s="8"/>
      <c r="K743" s="72"/>
    </row>
    <row r="744" spans="1:11" ht="15.75" customHeight="1">
      <c r="A744" s="8"/>
      <c r="I744" s="153"/>
      <c r="J744" s="8"/>
      <c r="K744" s="72"/>
    </row>
    <row r="745" spans="1:11" ht="15.75" customHeight="1">
      <c r="A745" s="8"/>
      <c r="I745" s="153"/>
      <c r="J745" s="8"/>
      <c r="K745" s="72"/>
    </row>
    <row r="746" spans="1:11" ht="15.75" customHeight="1">
      <c r="A746" s="8"/>
      <c r="I746" s="153"/>
      <c r="J746" s="8"/>
      <c r="K746" s="72"/>
    </row>
    <row r="747" spans="1:11" ht="15.75" customHeight="1">
      <c r="A747" s="8"/>
      <c r="I747" s="153"/>
      <c r="J747" s="8"/>
      <c r="K747" s="72"/>
    </row>
    <row r="748" spans="1:11" ht="15.75" customHeight="1">
      <c r="A748" s="8"/>
      <c r="I748" s="153"/>
      <c r="J748" s="8"/>
      <c r="K748" s="72"/>
    </row>
    <row r="749" spans="1:11" ht="15.75" customHeight="1">
      <c r="A749" s="8"/>
      <c r="I749" s="153"/>
      <c r="J749" s="8"/>
      <c r="K749" s="72"/>
    </row>
    <row r="750" spans="1:11" ht="15.75" customHeight="1">
      <c r="A750" s="8"/>
      <c r="I750" s="153"/>
      <c r="J750" s="8"/>
      <c r="K750" s="72"/>
    </row>
    <row r="751" spans="1:11" ht="15.75" customHeight="1">
      <c r="A751" s="8"/>
      <c r="I751" s="153"/>
      <c r="J751" s="8"/>
      <c r="K751" s="72"/>
    </row>
    <row r="752" spans="1:11" ht="15.75" customHeight="1">
      <c r="A752" s="8"/>
      <c r="I752" s="153"/>
      <c r="J752" s="8"/>
      <c r="K752" s="72"/>
    </row>
    <row r="753" spans="1:11" ht="15.75" customHeight="1">
      <c r="A753" s="8"/>
      <c r="I753" s="153"/>
      <c r="J753" s="8"/>
      <c r="K753" s="72"/>
    </row>
    <row r="754" spans="1:11" ht="15.75" customHeight="1">
      <c r="A754" s="8"/>
      <c r="I754" s="153"/>
      <c r="J754" s="8"/>
      <c r="K754" s="72"/>
    </row>
    <row r="755" spans="1:11" ht="15.75" customHeight="1">
      <c r="A755" s="8"/>
      <c r="I755" s="153"/>
      <c r="J755" s="8"/>
      <c r="K755" s="72"/>
    </row>
    <row r="756" spans="1:11" ht="15.75" customHeight="1">
      <c r="A756" s="8"/>
      <c r="I756" s="153"/>
      <c r="J756" s="8"/>
      <c r="K756" s="72"/>
    </row>
    <row r="757" spans="1:11" ht="15.75" customHeight="1">
      <c r="A757" s="8"/>
      <c r="I757" s="153"/>
      <c r="J757" s="8"/>
      <c r="K757" s="72"/>
    </row>
    <row r="758" spans="1:11" ht="15.75" customHeight="1">
      <c r="A758" s="8"/>
      <c r="I758" s="153"/>
      <c r="J758" s="8"/>
      <c r="K758" s="72"/>
    </row>
    <row r="759" spans="1:11" ht="15.75" customHeight="1">
      <c r="A759" s="8"/>
      <c r="I759" s="153"/>
      <c r="J759" s="8"/>
      <c r="K759" s="72"/>
    </row>
    <row r="760" spans="1:11" ht="15.75" customHeight="1">
      <c r="A760" s="8"/>
      <c r="I760" s="153"/>
      <c r="J760" s="8"/>
      <c r="K760" s="72"/>
    </row>
    <row r="761" spans="1:11" ht="15.75" customHeight="1">
      <c r="A761" s="8"/>
      <c r="I761" s="153"/>
      <c r="J761" s="8"/>
      <c r="K761" s="72"/>
    </row>
    <row r="762" spans="1:11" ht="15.75" customHeight="1">
      <c r="A762" s="8"/>
      <c r="I762" s="153"/>
      <c r="J762" s="8"/>
      <c r="K762" s="72"/>
    </row>
    <row r="763" spans="1:11" ht="15.75" customHeight="1">
      <c r="A763" s="8"/>
      <c r="I763" s="153"/>
      <c r="J763" s="8"/>
      <c r="K763" s="72"/>
    </row>
    <row r="764" spans="1:11" ht="15.75" customHeight="1">
      <c r="A764" s="8"/>
      <c r="I764" s="153"/>
      <c r="J764" s="8"/>
      <c r="K764" s="72"/>
    </row>
    <row r="765" spans="1:11" ht="15.75" customHeight="1">
      <c r="A765" s="8"/>
      <c r="I765" s="153"/>
      <c r="J765" s="8"/>
      <c r="K765" s="72"/>
    </row>
    <row r="766" spans="1:11" ht="15.75" customHeight="1">
      <c r="A766" s="8"/>
      <c r="I766" s="153"/>
      <c r="J766" s="8"/>
      <c r="K766" s="72"/>
    </row>
    <row r="767" spans="1:11" ht="15.75" customHeight="1">
      <c r="A767" s="8"/>
      <c r="I767" s="153"/>
      <c r="J767" s="8"/>
      <c r="K767" s="72"/>
    </row>
    <row r="768" spans="1:11" ht="15.75" customHeight="1">
      <c r="A768" s="8"/>
      <c r="I768" s="153"/>
      <c r="J768" s="8"/>
      <c r="K768" s="72"/>
    </row>
    <row r="769" spans="1:11" ht="15.75" customHeight="1">
      <c r="A769" s="8"/>
      <c r="I769" s="153"/>
      <c r="J769" s="8"/>
      <c r="K769" s="72"/>
    </row>
    <row r="770" spans="1:11" ht="15.75" customHeight="1">
      <c r="A770" s="8"/>
      <c r="I770" s="153"/>
      <c r="J770" s="8"/>
      <c r="K770" s="72"/>
    </row>
    <row r="771" spans="1:11" ht="15.75" customHeight="1">
      <c r="A771" s="8"/>
      <c r="I771" s="153"/>
      <c r="J771" s="8"/>
      <c r="K771" s="72"/>
    </row>
    <row r="772" spans="1:11" ht="15.75" customHeight="1">
      <c r="A772" s="8"/>
      <c r="I772" s="153"/>
      <c r="J772" s="8"/>
      <c r="K772" s="72"/>
    </row>
    <row r="773" spans="1:11" ht="15.75" customHeight="1">
      <c r="A773" s="8"/>
      <c r="I773" s="153"/>
      <c r="J773" s="8"/>
      <c r="K773" s="72"/>
    </row>
    <row r="774" spans="1:11" ht="15.75" customHeight="1">
      <c r="A774" s="8"/>
      <c r="I774" s="153"/>
      <c r="J774" s="8"/>
      <c r="K774" s="72"/>
    </row>
    <row r="775" spans="1:11" ht="15.75" customHeight="1">
      <c r="A775" s="8"/>
      <c r="I775" s="153"/>
      <c r="J775" s="8"/>
      <c r="K775" s="72"/>
    </row>
    <row r="776" spans="1:11" ht="15.75" customHeight="1">
      <c r="A776" s="8"/>
      <c r="I776" s="153"/>
      <c r="J776" s="8"/>
      <c r="K776" s="72"/>
    </row>
    <row r="777" spans="1:11" ht="15.75" customHeight="1">
      <c r="A777" s="8"/>
      <c r="I777" s="153"/>
      <c r="J777" s="8"/>
      <c r="K777" s="72"/>
    </row>
    <row r="778" spans="1:11" ht="15.75" customHeight="1">
      <c r="A778" s="8"/>
      <c r="I778" s="153"/>
      <c r="J778" s="8"/>
      <c r="K778" s="72"/>
    </row>
    <row r="779" spans="1:11" ht="15.75" customHeight="1">
      <c r="A779" s="8"/>
      <c r="I779" s="153"/>
      <c r="J779" s="8"/>
      <c r="K779" s="72"/>
    </row>
    <row r="780" spans="1:11" ht="15.75" customHeight="1">
      <c r="A780" s="8"/>
      <c r="I780" s="153"/>
      <c r="J780" s="8"/>
      <c r="K780" s="72"/>
    </row>
    <row r="781" spans="1:11" ht="15.75" customHeight="1">
      <c r="A781" s="8"/>
      <c r="I781" s="153"/>
      <c r="J781" s="8"/>
      <c r="K781" s="72"/>
    </row>
    <row r="782" spans="1:11" ht="15.75" customHeight="1">
      <c r="A782" s="8"/>
      <c r="I782" s="153"/>
      <c r="J782" s="8"/>
      <c r="K782" s="72"/>
    </row>
    <row r="783" spans="1:11" ht="15.75" customHeight="1">
      <c r="A783" s="8"/>
      <c r="I783" s="153"/>
      <c r="J783" s="8"/>
      <c r="K783" s="72"/>
    </row>
    <row r="784" spans="1:11" ht="15.75" customHeight="1">
      <c r="A784" s="8"/>
      <c r="I784" s="153"/>
      <c r="J784" s="8"/>
      <c r="K784" s="72"/>
    </row>
    <row r="785" spans="1:11" ht="15.75" customHeight="1">
      <c r="A785" s="8"/>
      <c r="I785" s="153"/>
      <c r="J785" s="8"/>
      <c r="K785" s="72"/>
    </row>
    <row r="786" spans="1:11" ht="15.75" customHeight="1">
      <c r="A786" s="8"/>
      <c r="I786" s="153"/>
      <c r="J786" s="8"/>
      <c r="K786" s="72"/>
    </row>
    <row r="787" spans="1:11" ht="15.75" customHeight="1">
      <c r="A787" s="8"/>
      <c r="I787" s="153"/>
      <c r="J787" s="8"/>
      <c r="K787" s="72"/>
    </row>
    <row r="788" spans="1:11" ht="15.75" customHeight="1">
      <c r="A788" s="8"/>
      <c r="I788" s="153"/>
      <c r="J788" s="8"/>
      <c r="K788" s="72"/>
    </row>
    <row r="789" spans="1:11" ht="15.75" customHeight="1">
      <c r="A789" s="8"/>
      <c r="I789" s="153"/>
      <c r="J789" s="8"/>
      <c r="K789" s="72"/>
    </row>
    <row r="790" spans="1:11" ht="15.75" customHeight="1">
      <c r="A790" s="8"/>
      <c r="I790" s="153"/>
      <c r="J790" s="8"/>
      <c r="K790" s="72"/>
    </row>
    <row r="791" spans="1:11" ht="15.75" customHeight="1">
      <c r="A791" s="8"/>
      <c r="I791" s="153"/>
      <c r="J791" s="8"/>
      <c r="K791" s="72"/>
    </row>
    <row r="792" spans="1:11" ht="15.75" customHeight="1">
      <c r="A792" s="8"/>
      <c r="I792" s="153"/>
      <c r="J792" s="8"/>
      <c r="K792" s="72"/>
    </row>
    <row r="793" spans="1:11" ht="15.75" customHeight="1">
      <c r="A793" s="8"/>
      <c r="I793" s="153"/>
      <c r="J793" s="8"/>
      <c r="K793" s="72"/>
    </row>
    <row r="794" spans="1:11" ht="15.75" customHeight="1">
      <c r="A794" s="8"/>
      <c r="I794" s="153"/>
      <c r="J794" s="8"/>
      <c r="K794" s="72"/>
    </row>
    <row r="795" spans="1:11" ht="15.75" customHeight="1">
      <c r="A795" s="8"/>
      <c r="I795" s="153"/>
      <c r="J795" s="8"/>
      <c r="K795" s="72"/>
    </row>
    <row r="796" spans="1:11" ht="15.75" customHeight="1">
      <c r="A796" s="8"/>
      <c r="I796" s="153"/>
      <c r="J796" s="8"/>
      <c r="K796" s="72"/>
    </row>
    <row r="797" spans="1:11" ht="15.75" customHeight="1">
      <c r="A797" s="8"/>
      <c r="I797" s="153"/>
      <c r="J797" s="8"/>
      <c r="K797" s="72"/>
    </row>
    <row r="798" spans="1:11" ht="15.75" customHeight="1">
      <c r="A798" s="8"/>
      <c r="I798" s="153"/>
      <c r="J798" s="8"/>
      <c r="K798" s="72"/>
    </row>
    <row r="799" spans="1:11" ht="15.75" customHeight="1">
      <c r="A799" s="8"/>
      <c r="I799" s="153"/>
      <c r="J799" s="8"/>
      <c r="K799" s="72"/>
    </row>
    <row r="800" spans="1:11" ht="15.75" customHeight="1">
      <c r="A800" s="8"/>
      <c r="I800" s="153"/>
      <c r="J800" s="8"/>
      <c r="K800" s="72"/>
    </row>
    <row r="801" spans="1:11" ht="15.75" customHeight="1">
      <c r="A801" s="8"/>
      <c r="I801" s="153"/>
      <c r="J801" s="8"/>
      <c r="K801" s="72"/>
    </row>
    <row r="802" spans="1:11" ht="15.75" customHeight="1">
      <c r="A802" s="8"/>
      <c r="I802" s="153"/>
      <c r="J802" s="8"/>
      <c r="K802" s="72"/>
    </row>
    <row r="803" spans="1:11" ht="15.75" customHeight="1">
      <c r="A803" s="8"/>
      <c r="I803" s="153"/>
      <c r="J803" s="8"/>
      <c r="K803" s="72"/>
    </row>
    <row r="804" spans="1:11" ht="15.75" customHeight="1">
      <c r="A804" s="8"/>
      <c r="I804" s="153"/>
      <c r="J804" s="8"/>
      <c r="K804" s="72"/>
    </row>
    <row r="805" spans="1:11" ht="15.75" customHeight="1">
      <c r="A805" s="8"/>
      <c r="I805" s="153"/>
      <c r="J805" s="8"/>
      <c r="K805" s="72"/>
    </row>
    <row r="806" spans="1:11" ht="15.75" customHeight="1">
      <c r="A806" s="8"/>
      <c r="I806" s="153"/>
      <c r="J806" s="8"/>
      <c r="K806" s="72"/>
    </row>
    <row r="807" spans="1:11" ht="15.75" customHeight="1">
      <c r="A807" s="8"/>
      <c r="I807" s="153"/>
      <c r="J807" s="8"/>
      <c r="K807" s="72"/>
    </row>
    <row r="808" spans="1:11" ht="15.75" customHeight="1">
      <c r="A808" s="8"/>
      <c r="I808" s="153"/>
      <c r="J808" s="8"/>
      <c r="K808" s="72"/>
    </row>
    <row r="809" spans="1:11" ht="15.75" customHeight="1">
      <c r="A809" s="8"/>
      <c r="I809" s="153"/>
      <c r="J809" s="8"/>
      <c r="K809" s="72"/>
    </row>
    <row r="810" spans="1:11" ht="15.75" customHeight="1">
      <c r="A810" s="8"/>
      <c r="I810" s="153"/>
      <c r="J810" s="8"/>
      <c r="K810" s="72"/>
    </row>
    <row r="811" spans="1:11" ht="15.75" customHeight="1">
      <c r="A811" s="8"/>
      <c r="I811" s="153"/>
      <c r="J811" s="8"/>
      <c r="K811" s="72"/>
    </row>
    <row r="812" spans="1:11" ht="15.75" customHeight="1">
      <c r="A812" s="8"/>
      <c r="I812" s="153"/>
      <c r="J812" s="8"/>
      <c r="K812" s="72"/>
    </row>
    <row r="813" spans="1:11" ht="15.75" customHeight="1">
      <c r="A813" s="8"/>
      <c r="I813" s="153"/>
      <c r="J813" s="8"/>
      <c r="K813" s="72"/>
    </row>
    <row r="814" spans="1:11" ht="15.75" customHeight="1">
      <c r="A814" s="8"/>
      <c r="I814" s="153"/>
      <c r="J814" s="8"/>
      <c r="K814" s="72"/>
    </row>
    <row r="815" spans="1:11" ht="15.75" customHeight="1">
      <c r="A815" s="8"/>
      <c r="I815" s="153"/>
      <c r="J815" s="8"/>
      <c r="K815" s="72"/>
    </row>
    <row r="816" spans="1:11" ht="15.75" customHeight="1">
      <c r="A816" s="8"/>
      <c r="I816" s="153"/>
      <c r="J816" s="8"/>
      <c r="K816" s="72"/>
    </row>
    <row r="817" spans="1:11" ht="15.75" customHeight="1">
      <c r="A817" s="8"/>
      <c r="I817" s="153"/>
      <c r="J817" s="8"/>
      <c r="K817" s="72"/>
    </row>
    <row r="818" spans="1:11" ht="15.75" customHeight="1">
      <c r="A818" s="8"/>
      <c r="I818" s="153"/>
      <c r="J818" s="8"/>
      <c r="K818" s="72"/>
    </row>
    <row r="819" spans="1:11" ht="15.75" customHeight="1">
      <c r="A819" s="8"/>
      <c r="I819" s="153"/>
      <c r="J819" s="8"/>
      <c r="K819" s="72"/>
    </row>
    <row r="820" spans="1:11" ht="15.75" customHeight="1">
      <c r="A820" s="8"/>
      <c r="I820" s="153"/>
      <c r="J820" s="8"/>
      <c r="K820" s="72"/>
    </row>
    <row r="821" spans="1:11" ht="15.75" customHeight="1">
      <c r="A821" s="8"/>
      <c r="I821" s="153"/>
      <c r="J821" s="8"/>
      <c r="K821" s="72"/>
    </row>
    <row r="822" spans="1:11" ht="15.75" customHeight="1">
      <c r="A822" s="8"/>
      <c r="I822" s="153"/>
      <c r="J822" s="8"/>
      <c r="K822" s="72"/>
    </row>
    <row r="823" spans="1:11" ht="15.75" customHeight="1">
      <c r="A823" s="8"/>
      <c r="I823" s="153"/>
      <c r="J823" s="8"/>
      <c r="K823" s="72"/>
    </row>
    <row r="824" spans="1:11" ht="15.75" customHeight="1">
      <c r="A824" s="8"/>
      <c r="I824" s="153"/>
      <c r="J824" s="8"/>
      <c r="K824" s="72"/>
    </row>
    <row r="825" spans="1:11" ht="15.75" customHeight="1">
      <c r="A825" s="8"/>
      <c r="I825" s="153"/>
      <c r="J825" s="8"/>
      <c r="K825" s="72"/>
    </row>
    <row r="826" spans="1:11" ht="15.75" customHeight="1">
      <c r="A826" s="8"/>
      <c r="I826" s="153"/>
      <c r="J826" s="8"/>
      <c r="K826" s="72"/>
    </row>
    <row r="827" spans="1:11" ht="15.75" customHeight="1">
      <c r="A827" s="8"/>
      <c r="I827" s="153"/>
      <c r="J827" s="8"/>
      <c r="K827" s="72"/>
    </row>
    <row r="828" spans="1:11" ht="15.75" customHeight="1">
      <c r="A828" s="8"/>
      <c r="I828" s="153"/>
      <c r="J828" s="8"/>
      <c r="K828" s="72"/>
    </row>
    <row r="829" spans="1:11" ht="15.75" customHeight="1">
      <c r="A829" s="8"/>
      <c r="I829" s="153"/>
      <c r="J829" s="8"/>
      <c r="K829" s="72"/>
    </row>
    <row r="830" spans="1:11" ht="15.75" customHeight="1">
      <c r="A830" s="8"/>
      <c r="I830" s="153"/>
      <c r="J830" s="8"/>
      <c r="K830" s="72"/>
    </row>
    <row r="831" spans="1:11" ht="15.75" customHeight="1">
      <c r="A831" s="8"/>
      <c r="I831" s="153"/>
      <c r="J831" s="8"/>
      <c r="K831" s="72"/>
    </row>
    <row r="832" spans="1:11" ht="15.75" customHeight="1">
      <c r="A832" s="8"/>
      <c r="I832" s="153"/>
      <c r="J832" s="8"/>
      <c r="K832" s="72"/>
    </row>
    <row r="833" spans="1:11" ht="15.75" customHeight="1">
      <c r="A833" s="8"/>
      <c r="I833" s="153"/>
      <c r="J833" s="8"/>
      <c r="K833" s="72"/>
    </row>
    <row r="834" spans="1:11" ht="15.75" customHeight="1">
      <c r="A834" s="8"/>
      <c r="I834" s="153"/>
      <c r="J834" s="8"/>
      <c r="K834" s="72"/>
    </row>
    <row r="835" spans="1:11" ht="15.75" customHeight="1">
      <c r="A835" s="8"/>
      <c r="I835" s="153"/>
      <c r="J835" s="8"/>
      <c r="K835" s="72"/>
    </row>
    <row r="836" spans="1:11" ht="15.75" customHeight="1">
      <c r="A836" s="8"/>
      <c r="I836" s="153"/>
      <c r="J836" s="8"/>
      <c r="K836" s="72"/>
    </row>
    <row r="837" spans="1:11" ht="15.75" customHeight="1">
      <c r="A837" s="8"/>
      <c r="I837" s="153"/>
      <c r="J837" s="8"/>
      <c r="K837" s="72"/>
    </row>
    <row r="838" spans="1:11" ht="15.75" customHeight="1">
      <c r="A838" s="8"/>
      <c r="I838" s="153"/>
      <c r="J838" s="8"/>
      <c r="K838" s="72"/>
    </row>
    <row r="839" spans="1:11" ht="15.75" customHeight="1">
      <c r="A839" s="8"/>
      <c r="I839" s="153"/>
      <c r="J839" s="8"/>
      <c r="K839" s="72"/>
    </row>
    <row r="840" spans="1:11" ht="15.75" customHeight="1">
      <c r="A840" s="8"/>
      <c r="I840" s="153"/>
      <c r="J840" s="8"/>
      <c r="K840" s="72"/>
    </row>
    <row r="841" spans="1:11" ht="15.75" customHeight="1">
      <c r="A841" s="8"/>
      <c r="I841" s="153"/>
      <c r="J841" s="8"/>
      <c r="K841" s="72"/>
    </row>
    <row r="842" spans="1:11" ht="15.75" customHeight="1">
      <c r="A842" s="8"/>
      <c r="I842" s="153"/>
      <c r="J842" s="8"/>
      <c r="K842" s="72"/>
    </row>
    <row r="843" spans="1:11" ht="15.75" customHeight="1">
      <c r="A843" s="8"/>
      <c r="I843" s="153"/>
      <c r="J843" s="8"/>
      <c r="K843" s="72"/>
    </row>
    <row r="844" spans="1:11" ht="15.75" customHeight="1">
      <c r="A844" s="8"/>
      <c r="I844" s="153"/>
      <c r="J844" s="8"/>
      <c r="K844" s="72"/>
    </row>
    <row r="845" spans="1:11" ht="15.75" customHeight="1">
      <c r="A845" s="8"/>
      <c r="I845" s="153"/>
      <c r="J845" s="8"/>
      <c r="K845" s="72"/>
    </row>
    <row r="846" spans="1:11" ht="15.75" customHeight="1">
      <c r="A846" s="8"/>
      <c r="I846" s="153"/>
      <c r="J846" s="8"/>
      <c r="K846" s="72"/>
    </row>
    <row r="847" spans="1:11" ht="15.75" customHeight="1">
      <c r="A847" s="8"/>
      <c r="I847" s="153"/>
      <c r="J847" s="8"/>
      <c r="K847" s="72"/>
    </row>
    <row r="848" spans="1:11" ht="15.75" customHeight="1">
      <c r="A848" s="8"/>
      <c r="I848" s="153"/>
      <c r="J848" s="8"/>
      <c r="K848" s="72"/>
    </row>
    <row r="849" spans="1:11" ht="15.75" customHeight="1">
      <c r="A849" s="8"/>
      <c r="I849" s="153"/>
      <c r="J849" s="8"/>
      <c r="K849" s="72"/>
    </row>
    <row r="850" spans="1:11" ht="15.75" customHeight="1">
      <c r="A850" s="8"/>
      <c r="I850" s="153"/>
      <c r="J850" s="8"/>
      <c r="K850" s="72"/>
    </row>
    <row r="851" spans="1:11" ht="15.75" customHeight="1">
      <c r="A851" s="8"/>
      <c r="I851" s="153"/>
      <c r="J851" s="8"/>
      <c r="K851" s="72"/>
    </row>
    <row r="852" spans="1:11" ht="15.75" customHeight="1">
      <c r="A852" s="8"/>
      <c r="I852" s="153"/>
      <c r="J852" s="8"/>
      <c r="K852" s="72"/>
    </row>
    <row r="853" spans="1:11" ht="15.75" customHeight="1">
      <c r="A853" s="8"/>
      <c r="I853" s="153"/>
      <c r="J853" s="8"/>
      <c r="K853" s="72"/>
    </row>
    <row r="854" spans="1:11" ht="15.75" customHeight="1">
      <c r="A854" s="8"/>
      <c r="I854" s="153"/>
      <c r="J854" s="8"/>
      <c r="K854" s="72"/>
    </row>
    <row r="855" spans="1:11" ht="15.75" customHeight="1">
      <c r="A855" s="8"/>
      <c r="I855" s="153"/>
      <c r="J855" s="8"/>
      <c r="K855" s="72"/>
    </row>
    <row r="856" spans="1:11" ht="15.75" customHeight="1">
      <c r="A856" s="8"/>
      <c r="I856" s="153"/>
      <c r="J856" s="8"/>
      <c r="K856" s="72"/>
    </row>
    <row r="857" spans="1:11" ht="15.75" customHeight="1">
      <c r="A857" s="8"/>
      <c r="I857" s="153"/>
      <c r="J857" s="8"/>
      <c r="K857" s="72"/>
    </row>
    <row r="858" spans="1:11" ht="15.75" customHeight="1">
      <c r="A858" s="8"/>
      <c r="I858" s="153"/>
      <c r="J858" s="8"/>
      <c r="K858" s="72"/>
    </row>
    <row r="859" spans="1:11" ht="15.75" customHeight="1">
      <c r="A859" s="8"/>
      <c r="I859" s="153"/>
      <c r="J859" s="8"/>
      <c r="K859" s="72"/>
    </row>
    <row r="860" spans="1:11" ht="15.75" customHeight="1">
      <c r="A860" s="8"/>
      <c r="I860" s="153"/>
      <c r="J860" s="8"/>
      <c r="K860" s="72"/>
    </row>
    <row r="861" spans="1:11" ht="15.75" customHeight="1">
      <c r="A861" s="8"/>
      <c r="I861" s="153"/>
      <c r="J861" s="8"/>
      <c r="K861" s="72"/>
    </row>
    <row r="862" spans="1:11" ht="15.75" customHeight="1">
      <c r="A862" s="8"/>
      <c r="I862" s="153"/>
      <c r="J862" s="8"/>
      <c r="K862" s="72"/>
    </row>
    <row r="863" spans="1:11" ht="15.75" customHeight="1">
      <c r="A863" s="8"/>
      <c r="I863" s="153"/>
      <c r="J863" s="8"/>
      <c r="K863" s="72"/>
    </row>
    <row r="864" spans="1:11" ht="15.75" customHeight="1">
      <c r="A864" s="8"/>
      <c r="I864" s="153"/>
      <c r="J864" s="8"/>
      <c r="K864" s="72"/>
    </row>
    <row r="865" spans="1:11" ht="15.75" customHeight="1">
      <c r="A865" s="8"/>
      <c r="I865" s="153"/>
      <c r="J865" s="8"/>
      <c r="K865" s="72"/>
    </row>
    <row r="866" spans="1:11" ht="15.75" customHeight="1">
      <c r="A866" s="8"/>
      <c r="I866" s="153"/>
      <c r="J866" s="8"/>
      <c r="K866" s="72"/>
    </row>
    <row r="867" spans="1:11" ht="15.75" customHeight="1">
      <c r="A867" s="8"/>
      <c r="I867" s="153"/>
      <c r="J867" s="8"/>
      <c r="K867" s="72"/>
    </row>
    <row r="868" spans="1:11" ht="15.75" customHeight="1">
      <c r="A868" s="8"/>
      <c r="I868" s="153"/>
      <c r="J868" s="8"/>
      <c r="K868" s="72"/>
    </row>
    <row r="869" spans="1:11" ht="15.75" customHeight="1">
      <c r="A869" s="8"/>
      <c r="I869" s="153"/>
      <c r="J869" s="8"/>
      <c r="K869" s="72"/>
    </row>
    <row r="870" spans="1:11" ht="15.75" customHeight="1">
      <c r="A870" s="8"/>
      <c r="I870" s="153"/>
      <c r="J870" s="8"/>
      <c r="K870" s="72"/>
    </row>
    <row r="871" spans="1:11" ht="15.75" customHeight="1">
      <c r="A871" s="8"/>
      <c r="I871" s="153"/>
      <c r="J871" s="8"/>
      <c r="K871" s="72"/>
    </row>
    <row r="872" spans="1:11" ht="15.75" customHeight="1">
      <c r="A872" s="8"/>
      <c r="I872" s="153"/>
      <c r="J872" s="8"/>
      <c r="K872" s="72"/>
    </row>
    <row r="873" spans="1:11" ht="15.75" customHeight="1">
      <c r="A873" s="8"/>
      <c r="I873" s="153"/>
      <c r="J873" s="8"/>
      <c r="K873" s="72"/>
    </row>
    <row r="874" spans="1:11" ht="15.75" customHeight="1">
      <c r="A874" s="8"/>
      <c r="I874" s="153"/>
      <c r="J874" s="8"/>
      <c r="K874" s="72"/>
    </row>
    <row r="875" spans="1:11" ht="15.75" customHeight="1">
      <c r="A875" s="8"/>
      <c r="I875" s="153"/>
      <c r="J875" s="8"/>
      <c r="K875" s="72"/>
    </row>
    <row r="876" spans="1:11" ht="15.75" customHeight="1">
      <c r="A876" s="8"/>
      <c r="I876" s="153"/>
      <c r="J876" s="8"/>
      <c r="K876" s="72"/>
    </row>
    <row r="877" spans="1:11" ht="15.75" customHeight="1">
      <c r="A877" s="8"/>
      <c r="I877" s="153"/>
      <c r="J877" s="8"/>
      <c r="K877" s="72"/>
    </row>
    <row r="878" spans="1:11" ht="15.75" customHeight="1">
      <c r="A878" s="8"/>
      <c r="I878" s="153"/>
      <c r="J878" s="8"/>
      <c r="K878" s="72"/>
    </row>
    <row r="879" spans="1:11" ht="15.75" customHeight="1">
      <c r="A879" s="8"/>
      <c r="I879" s="153"/>
      <c r="J879" s="8"/>
      <c r="K879" s="72"/>
    </row>
    <row r="880" spans="1:11" ht="15.75" customHeight="1">
      <c r="A880" s="8"/>
      <c r="I880" s="153"/>
      <c r="J880" s="8"/>
      <c r="K880" s="72"/>
    </row>
    <row r="881" spans="1:11" ht="15.75" customHeight="1">
      <c r="A881" s="8"/>
      <c r="I881" s="153"/>
      <c r="J881" s="8"/>
      <c r="K881" s="72"/>
    </row>
    <row r="882" spans="1:11" ht="15.75" customHeight="1">
      <c r="A882" s="8"/>
      <c r="I882" s="153"/>
      <c r="J882" s="8"/>
      <c r="K882" s="72"/>
    </row>
    <row r="883" spans="1:11" ht="15.75" customHeight="1">
      <c r="A883" s="8"/>
      <c r="I883" s="153"/>
      <c r="J883" s="8"/>
      <c r="K883" s="72"/>
    </row>
    <row r="884" spans="1:11" ht="15.75" customHeight="1">
      <c r="A884" s="8"/>
      <c r="I884" s="153"/>
      <c r="J884" s="8"/>
      <c r="K884" s="72"/>
    </row>
    <row r="885" spans="1:11" ht="15.75" customHeight="1">
      <c r="A885" s="8"/>
      <c r="I885" s="153"/>
      <c r="J885" s="8"/>
      <c r="K885" s="72"/>
    </row>
    <row r="886" spans="1:11" ht="15.75" customHeight="1">
      <c r="A886" s="8"/>
      <c r="I886" s="153"/>
      <c r="J886" s="8"/>
      <c r="K886" s="72"/>
    </row>
    <row r="887" spans="1:11" ht="15.75" customHeight="1">
      <c r="A887" s="8"/>
      <c r="I887" s="153"/>
      <c r="J887" s="8"/>
      <c r="K887" s="72"/>
    </row>
    <row r="888" spans="1:11" ht="15.75" customHeight="1">
      <c r="A888" s="8"/>
      <c r="I888" s="153"/>
      <c r="J888" s="8"/>
      <c r="K888" s="72"/>
    </row>
    <row r="889" spans="1:11" ht="15.75" customHeight="1">
      <c r="A889" s="8"/>
      <c r="I889" s="153"/>
      <c r="J889" s="8"/>
      <c r="K889" s="72"/>
    </row>
    <row r="890" spans="1:11" ht="15.75" customHeight="1">
      <c r="A890" s="8"/>
      <c r="I890" s="153"/>
      <c r="J890" s="8"/>
      <c r="K890" s="72"/>
    </row>
    <row r="891" spans="1:11" ht="15.75" customHeight="1">
      <c r="A891" s="8"/>
      <c r="I891" s="153"/>
      <c r="J891" s="8"/>
      <c r="K891" s="72"/>
    </row>
    <row r="892" spans="1:11" ht="15.75" customHeight="1">
      <c r="A892" s="8"/>
      <c r="I892" s="153"/>
      <c r="J892" s="8"/>
      <c r="K892" s="72"/>
    </row>
    <row r="893" spans="1:11" ht="15.75" customHeight="1">
      <c r="A893" s="8"/>
      <c r="I893" s="153"/>
      <c r="J893" s="8"/>
      <c r="K893" s="72"/>
    </row>
    <row r="894" spans="1:11" ht="15.75" customHeight="1">
      <c r="A894" s="8"/>
      <c r="I894" s="153"/>
      <c r="J894" s="8"/>
      <c r="K894" s="72"/>
    </row>
    <row r="895" spans="1:11" ht="15.75" customHeight="1">
      <c r="A895" s="8"/>
      <c r="I895" s="153"/>
      <c r="J895" s="8"/>
      <c r="K895" s="72"/>
    </row>
    <row r="896" spans="1:11" ht="15.75" customHeight="1">
      <c r="A896" s="8"/>
      <c r="I896" s="153"/>
      <c r="J896" s="8"/>
      <c r="K896" s="72"/>
    </row>
    <row r="897" spans="1:11" ht="15.75" customHeight="1">
      <c r="A897" s="8"/>
      <c r="I897" s="153"/>
      <c r="J897" s="8"/>
      <c r="K897" s="72"/>
    </row>
    <row r="898" spans="1:11" ht="15.75" customHeight="1">
      <c r="A898" s="8"/>
      <c r="I898" s="153"/>
      <c r="J898" s="8"/>
      <c r="K898" s="72"/>
    </row>
    <row r="899" spans="1:11" ht="15.75" customHeight="1">
      <c r="A899" s="8"/>
      <c r="I899" s="153"/>
      <c r="J899" s="8"/>
      <c r="K899" s="72"/>
    </row>
    <row r="900" spans="1:11" ht="15.75" customHeight="1">
      <c r="A900" s="8"/>
      <c r="I900" s="153"/>
      <c r="J900" s="8"/>
      <c r="K900" s="72"/>
    </row>
    <row r="901" spans="1:11" ht="15.75" customHeight="1">
      <c r="A901" s="8"/>
      <c r="I901" s="153"/>
      <c r="J901" s="8"/>
      <c r="K901" s="72"/>
    </row>
    <row r="902" spans="1:11" ht="15.75" customHeight="1">
      <c r="A902" s="8"/>
      <c r="I902" s="153"/>
      <c r="J902" s="8"/>
      <c r="K902" s="72"/>
    </row>
    <row r="903" spans="1:11" ht="15.75" customHeight="1">
      <c r="A903" s="8"/>
      <c r="I903" s="153"/>
      <c r="J903" s="8"/>
      <c r="K903" s="72"/>
    </row>
    <row r="904" spans="1:11" ht="15.75" customHeight="1">
      <c r="A904" s="8"/>
      <c r="I904" s="153"/>
      <c r="J904" s="8"/>
      <c r="K904" s="72"/>
    </row>
    <row r="905" spans="1:11" ht="15.75" customHeight="1">
      <c r="A905" s="8"/>
      <c r="I905" s="153"/>
      <c r="J905" s="8"/>
      <c r="K905" s="72"/>
    </row>
    <row r="906" spans="1:11" ht="15.75" customHeight="1">
      <c r="A906" s="8"/>
      <c r="I906" s="153"/>
      <c r="J906" s="8"/>
      <c r="K906" s="72"/>
    </row>
    <row r="907" spans="1:11" ht="15.75" customHeight="1">
      <c r="A907" s="8"/>
      <c r="I907" s="153"/>
      <c r="J907" s="8"/>
      <c r="K907" s="72"/>
    </row>
    <row r="908" spans="1:11" ht="15.75" customHeight="1">
      <c r="A908" s="8"/>
      <c r="I908" s="153"/>
      <c r="J908" s="8"/>
      <c r="K908" s="72"/>
    </row>
    <row r="909" spans="1:11" ht="15.75" customHeight="1">
      <c r="A909" s="8"/>
      <c r="I909" s="153"/>
      <c r="J909" s="8"/>
      <c r="K909" s="72"/>
    </row>
    <row r="910" spans="1:11" ht="15.75" customHeight="1">
      <c r="A910" s="8"/>
      <c r="I910" s="153"/>
      <c r="J910" s="8"/>
      <c r="K910" s="72"/>
    </row>
    <row r="911" spans="1:11" ht="15.75" customHeight="1">
      <c r="A911" s="8"/>
      <c r="I911" s="153"/>
      <c r="J911" s="8"/>
      <c r="K911" s="72"/>
    </row>
    <row r="912" spans="1:11" ht="15.75" customHeight="1">
      <c r="A912" s="8"/>
      <c r="I912" s="153"/>
      <c r="J912" s="8"/>
      <c r="K912" s="72"/>
    </row>
    <row r="913" spans="1:11" ht="15.75" customHeight="1">
      <c r="A913" s="8"/>
      <c r="I913" s="153"/>
      <c r="J913" s="8"/>
      <c r="K913" s="72"/>
    </row>
    <row r="914" spans="1:11" ht="15.75" customHeight="1">
      <c r="A914" s="8"/>
      <c r="I914" s="153"/>
      <c r="J914" s="8"/>
      <c r="K914" s="72"/>
    </row>
    <row r="915" spans="1:11" ht="15.75" customHeight="1">
      <c r="A915" s="8"/>
      <c r="I915" s="153"/>
      <c r="J915" s="8"/>
      <c r="K915" s="72"/>
    </row>
    <row r="916" spans="1:11" ht="15.75" customHeight="1">
      <c r="A916" s="8"/>
      <c r="I916" s="153"/>
      <c r="J916" s="8"/>
      <c r="K916" s="72"/>
    </row>
    <row r="917" spans="1:11" ht="15.75" customHeight="1">
      <c r="A917" s="8"/>
      <c r="I917" s="153"/>
      <c r="J917" s="8"/>
      <c r="K917" s="72"/>
    </row>
    <row r="918" spans="1:11" ht="15.75" customHeight="1">
      <c r="A918" s="8"/>
      <c r="I918" s="153"/>
      <c r="J918" s="8"/>
      <c r="K918" s="72"/>
    </row>
    <row r="919" spans="1:11" ht="15.75" customHeight="1">
      <c r="A919" s="8"/>
      <c r="I919" s="153"/>
      <c r="J919" s="8"/>
      <c r="K919" s="72"/>
    </row>
    <row r="920" spans="1:11" ht="15.75" customHeight="1">
      <c r="A920" s="8"/>
      <c r="I920" s="153"/>
      <c r="J920" s="8"/>
      <c r="K920" s="72"/>
    </row>
    <row r="921" spans="1:11" ht="15.75" customHeight="1">
      <c r="A921" s="8"/>
      <c r="I921" s="153"/>
      <c r="J921" s="8"/>
      <c r="K921" s="72"/>
    </row>
    <row r="922" spans="1:11" ht="15.75" customHeight="1">
      <c r="A922" s="8"/>
      <c r="I922" s="153"/>
      <c r="J922" s="8"/>
      <c r="K922" s="72"/>
    </row>
    <row r="923" spans="1:11" ht="15.75" customHeight="1">
      <c r="A923" s="8"/>
      <c r="I923" s="153"/>
      <c r="J923" s="8"/>
      <c r="K923" s="72"/>
    </row>
    <row r="924" spans="1:11" ht="15.75" customHeight="1">
      <c r="A924" s="8"/>
      <c r="I924" s="153"/>
      <c r="J924" s="8"/>
      <c r="K924" s="72"/>
    </row>
    <row r="925" spans="1:11" ht="15.75" customHeight="1">
      <c r="A925" s="8"/>
      <c r="I925" s="153"/>
      <c r="J925" s="8"/>
      <c r="K925" s="72"/>
    </row>
    <row r="926" spans="1:11" ht="15.75" customHeight="1">
      <c r="A926" s="8"/>
      <c r="I926" s="153"/>
      <c r="J926" s="8"/>
      <c r="K926" s="72"/>
    </row>
    <row r="927" spans="1:11" ht="15.75" customHeight="1">
      <c r="A927" s="8"/>
      <c r="I927" s="153"/>
      <c r="J927" s="8"/>
      <c r="K927" s="72"/>
    </row>
    <row r="928" spans="1:11" ht="15.75" customHeight="1">
      <c r="A928" s="8"/>
      <c r="I928" s="153"/>
      <c r="J928" s="8"/>
      <c r="K928" s="72"/>
    </row>
    <row r="929" spans="1:11" ht="15.75" customHeight="1">
      <c r="A929" s="8"/>
      <c r="I929" s="153"/>
      <c r="J929" s="8"/>
      <c r="K929" s="72"/>
    </row>
    <row r="930" spans="1:11" ht="15.75" customHeight="1">
      <c r="A930" s="8"/>
      <c r="I930" s="153"/>
      <c r="J930" s="8"/>
      <c r="K930" s="72"/>
    </row>
    <row r="931" spans="1:11" ht="15.75" customHeight="1">
      <c r="A931" s="8"/>
      <c r="I931" s="153"/>
      <c r="J931" s="8"/>
      <c r="K931" s="72"/>
    </row>
    <row r="932" spans="1:11" ht="15.75" customHeight="1">
      <c r="A932" s="8"/>
      <c r="I932" s="153"/>
      <c r="J932" s="8"/>
      <c r="K932" s="72"/>
    </row>
    <row r="933" spans="1:11" ht="15.75" customHeight="1">
      <c r="A933" s="8"/>
      <c r="I933" s="153"/>
      <c r="J933" s="8"/>
      <c r="K933" s="72"/>
    </row>
    <row r="934" spans="1:11" ht="15.75" customHeight="1">
      <c r="A934" s="8"/>
      <c r="I934" s="153"/>
      <c r="J934" s="8"/>
      <c r="K934" s="72"/>
    </row>
    <row r="935" spans="1:11" ht="15.75" customHeight="1">
      <c r="A935" s="8"/>
      <c r="I935" s="153"/>
      <c r="J935" s="8"/>
      <c r="K935" s="72"/>
    </row>
    <row r="936" spans="1:11" ht="15.75" customHeight="1">
      <c r="A936" s="8"/>
      <c r="I936" s="153"/>
      <c r="J936" s="8"/>
      <c r="K936" s="72"/>
    </row>
    <row r="937" spans="1:11" ht="15.75" customHeight="1">
      <c r="A937" s="8"/>
      <c r="I937" s="153"/>
      <c r="J937" s="8"/>
      <c r="K937" s="72"/>
    </row>
    <row r="938" spans="1:11" ht="15.75" customHeight="1">
      <c r="A938" s="8"/>
      <c r="I938" s="153"/>
      <c r="J938" s="8"/>
      <c r="K938" s="72"/>
    </row>
    <row r="939" spans="1:11" ht="15.75" customHeight="1">
      <c r="A939" s="8"/>
      <c r="I939" s="153"/>
      <c r="J939" s="8"/>
      <c r="K939" s="72"/>
    </row>
    <row r="940" spans="1:11" ht="15.75" customHeight="1">
      <c r="A940" s="8"/>
      <c r="I940" s="153"/>
      <c r="J940" s="8"/>
      <c r="K940" s="72"/>
    </row>
    <row r="941" spans="1:11" ht="15.75" customHeight="1">
      <c r="A941" s="8"/>
      <c r="I941" s="153"/>
      <c r="J941" s="8"/>
      <c r="K941" s="72"/>
    </row>
    <row r="942" spans="1:11" ht="15.75" customHeight="1">
      <c r="A942" s="8"/>
      <c r="I942" s="153"/>
      <c r="J942" s="8"/>
      <c r="K942" s="72"/>
    </row>
    <row r="943" spans="1:11" ht="15.75" customHeight="1">
      <c r="A943" s="8"/>
      <c r="I943" s="153"/>
      <c r="J943" s="8"/>
      <c r="K943" s="72"/>
    </row>
    <row r="944" spans="1:11" ht="15.75" customHeight="1">
      <c r="A944" s="8"/>
      <c r="I944" s="153"/>
      <c r="J944" s="8"/>
      <c r="K944" s="72"/>
    </row>
    <row r="945" spans="1:11" ht="15.75" customHeight="1">
      <c r="A945" s="8"/>
      <c r="I945" s="153"/>
      <c r="J945" s="8"/>
      <c r="K945" s="72"/>
    </row>
    <row r="946" spans="1:11" ht="15.75" customHeight="1">
      <c r="A946" s="8"/>
      <c r="I946" s="153"/>
      <c r="J946" s="8"/>
      <c r="K946" s="72"/>
    </row>
    <row r="947" spans="1:11" ht="15.75" customHeight="1">
      <c r="A947" s="8"/>
      <c r="I947" s="153"/>
      <c r="J947" s="8"/>
      <c r="K947" s="72"/>
    </row>
    <row r="948" spans="1:11" ht="15.75" customHeight="1">
      <c r="A948" s="8"/>
      <c r="I948" s="153"/>
      <c r="J948" s="8"/>
      <c r="K948" s="72"/>
    </row>
    <row r="949" spans="1:11" ht="15.75" customHeight="1">
      <c r="A949" s="8"/>
      <c r="I949" s="153"/>
      <c r="J949" s="8"/>
      <c r="K949" s="72"/>
    </row>
    <row r="950" spans="1:11" ht="15.75" customHeight="1">
      <c r="A950" s="8"/>
      <c r="I950" s="153"/>
      <c r="J950" s="8"/>
      <c r="K950" s="72"/>
    </row>
    <row r="951" spans="1:11" ht="15.75" customHeight="1">
      <c r="A951" s="8"/>
      <c r="I951" s="153"/>
      <c r="J951" s="8"/>
      <c r="K951" s="72"/>
    </row>
    <row r="952" spans="1:11" ht="15.75" customHeight="1">
      <c r="A952" s="8"/>
      <c r="I952" s="153"/>
      <c r="J952" s="8"/>
      <c r="K952" s="72"/>
    </row>
    <row r="953" spans="1:11" ht="15.75" customHeight="1">
      <c r="A953" s="8"/>
      <c r="I953" s="153"/>
      <c r="J953" s="8"/>
      <c r="K953" s="72"/>
    </row>
    <row r="954" spans="1:11" ht="15.75" customHeight="1">
      <c r="A954" s="8"/>
      <c r="I954" s="153"/>
      <c r="J954" s="8"/>
      <c r="K954" s="72"/>
    </row>
    <row r="955" spans="1:11" ht="15.75" customHeight="1">
      <c r="A955" s="8"/>
      <c r="I955" s="153"/>
      <c r="J955" s="8"/>
      <c r="K955" s="72"/>
    </row>
    <row r="956" spans="1:11" ht="15.75" customHeight="1">
      <c r="A956" s="8"/>
      <c r="I956" s="153"/>
      <c r="J956" s="8"/>
      <c r="K956" s="72"/>
    </row>
    <row r="957" spans="1:11" ht="15.75" customHeight="1">
      <c r="A957" s="8"/>
      <c r="I957" s="153"/>
      <c r="J957" s="8"/>
      <c r="K957" s="72"/>
    </row>
    <row r="958" spans="1:11" ht="15.75" customHeight="1">
      <c r="A958" s="8"/>
      <c r="I958" s="153"/>
      <c r="J958" s="8"/>
      <c r="K958" s="72"/>
    </row>
    <row r="959" spans="1:11" ht="15.75" customHeight="1">
      <c r="A959" s="8"/>
      <c r="I959" s="153"/>
      <c r="J959" s="8"/>
      <c r="K959" s="72"/>
    </row>
    <row r="960" spans="1:11" ht="15.75" customHeight="1">
      <c r="A960" s="8"/>
      <c r="I960" s="153"/>
      <c r="J960" s="8"/>
      <c r="K960" s="72"/>
    </row>
    <row r="961" spans="1:11" ht="15.75" customHeight="1">
      <c r="A961" s="8"/>
      <c r="I961" s="153"/>
      <c r="J961" s="8"/>
      <c r="K961" s="72"/>
    </row>
    <row r="962" spans="1:11" ht="15.75" customHeight="1">
      <c r="A962" s="8"/>
      <c r="I962" s="153"/>
      <c r="J962" s="8"/>
      <c r="K962" s="72"/>
    </row>
    <row r="963" spans="1:11" ht="15.75" customHeight="1">
      <c r="A963" s="8"/>
      <c r="I963" s="153"/>
      <c r="J963" s="8"/>
      <c r="K963" s="72"/>
    </row>
    <row r="964" spans="1:11" ht="15.75" customHeight="1">
      <c r="A964" s="8"/>
      <c r="I964" s="153"/>
      <c r="J964" s="8"/>
      <c r="K964" s="72"/>
    </row>
    <row r="965" spans="1:11" ht="15.75" customHeight="1">
      <c r="A965" s="8"/>
      <c r="I965" s="153"/>
      <c r="J965" s="8"/>
      <c r="K965" s="72"/>
    </row>
    <row r="966" spans="1:11" ht="15.75" customHeight="1">
      <c r="A966" s="8"/>
      <c r="I966" s="153"/>
      <c r="J966" s="8"/>
      <c r="K966" s="72"/>
    </row>
    <row r="967" spans="1:11" ht="15.75" customHeight="1">
      <c r="A967" s="8"/>
      <c r="I967" s="153"/>
      <c r="J967" s="8"/>
      <c r="K967" s="72"/>
    </row>
    <row r="968" spans="1:11" ht="15.75" customHeight="1">
      <c r="A968" s="8"/>
      <c r="I968" s="153"/>
      <c r="J968" s="8"/>
      <c r="K968" s="72"/>
    </row>
    <row r="969" spans="1:11" ht="15.75" customHeight="1">
      <c r="A969" s="8"/>
      <c r="I969" s="153"/>
      <c r="J969" s="8"/>
      <c r="K969" s="72"/>
    </row>
    <row r="970" spans="1:11" ht="15.75" customHeight="1">
      <c r="A970" s="8"/>
      <c r="I970" s="153"/>
      <c r="J970" s="8"/>
      <c r="K970" s="72"/>
    </row>
    <row r="971" spans="1:11" ht="15.75" customHeight="1">
      <c r="A971" s="8"/>
      <c r="I971" s="153"/>
      <c r="J971" s="8"/>
      <c r="K971" s="72"/>
    </row>
    <row r="972" spans="1:11" ht="15.75" customHeight="1">
      <c r="A972" s="8"/>
      <c r="I972" s="153"/>
      <c r="J972" s="8"/>
      <c r="K972" s="72"/>
    </row>
    <row r="973" spans="1:11" ht="15.75" customHeight="1">
      <c r="A973" s="8"/>
      <c r="I973" s="153"/>
      <c r="J973" s="8"/>
      <c r="K973" s="72"/>
    </row>
    <row r="974" spans="1:11" ht="15.75" customHeight="1">
      <c r="A974" s="8"/>
      <c r="I974" s="153"/>
      <c r="J974" s="8"/>
      <c r="K974" s="72"/>
    </row>
    <row r="975" spans="1:11" ht="15.75" customHeight="1">
      <c r="A975" s="8"/>
      <c r="I975" s="153"/>
      <c r="J975" s="8"/>
      <c r="K975" s="72"/>
    </row>
    <row r="976" spans="1:11" ht="15.75" customHeight="1">
      <c r="A976" s="8"/>
      <c r="I976" s="153"/>
      <c r="J976" s="8"/>
      <c r="K976" s="72"/>
    </row>
    <row r="977" spans="1:11" ht="15.75" customHeight="1">
      <c r="A977" s="8"/>
      <c r="I977" s="153"/>
      <c r="J977" s="8"/>
      <c r="K977" s="72"/>
    </row>
    <row r="978" spans="1:11" ht="15.75" customHeight="1">
      <c r="A978" s="8"/>
      <c r="I978" s="153"/>
      <c r="J978" s="8"/>
      <c r="K978" s="72"/>
    </row>
    <row r="979" spans="1:11" ht="15.75" customHeight="1">
      <c r="A979" s="8"/>
      <c r="I979" s="153"/>
      <c r="J979" s="8"/>
      <c r="K979" s="72"/>
    </row>
    <row r="980" spans="1:11" ht="15.75" customHeight="1">
      <c r="A980" s="8"/>
      <c r="I980" s="153"/>
      <c r="J980" s="8"/>
      <c r="K980" s="72"/>
    </row>
    <row r="981" spans="1:11" ht="15.75" customHeight="1">
      <c r="A981" s="8"/>
      <c r="I981" s="153"/>
      <c r="J981" s="8"/>
      <c r="K981" s="72"/>
    </row>
    <row r="982" spans="1:11" ht="15.75" customHeight="1">
      <c r="A982" s="8"/>
      <c r="I982" s="153"/>
      <c r="J982" s="8"/>
      <c r="K982" s="72"/>
    </row>
    <row r="983" spans="1:11" ht="15.75" customHeight="1">
      <c r="A983" s="8"/>
      <c r="I983" s="153"/>
      <c r="J983" s="8"/>
      <c r="K983" s="72"/>
    </row>
    <row r="984" spans="1:11" ht="15.75" customHeight="1">
      <c r="A984" s="8"/>
      <c r="I984" s="153"/>
      <c r="J984" s="8"/>
      <c r="K984" s="72"/>
    </row>
    <row r="985" spans="1:11" ht="15.75" customHeight="1">
      <c r="A985" s="8"/>
      <c r="I985" s="153"/>
      <c r="J985" s="8"/>
      <c r="K985" s="72"/>
    </row>
    <row r="986" spans="1:11" ht="15.75" customHeight="1">
      <c r="A986" s="8"/>
      <c r="I986" s="153"/>
      <c r="J986" s="8"/>
      <c r="K986" s="72"/>
    </row>
    <row r="987" spans="1:11" ht="15.75" customHeight="1">
      <c r="A987" s="8"/>
      <c r="I987" s="153"/>
      <c r="J987" s="8"/>
      <c r="K987" s="72"/>
    </row>
    <row r="988" spans="1:11" ht="15.75" customHeight="1">
      <c r="A988" s="8"/>
      <c r="I988" s="153"/>
      <c r="J988" s="8"/>
      <c r="K988" s="72"/>
    </row>
    <row r="989" spans="1:11" ht="15.75" customHeight="1">
      <c r="A989" s="8"/>
      <c r="I989" s="153"/>
      <c r="J989" s="8"/>
      <c r="K989" s="72"/>
    </row>
    <row r="990" spans="1:11" ht="15.75" customHeight="1">
      <c r="A990" s="8"/>
      <c r="I990" s="153"/>
      <c r="J990" s="8"/>
      <c r="K990" s="72"/>
    </row>
    <row r="991" spans="1:11" ht="15.75" customHeight="1">
      <c r="A991" s="8"/>
      <c r="I991" s="153"/>
      <c r="J991" s="8"/>
      <c r="K991" s="72"/>
    </row>
    <row r="992" spans="1:11" ht="15.75" customHeight="1">
      <c r="A992" s="8"/>
      <c r="I992" s="153"/>
      <c r="J992" s="8"/>
      <c r="K992" s="72"/>
    </row>
    <row r="993" spans="1:11" ht="15.75" customHeight="1">
      <c r="A993" s="8"/>
      <c r="I993" s="153"/>
      <c r="J993" s="8"/>
      <c r="K993" s="72"/>
    </row>
    <row r="994" spans="1:11" ht="15.75" customHeight="1">
      <c r="A994" s="8"/>
      <c r="I994" s="153"/>
      <c r="J994" s="8"/>
      <c r="K994" s="72"/>
    </row>
    <row r="995" spans="1:11" ht="15.75" customHeight="1">
      <c r="A995" s="8"/>
      <c r="I995" s="153"/>
      <c r="J995" s="8"/>
      <c r="K995" s="72"/>
    </row>
  </sheetData>
  <mergeCells count="6">
    <mergeCell ref="C73:L74"/>
    <mergeCell ref="D26:I26"/>
    <mergeCell ref="D28:I29"/>
    <mergeCell ref="C32:L33"/>
    <mergeCell ref="D66:I66"/>
    <mergeCell ref="D68:I69"/>
  </mergeCells>
  <conditionalFormatting sqref="A31:A33">
    <cfRule type="cellIs" dxfId="351" priority="112" stopIfTrue="1" operator="equal">
      <formula>"include_in_docs"</formula>
    </cfRule>
  </conditionalFormatting>
  <conditionalFormatting sqref="A72:A74">
    <cfRule type="cellIs" dxfId="350" priority="131" stopIfTrue="1" operator="equal">
      <formula>"include_in_docs"</formula>
    </cfRule>
  </conditionalFormatting>
  <conditionalFormatting sqref="C20">
    <cfRule type="expression" dxfId="349" priority="6" stopIfTrue="1">
      <formula>AND(NE(#REF!,"#"),OR(IFERROR(VLOOKUP(#REF!,INDIRECT("VariableTypes!$A$2:$E"),5,FALSE),FALSE),AND(NE(#REF!,""),NE(#REF!,""))))</formula>
    </cfRule>
    <cfRule type="expression" dxfId="348" priority="32" stopIfTrue="1">
      <formula>AND(NE(#REF!,"#"),OR(IFERROR(VLOOKUP($J13,INDIRECT("VariableTypes!$A$2:$E"),5,FALSE),FALSE),AND(NE($C13,""),NE(#REF!,""))))</formula>
    </cfRule>
  </conditionalFormatting>
  <conditionalFormatting sqref="D9">
    <cfRule type="expression" dxfId="347" priority="137" stopIfTrue="1">
      <formula>AND(NE(#REF!,"#"),NE(D9,""),NE(COUNTA(E10:$E10),0))</formula>
    </cfRule>
  </conditionalFormatting>
  <conditionalFormatting sqref="D10">
    <cfRule type="expression" dxfId="346" priority="403" stopIfTrue="1">
      <formula>AND(NE(#REF!,"#"),NE(D10,""),NE(COUNTA(#REF!),0))</formula>
    </cfRule>
  </conditionalFormatting>
  <conditionalFormatting sqref="D27">
    <cfRule type="expression" dxfId="345" priority="173" stopIfTrue="1">
      <formula>AND(NE(#REF!,"#"),NE(D27,""),NE(COUNTA($D27:F27),0))</formula>
    </cfRule>
  </conditionalFormatting>
  <conditionalFormatting sqref="D49:D50">
    <cfRule type="expression" dxfId="344" priority="98" stopIfTrue="1">
      <formula>AND(NE(#REF!,"#"),NE(E49,""),NE(COUNTA($D49:D49),0))</formula>
    </cfRule>
  </conditionalFormatting>
  <conditionalFormatting sqref="D54">
    <cfRule type="expression" dxfId="343" priority="27" stopIfTrue="1">
      <formula>AND(NE(#REF!,"#"),NE(E54,""),NE(COUNTA($C54:D54),0))</formula>
    </cfRule>
  </conditionalFormatting>
  <conditionalFormatting sqref="D55">
    <cfRule type="expression" dxfId="342" priority="40" stopIfTrue="1">
      <formula>AND(NE(#REF!,"#"),NE(G55,""),NE(COUNTA($C55:D55),0))</formula>
    </cfRule>
  </conditionalFormatting>
  <conditionalFormatting sqref="D67">
    <cfRule type="expression" dxfId="341" priority="128" stopIfTrue="1">
      <formula>AND(NE(#REF!,"#"),NE(D67,""),NE(COUNTA($D67:F67),0))</formula>
    </cfRule>
  </conditionalFormatting>
  <conditionalFormatting sqref="D3:G3">
    <cfRule type="expression" dxfId="340" priority="148" stopIfTrue="1">
      <formula>AND(NE(#REF!,"#"),NE(D3,""),NE(COUNTA($B3:C3),0))</formula>
    </cfRule>
  </conditionalFormatting>
  <conditionalFormatting sqref="D4:G5">
    <cfRule type="expression" dxfId="339" priority="162" stopIfTrue="1">
      <formula>AND(NE(#REF!,"#"),NE(D4,""),NE(COUNTA($C4:C4),0))</formula>
    </cfRule>
  </conditionalFormatting>
  <conditionalFormatting sqref="D6:G6">
    <cfRule type="expression" dxfId="338" priority="159" stopIfTrue="1">
      <formula>AND(NE(#REF!,"#"),NE(D6,""),NE(COUNTA($A6:C6),0))</formula>
    </cfRule>
  </conditionalFormatting>
  <conditionalFormatting sqref="D30:G30">
    <cfRule type="expression" dxfId="337" priority="99" stopIfTrue="1">
      <formula>AND(NE(#REF!,"#"),NE(D30,""),NE(COUNTA($B30:C30),0))</formula>
    </cfRule>
  </conditionalFormatting>
  <conditionalFormatting sqref="D31:G31">
    <cfRule type="expression" dxfId="336" priority="116" stopIfTrue="1">
      <formula>AND(NE(#REF!,"#"),NE(D31,""),NE(COUNTA($C31:C31),0))</formula>
    </cfRule>
  </conditionalFormatting>
  <conditionalFormatting sqref="D71:G71">
    <cfRule type="expression" dxfId="335" priority="117" stopIfTrue="1">
      <formula>AND(NE(#REF!,"#"),NE(D71,""),NE(COUNTA($B71:C71),0))</formula>
    </cfRule>
  </conditionalFormatting>
  <conditionalFormatting sqref="D72:G72">
    <cfRule type="expression" dxfId="334" priority="135" stopIfTrue="1">
      <formula>AND(NE(#REF!,"#"),NE(D72,""),NE(COUNTA($C72:C72),0))</formula>
    </cfRule>
  </conditionalFormatting>
  <conditionalFormatting sqref="E9">
    <cfRule type="expression" dxfId="333" priority="78" stopIfTrue="1">
      <formula>AND(NE(#REF!,"#"),NE(G10,""),NE(COUNTA($E10:F10),0))</formula>
    </cfRule>
  </conditionalFormatting>
  <conditionalFormatting sqref="E10">
    <cfRule type="expression" dxfId="332" priority="82" stopIfTrue="1">
      <formula>AND(NE(#REF!,"#"),NE(#REF!,""),NE(COUNTA(#REF!),0))</formula>
    </cfRule>
  </conditionalFormatting>
  <conditionalFormatting sqref="E13">
    <cfRule type="expression" dxfId="331" priority="52" stopIfTrue="1">
      <formula>AND(NE(#REF!,"#"),NE(#REF!,""),NE(COUNTA($D13:E13),0))</formula>
    </cfRule>
  </conditionalFormatting>
  <conditionalFormatting sqref="E14:E15">
    <cfRule type="expression" dxfId="330" priority="140" stopIfTrue="1">
      <formula>AND(NE(#REF!,"#"),NE(E14,""),NE(COUNTA($E15:F15),0))</formula>
    </cfRule>
  </conditionalFormatting>
  <conditionalFormatting sqref="E17:E18">
    <cfRule type="expression" dxfId="329" priority="139" stopIfTrue="1">
      <formula>AND(NE(#REF!,"#"),NE(E17,""),NE(COUNTA($E18:F18),0))</formula>
    </cfRule>
  </conditionalFormatting>
  <conditionalFormatting sqref="E39:E40">
    <cfRule type="expression" dxfId="328" priority="74" stopIfTrue="1">
      <formula>AND(NE(#REF!,"#"),NE(#REF!,""),NE(COUNTA($D40:F40),0))</formula>
    </cfRule>
  </conditionalFormatting>
  <conditionalFormatting sqref="E41">
    <cfRule type="expression" dxfId="327" priority="73" stopIfTrue="1">
      <formula>AND(NE(#REF!,"#"),NE(F46,""),NE(COUNTA($D42:F42),0))</formula>
    </cfRule>
  </conditionalFormatting>
  <conditionalFormatting sqref="E42:E43">
    <cfRule type="expression" dxfId="326" priority="77" stopIfTrue="1">
      <formula>AND(NE(#REF!,"#"),NE(G47,""),NE(COUNTA($C47:F47),0))</formula>
    </cfRule>
  </conditionalFormatting>
  <conditionalFormatting sqref="E44:E45">
    <cfRule type="expression" dxfId="325" priority="143" stopIfTrue="1">
      <formula>AND(NE(#REF!,"#"),NE(E44,""),NE(COUNTA($E45:F45),0))</formula>
    </cfRule>
  </conditionalFormatting>
  <conditionalFormatting sqref="E46">
    <cfRule type="expression" dxfId="324" priority="24" stopIfTrue="1">
      <formula>AND(NE(#REF!,"#"),NE(G48,""),NE(COUNTA($C48:F48),0))</formula>
    </cfRule>
  </conditionalFormatting>
  <conditionalFormatting sqref="E47:E48">
    <cfRule type="expression" dxfId="323" priority="83" stopIfTrue="1">
      <formula>AND(NE(#REF!,"#"),NE(#REF!,""),NE(COUNTA($D47:E47),0))</formula>
    </cfRule>
  </conditionalFormatting>
  <conditionalFormatting sqref="E51:E52">
    <cfRule type="expression" dxfId="322" priority="35" stopIfTrue="1">
      <formula>AND(NE(#REF!,"#"),NE(G59,""),NE(COUNTA($C59:F59),0))</formula>
    </cfRule>
  </conditionalFormatting>
  <conditionalFormatting sqref="E53:E55">
    <cfRule type="expression" dxfId="321" priority="136" stopIfTrue="1">
      <formula>AND(NE(#REF!,"#"),NE(E53,""),NE(COUNTA($E54:F54),0))</formula>
    </cfRule>
  </conditionalFormatting>
  <conditionalFormatting sqref="E56 E58:E59">
    <cfRule type="expression" dxfId="320" priority="96" stopIfTrue="1">
      <formula>AND(NE(#REF!,"#"),NE(#REF!,""),NE(COUNTA(#REF!),0))</formula>
    </cfRule>
  </conditionalFormatting>
  <conditionalFormatting sqref="E57">
    <cfRule type="expression" dxfId="319" priority="172" stopIfTrue="1">
      <formula>AND(NE(#REF!,"#"),NE(E57,""),NE(COUNTA($E58:F58),0))</formula>
    </cfRule>
  </conditionalFormatting>
  <conditionalFormatting sqref="E60:E61">
    <cfRule type="expression" dxfId="318" priority="138" stopIfTrue="1">
      <formula>AND(NE(#REF!,"#"),NE(E60,""),NE(COUNTA($E61:F61),0))</formula>
    </cfRule>
  </conditionalFormatting>
  <conditionalFormatting sqref="E62:E64">
    <cfRule type="expression" dxfId="317" priority="10" stopIfTrue="1">
      <formula>AND(NE(#REF!,"#"),NE(#REF!,""),NE(COUNTA(#REF!),0))</formula>
    </cfRule>
  </conditionalFormatting>
  <conditionalFormatting sqref="E7:F8 D34:F34">
    <cfRule type="expression" dxfId="316" priority="4" stopIfTrue="1">
      <formula>AND(NE(#REF!,"#"),NE(E7,""),NE(COUNTA($B7:D7),0))</formula>
    </cfRule>
  </conditionalFormatting>
  <conditionalFormatting sqref="E35:G35">
    <cfRule type="expression" dxfId="315" priority="70" stopIfTrue="1">
      <formula>AND(NE(#REF!,"#"),NE(E35,""),NE(COUNTA($A35:D35),0))</formula>
    </cfRule>
  </conditionalFormatting>
  <conditionalFormatting sqref="F14:F15">
    <cfRule type="expression" dxfId="314" priority="53" stopIfTrue="1">
      <formula>AND(NE(#REF!,"#"),NE(#REF!,""),NE(COUNTA(#REF!),0))</formula>
    </cfRule>
  </conditionalFormatting>
  <conditionalFormatting sqref="F17:F18">
    <cfRule type="expression" dxfId="313" priority="56" stopIfTrue="1">
      <formula>AND(NE(#REF!,"#"),NE(#REF!,""),NE(COUNTA(#REF!),0))</formula>
    </cfRule>
  </conditionalFormatting>
  <conditionalFormatting sqref="F20">
    <cfRule type="expression" dxfId="312" priority="59" stopIfTrue="1">
      <formula>AND(NE(#REF!,"#"),NE(#REF!,""),NE(COUNTA($C20:F20),0))</formula>
    </cfRule>
  </conditionalFormatting>
  <conditionalFormatting sqref="F21">
    <cfRule type="expression" dxfId="311" priority="2" stopIfTrue="1">
      <formula>AND(NE(#REF!,"#"),NE(F21,""),NE(COUNTA($E22:G22),0))</formula>
    </cfRule>
  </conditionalFormatting>
  <conditionalFormatting sqref="F22">
    <cfRule type="expression" dxfId="310" priority="65" stopIfTrue="1">
      <formula>AND(NE(#REF!,"#"),NE(#REF!,""),NE(COUNTA($E22:F22),0))</formula>
    </cfRule>
  </conditionalFormatting>
  <conditionalFormatting sqref="F27 H27:I27">
    <cfRule type="expression" dxfId="309" priority="109" stopIfTrue="1">
      <formula>AND(NE(#REF!,"#"),NE(F27,""),NE(COUNTA($D27:E27),0))</formula>
    </cfRule>
  </conditionalFormatting>
  <conditionalFormatting sqref="F44:F45">
    <cfRule type="expression" dxfId="308" priority="84" stopIfTrue="1">
      <formula>AND(NE(#REF!,"#"),NE(#REF!,""),NE(COUNTA(#REF!),0))</formula>
    </cfRule>
  </conditionalFormatting>
  <conditionalFormatting sqref="F48">
    <cfRule type="expression" dxfId="307" priority="76" stopIfTrue="1">
      <formula>AND(NE(#REF!,"#"),NE(#REF!,""),NE(COUNTA($C48:F48),0))</formula>
    </cfRule>
  </conditionalFormatting>
  <conditionalFormatting sqref="F53">
    <cfRule type="expression" dxfId="306" priority="37" stopIfTrue="1">
      <formula>AND(NE(#REF!,"#"),NE(#REF!,""),NE(COUNTA($C61:G61),0))</formula>
    </cfRule>
  </conditionalFormatting>
  <conditionalFormatting sqref="F54:F55">
    <cfRule type="expression" dxfId="305" priority="95" stopIfTrue="1">
      <formula>AND(NE(#REF!,"#"),NE(#REF!,""),NE(COUNTA(#REF!),0))</formula>
    </cfRule>
  </conditionalFormatting>
  <conditionalFormatting sqref="F60:F61">
    <cfRule type="expression" dxfId="304" priority="94" stopIfTrue="1">
      <formula>AND(NE(#REF!,"#"),NE(#REF!,""),NE(COUNTA(#REF!),0))</formula>
    </cfRule>
  </conditionalFormatting>
  <conditionalFormatting sqref="F67 H67:I67">
    <cfRule type="expression" dxfId="303" priority="127" stopIfTrue="1">
      <formula>AND(NE(#REF!,"#"),NE(F67,""),NE(COUNTA($D67:E67),0))</formula>
    </cfRule>
  </conditionalFormatting>
  <conditionalFormatting sqref="F13:G13 G14:G15 G17:G18 E20 G20 E24:G24 E37 G37:G39 E38:F38 G47 G49:G50 G53:G55 G62 E65:G65">
    <cfRule type="expression" dxfId="302" priority="22" stopIfTrue="1">
      <formula>AND(NE(#REF!,"#"),NE(F13,""),NE(COUNTA($C13:E13),0))</formula>
    </cfRule>
  </conditionalFormatting>
  <conditionalFormatting sqref="F11:H12 E16:G16 F19:G19 F37 D37:D38 G51:G52 G56:G58">
    <cfRule type="expression" dxfId="301" priority="26" stopIfTrue="1">
      <formula>AND(NE(#REF!,"#"),NE(E11,""),NE(COUNTA($D11:D11),0))</formula>
    </cfRule>
  </conditionalFormatting>
  <conditionalFormatting sqref="F25:H25">
    <cfRule type="expression" dxfId="300" priority="106" stopIfTrue="1">
      <formula>AND(NE(#REF!,"#"),NE(F25,""),NE(COUNTA($C25:E25),0))</formula>
    </cfRule>
  </conditionalFormatting>
  <conditionalFormatting sqref="G6">
    <cfRule type="expression" dxfId="299" priority="160" stopIfTrue="1">
      <formula>AND(NE(#REF!,"#"),COUNTBLANK($C6:$F6)&lt;5,ISBLANK($A6))</formula>
    </cfRule>
    <cfRule type="expression" dxfId="298" priority="161" stopIfTrue="1">
      <formula>AND(NE(#REF!,"#"),NE($G6,""),OR(COUNTBLANK($C6:$F6)=5,NE($A6,""),IFERROR(VLOOKUP($G6,INDIRECT("VariableTypes!A2:A"),1,FALSE),TRUE)))</formula>
    </cfRule>
  </conditionalFormatting>
  <conditionalFormatting sqref="G7:G8 G34">
    <cfRule type="expression" dxfId="297" priority="14" stopIfTrue="1">
      <formula>AND(NE(#REF!,"#"),NE(I7,""),NE(COUNTA($B7:G7),0))</formula>
    </cfRule>
  </conditionalFormatting>
  <conditionalFormatting sqref="G21">
    <cfRule type="expression" dxfId="296" priority="1" stopIfTrue="1">
      <formula>AND(NE(#REF!,"#"),NE(#REF!,""),NE(COUNTA($E21:G21),0))</formula>
    </cfRule>
  </conditionalFormatting>
  <conditionalFormatting sqref="G35">
    <cfRule type="expression" dxfId="295" priority="71" stopIfTrue="1">
      <formula>AND(NE(#REF!,"#"),COUNTBLANK($C35:$F35)&lt;5,ISBLANK($A35))</formula>
    </cfRule>
    <cfRule type="expression" dxfId="294" priority="72" stopIfTrue="1">
      <formula>AND(NE(#REF!,"#"),NE($G35,""),OR(COUNTBLANK($C35:$F35)=5,NE($A35,""),IFERROR(VLOOKUP($G35,INDIRECT("VariableTypes!A2:A"),1,FALSE),TRUE)))</formula>
    </cfRule>
  </conditionalFormatting>
  <conditionalFormatting sqref="G9:H10 G22:G23">
    <cfRule type="expression" dxfId="293" priority="46" stopIfTrue="1">
      <formula>AND(NE(#REF!,"#"),NE(H9,""),NE(COUNTA($E9:G9),0))</formula>
    </cfRule>
  </conditionalFormatting>
  <conditionalFormatting sqref="H3 H5">
    <cfRule type="expression" dxfId="292" priority="149" stopIfTrue="1">
      <formula>AND(NE(#REF!,"#"),NE($H3,""),OR(COUNTBLANK($C3:$G3)=5,NE($B3,""),IFERROR(VLOOKUP($H3,INDIRECT("VariableTypes!A2:A"),1,FALSE),TRUE)))</formula>
    </cfRule>
  </conditionalFormatting>
  <conditionalFormatting sqref="H3 H5:H6">
    <cfRule type="expression" dxfId="291" priority="152" stopIfTrue="1">
      <formula>AND(NE(#REF!,"#"),COUNTBLANK($C3:$G3)&lt;5,ISBLANK($B3))</formula>
    </cfRule>
  </conditionalFormatting>
  <conditionalFormatting sqref="H4">
    <cfRule type="expression" dxfId="290" priority="163" stopIfTrue="1">
      <formula>AND(NE(#REF!,"#"),NE($H4,""),OR(COUNTBLANK($C4:$G4)=5,NE($C4,""),IFERROR(VLOOKUP($H4,INDIRECT("VariableTypes!A2:A"),1,FALSE),TRUE)))</formula>
    </cfRule>
    <cfRule type="expression" dxfId="289" priority="165" stopIfTrue="1">
      <formula>AND(NE(#REF!,"#"),COUNTBLANK($C4:$G4)&lt;5,ISBLANK($C4))</formula>
    </cfRule>
  </conditionalFormatting>
  <conditionalFormatting sqref="H6">
    <cfRule type="expression" dxfId="288" priority="156" stopIfTrue="1">
      <formula>AND(NE(#REF!,"#"),NE($H6,""),OR(COUNTBLANK($C6:$G6)=5,NE($B6,""),IFERROR(VLOOKUP($H6,INDIRECT("VariableTypes!A2:A"),1,FALSE),TRUE)))</formula>
    </cfRule>
  </conditionalFormatting>
  <conditionalFormatting sqref="H13:H15 H17:H18 H20 H24 C38 H38:H46 F46 E49:E50 H49:H50 H53:H55 H59:H65">
    <cfRule type="expression" dxfId="287" priority="20" stopIfTrue="1">
      <formula>AND(NE(#REF!,"#"),NE(E13,""),NE(COUNTA($C13:C13),0))</formula>
    </cfRule>
  </conditionalFormatting>
  <conditionalFormatting sqref="H21:H23">
    <cfRule type="expression" dxfId="286" priority="62" stopIfTrue="1">
      <formula>AND(NE(#REF!,"#"),NE(J21,""),NE(COUNTA($E21:H21),0))</formula>
    </cfRule>
  </conditionalFormatting>
  <conditionalFormatting sqref="H30">
    <cfRule type="expression" dxfId="285" priority="100" stopIfTrue="1">
      <formula>AND(NE(#REF!,"#"),NE($H30,""),OR(COUNTBLANK($C30:$G30)=5,NE($B30,""),IFERROR(VLOOKUP($H30,INDIRECT("VariableTypes!A2:A"),1,FALSE),TRUE)))</formula>
    </cfRule>
    <cfRule type="expression" dxfId="284" priority="103" stopIfTrue="1">
      <formula>AND(NE(#REF!,"#"),COUNTBLANK($C30:$G30)&lt;5,ISBLANK($B30))</formula>
    </cfRule>
  </conditionalFormatting>
  <conditionalFormatting sqref="H35">
    <cfRule type="expression" dxfId="283" priority="66" stopIfTrue="1">
      <formula>AND(NE(#REF!,"#"),COUNTBLANK($C35:$G35)&lt;5,ISBLANK($B35))</formula>
    </cfRule>
    <cfRule type="expression" dxfId="282" priority="67" stopIfTrue="1">
      <formula>AND(NE(#REF!,"#"),NE($H35,""),OR(COUNTBLANK($C35:$G35)=5,NE($B35,""),IFERROR(VLOOKUP($H35,INDIRECT("VariableTypes!A2:A"),1,FALSE),TRUE)))</formula>
    </cfRule>
  </conditionalFormatting>
  <conditionalFormatting sqref="H47:H48">
    <cfRule type="expression" dxfId="281" priority="36" stopIfTrue="1">
      <formula>AND(NE(#REF!,"#"),NE(#REF!,""),NE(COUNTA($C47:H47),0))</formula>
    </cfRule>
  </conditionalFormatting>
  <conditionalFormatting sqref="H71">
    <cfRule type="expression" dxfId="280" priority="118" stopIfTrue="1">
      <formula>AND(NE(#REF!,"#"),NE($H71,""),OR(COUNTBLANK($C71:$G71)=5,NE($B71,""),IFERROR(VLOOKUP($H71,INDIRECT("VariableTypes!A2:A"),1,FALSE),TRUE)))</formula>
    </cfRule>
    <cfRule type="expression" dxfId="279" priority="121" stopIfTrue="1">
      <formula>AND(NE(#REF!,"#"),COUNTBLANK($C71:$G71)&lt;5,ISBLANK($B71))</formula>
    </cfRule>
  </conditionalFormatting>
  <conditionalFormatting sqref="I3:I5">
    <cfRule type="expression" dxfId="278" priority="150" stopIfTrue="1">
      <formula>AND(NE(#REF!,"#"),NE($I3,""),NOT(IFERROR(VLOOKUP($H3,INDIRECT("VariableTypes!$A$2:$D"),4,FALSE),FALSE)))</formula>
    </cfRule>
    <cfRule type="expression" dxfId="277" priority="153" stopIfTrue="1">
      <formula>AND(NE(#REF!,"#"),IFERROR(VLOOKUP($H3,INDIRECT("VariableTypes!$A$2:$D"),4,FALSE),FALSE))</formula>
    </cfRule>
  </conditionalFormatting>
  <conditionalFormatting sqref="I7:I8 I34">
    <cfRule type="expression" dxfId="276" priority="5" stopIfTrue="1">
      <formula>AND(NE(#REF!,"#"),COUNTBLANK($C7:$G7)&lt;5,ISBLANK($B7))</formula>
    </cfRule>
    <cfRule type="expression" dxfId="275" priority="15" stopIfTrue="1">
      <formula>AND(NE(#REF!,"#"),NE($I7,""),OR(COUNTBLANK($C7:$G7)=5,NE($B7,""),IFERROR(VLOOKUP($I7,INDIRECT("VariableTypes!A2:A"),1,FALSE),TRUE)))</formula>
    </cfRule>
  </conditionalFormatting>
  <conditionalFormatting sqref="I9">
    <cfRule type="expression" dxfId="274" priority="80" stopIfTrue="1">
      <formula>AND(NE(#REF!,"#"),NE(#REF!,""),NE(COUNTA($E9:I9),0))</formula>
    </cfRule>
  </conditionalFormatting>
  <conditionalFormatting sqref="I10">
    <cfRule type="expression" dxfId="273" priority="81" stopIfTrue="1">
      <formula>AND(NE(#REF!,"#"),NE(D10,""),NE(COUNTA($E10:I10),0))</formula>
    </cfRule>
  </conditionalFormatting>
  <conditionalFormatting sqref="I11:I12 H16 H19 H37 H51:H52 H56:H58">
    <cfRule type="expression" dxfId="272" priority="33" stopIfTrue="1">
      <formula>AND(NE(#REF!,"#"),NE(J11,""),NE(COUNTA($D11:H11),0))</formula>
    </cfRule>
  </conditionalFormatting>
  <conditionalFormatting sqref="I30">
    <cfRule type="expression" dxfId="271" priority="101" stopIfTrue="1">
      <formula>AND(NE(#REF!,"#"),NE($I30,""),NOT(IFERROR(VLOOKUP($H30,INDIRECT("VariableTypes!$A$2:$D"),4,FALSE),FALSE)))</formula>
    </cfRule>
    <cfRule type="expression" dxfId="270" priority="104" stopIfTrue="1">
      <formula>AND(NE(#REF!,"#"),IFERROR(VLOOKUP($H30,INDIRECT("VariableTypes!$A$2:$D"),4,FALSE),FALSE))</formula>
    </cfRule>
  </conditionalFormatting>
  <conditionalFormatting sqref="I71">
    <cfRule type="expression" dxfId="269" priority="119" stopIfTrue="1">
      <formula>AND(NE(#REF!,"#"),NE($I71,""),NOT(IFERROR(VLOOKUP($H71,INDIRECT("VariableTypes!$A$2:$D"),4,FALSE),FALSE)))</formula>
    </cfRule>
    <cfRule type="expression" dxfId="268" priority="122" stopIfTrue="1">
      <formula>AND(NE(#REF!,"#"),IFERROR(VLOOKUP($H71,INDIRECT("VariableTypes!$A$2:$D"),4,FALSE),FALSE))</formula>
    </cfRule>
  </conditionalFormatting>
  <conditionalFormatting sqref="I6:L6">
    <cfRule type="expression" dxfId="267" priority="157" stopIfTrue="1">
      <formula>AND(NE(#REF!,"#"),NE($I6,""),NOT(IFERROR(VLOOKUP($H6,INDIRECT("VariableTypes!$A$2:$D"),4,FALSE),FALSE)))</formula>
    </cfRule>
    <cfRule type="expression" dxfId="266" priority="158" stopIfTrue="1">
      <formula>AND(NE(#REF!,"#"),IFERROR(VLOOKUP($H6,INDIRECT("VariableTypes!$A$2:$D"),4,FALSE),FALSE))</formula>
    </cfRule>
  </conditionalFormatting>
  <conditionalFormatting sqref="I35:L35">
    <cfRule type="expression" dxfId="265" priority="68" stopIfTrue="1">
      <formula>AND(NE(#REF!,"#"),NE($I35,""),NOT(IFERROR(VLOOKUP($H35,INDIRECT("VariableTypes!$A$2:$D"),4,FALSE),FALSE)))</formula>
    </cfRule>
    <cfRule type="expression" dxfId="264" priority="69" stopIfTrue="1">
      <formula>AND(NE(#REF!,"#"),IFERROR(VLOOKUP($H35,INDIRECT("VariableTypes!$A$2:$D"),4,FALSE),FALSE))</formula>
    </cfRule>
  </conditionalFormatting>
  <conditionalFormatting sqref="J13 J15 J18 J24 J39 J49:J50 J53:J54 J65">
    <cfRule type="expression" dxfId="263" priority="23" stopIfTrue="1">
      <formula>AND(NE(#REF!,"#"),COUNTBLANK($D13:$H13)&lt;5,ISBLANK($C13))</formula>
    </cfRule>
    <cfRule type="expression" dxfId="262" priority="28" stopIfTrue="1">
      <formula>AND(NE(#REF!,"#"),NE($J13,""),OR(COUNTBLANK($D13:$H13)=5,NE($C13,""),IFERROR(VLOOKUP($J13,INDIRECT("VariableTypes!A2:A"),1,FALSE),TRUE)))</formula>
    </cfRule>
  </conditionalFormatting>
  <conditionalFormatting sqref="J14 J17">
    <cfRule type="expression" dxfId="261" priority="50" stopIfTrue="1">
      <formula>AND(NE(#REF!,"#"),COUNTBLANK($D14:$H14)&lt;5,ISBLANK($D13))</formula>
    </cfRule>
    <cfRule type="expression" dxfId="260" priority="51" stopIfTrue="1">
      <formula>AND(NE(#REF!,"#"),NE($J14,""),OR(COUNTBLANK($D14:$H14)=5,NE($D13,""),IFERROR(VLOOKUP($J14,INDIRECT("VariableTypes!A2:A"),1,FALSE),TRUE)))</formula>
    </cfRule>
  </conditionalFormatting>
  <conditionalFormatting sqref="J16">
    <cfRule type="expression" dxfId="259" priority="54" stopIfTrue="1">
      <formula>AND(NE(#REF!,"#"),COUNTBLANK($E16:$H16)&lt;5,ISBLANK($C18))</formula>
    </cfRule>
    <cfRule type="expression" dxfId="258" priority="55" stopIfTrue="1">
      <formula>AND(NE(#REF!,"#"),NE($J16,""),OR(COUNTBLANK($E16:$H16)=5,NE($C18,""),IFERROR(VLOOKUP($J16,INDIRECT("VariableTypes!A2:A"),1,FALSE),TRUE)))</formula>
    </cfRule>
  </conditionalFormatting>
  <conditionalFormatting sqref="J19">
    <cfRule type="expression" dxfId="257" priority="57" stopIfTrue="1">
      <formula>AND(NE(#REF!,"#"),COUNTBLANK($E19:$H19)&lt;5,ISBLANK($D19))</formula>
    </cfRule>
    <cfRule type="expression" dxfId="256" priority="58" stopIfTrue="1">
      <formula>AND(NE(#REF!,"#"),NE($J19,""),OR(COUNTBLANK($E19:$H19)=5,NE($D19,""),IFERROR(VLOOKUP($J19,INDIRECT("VariableTypes!A2:A"),1,FALSE),TRUE)))</formula>
    </cfRule>
  </conditionalFormatting>
  <conditionalFormatting sqref="J20">
    <cfRule type="expression" dxfId="255" priority="60" stopIfTrue="1">
      <formula>AND(NE(#REF!,"#"),COUNTBLANK($E20:$H20)&lt;5,ISBLANK($C20))</formula>
    </cfRule>
    <cfRule type="expression" dxfId="254" priority="61" stopIfTrue="1">
      <formula>AND(NE(#REF!,"#"),NE($J20,""),OR(COUNTBLANK($E20:$H20)=5,NE($C20,""),IFERROR(VLOOKUP($J20,INDIRECT("VariableTypes!A2:A"),1,FALSE),TRUE)))</formula>
    </cfRule>
  </conditionalFormatting>
  <conditionalFormatting sqref="J21:J22">
    <cfRule type="expression" dxfId="253" priority="63" stopIfTrue="1">
      <formula>AND(NE(#REF!,"#"),COUNTBLANK($F21:$H21)&lt;5,ISBLANK($E21))</formula>
    </cfRule>
    <cfRule type="expression" dxfId="252" priority="64" stopIfTrue="1">
      <formula>AND(NE(#REF!,"#"),NE($J21,""),OR(COUNTBLANK($F21:$H21)=5,NE($E21,""),IFERROR(VLOOKUP($J21,INDIRECT("VariableTypes!A2:A"),1,FALSE),TRUE)))</formula>
    </cfRule>
  </conditionalFormatting>
  <conditionalFormatting sqref="J37">
    <cfRule type="expression" dxfId="251" priority="25" stopIfTrue="1">
      <formula>AND(NE(#REF!,"#"),COUNTBLANK($D37:$H37)&lt;5,ISBLANK(#REF!))</formula>
    </cfRule>
    <cfRule type="expression" dxfId="250" priority="31" stopIfTrue="1">
      <formula>AND(NE(#REF!,"#"),NE($J37,""),OR(COUNTBLANK($D37:$H37)=5,NE(#REF!,""),IFERROR(VLOOKUP($J37,INDIRECT("VariableTypes!A2:A"),1,FALSE),TRUE)))</formula>
    </cfRule>
  </conditionalFormatting>
  <conditionalFormatting sqref="J38 J40:J46 J55 J59:J64">
    <cfRule type="expression" dxfId="249" priority="38" stopIfTrue="1">
      <formula>AND(NE(#REF!,"#"),NE($J38,""),OR(COUNTBLANK($C38:$H38)=5,NE(#REF!,""),IFERROR(VLOOKUP($J38,INDIRECT("VariableTypes!A2:A"),1,FALSE),TRUE)))</formula>
    </cfRule>
  </conditionalFormatting>
  <conditionalFormatting sqref="J38">
    <cfRule type="expression" dxfId="248" priority="34" stopIfTrue="1">
      <formula>AND(NE(#REF!,"#"),COUNTBLANK($C38:$H38)&lt;5,ISBLANK(#REF!))</formula>
    </cfRule>
  </conditionalFormatting>
  <conditionalFormatting sqref="J40:J46 J55 J59:J64">
    <cfRule type="expression" dxfId="247" priority="39" stopIfTrue="1">
      <formula>AND(NE(#REF!,"#"),COUNTBLANK($C40:$H40)&lt;5,ISBLANK(#REF!))</formula>
    </cfRule>
  </conditionalFormatting>
  <conditionalFormatting sqref="J51:J52">
    <cfRule type="expression" dxfId="246" priority="41" stopIfTrue="1">
      <formula>AND(NE(#REF!,"#"),NE($J51,""),OR(COUNTBLANK($D51:$H51)=5,NE(#REF!,""),IFERROR(VLOOKUP($J51,INDIRECT("VariableTypes!A2:A"),1,FALSE),TRUE)))</formula>
    </cfRule>
    <cfRule type="expression" dxfId="245" priority="85" stopIfTrue="1">
      <formula>AND(NE(#REF!,"#"),COUNTBLANK($D51:$H51)&lt;5,ISBLANK(#REF!))</formula>
    </cfRule>
  </conditionalFormatting>
  <conditionalFormatting sqref="J56:J58">
    <cfRule type="expression" dxfId="244" priority="87" stopIfTrue="1">
      <formula>AND(NE(#REF!,"#"),COUNTBLANK($E56:$H56)&lt;5,ISBLANK(#REF!))</formula>
    </cfRule>
    <cfRule type="expression" dxfId="243" priority="88" stopIfTrue="1">
      <formula>AND(NE(#REF!,"#"),NE($J56,""),OR(COUNTBLANK($E56:$H56)=5,NE(#REF!,""),IFERROR(VLOOKUP($J56,INDIRECT("VariableTypes!A2:A"),1,FALSE),TRUE)))</formula>
    </cfRule>
  </conditionalFormatting>
  <conditionalFormatting sqref="J3:K3 J5:K5">
    <cfRule type="expression" dxfId="242" priority="151" stopIfTrue="1">
      <formula>AND(NE(#REF!,"#"),NE($J3,""),NOT(IFERROR(VLOOKUP($H3,INDIRECT("VariableTypes!$A$2:$E"),5,FALSE),FALSE)),OR($B3="",$C3=""))</formula>
    </cfRule>
    <cfRule type="expression" dxfId="241" priority="154" stopIfTrue="1">
      <formula>AND(NE(#REF!,"#"),OR(IFERROR(VLOOKUP($H3,INDIRECT("VariableTypes!$A$2:$E"),5,FALSE),FALSE),AND(NE($B3,""),NE($C3,""))))</formula>
    </cfRule>
  </conditionalFormatting>
  <conditionalFormatting sqref="J4:K4">
    <cfRule type="expression" dxfId="240" priority="164" stopIfTrue="1">
      <formula>AND(NE(#REF!,"#"),NE($J4,""),NOT(IFERROR(VLOOKUP($H4,INDIRECT("VariableTypes!$A$2:$E"),5,FALSE),FALSE)),OR($C4="",#REF!=""))</formula>
    </cfRule>
    <cfRule type="expression" dxfId="239" priority="166" stopIfTrue="1">
      <formula>AND(NE(#REF!,"#"),OR(IFERROR(VLOOKUP($H4,INDIRECT("VariableTypes!$A$2:$E"),5,FALSE),FALSE),AND(NE($C4,""),NE(#REF!,""))))</formula>
    </cfRule>
  </conditionalFormatting>
  <conditionalFormatting sqref="J25:K25">
    <cfRule type="expression" dxfId="238" priority="107" stopIfTrue="1">
      <formula>AND(NE(#REF!,"#"),NE($J25,""),NOT(IFERROR(VLOOKUP($H25,INDIRECT("VariableTypes!$A$2:$E"),5,FALSE),FALSE)),OR($C25="",#REF!=""))</formula>
    </cfRule>
    <cfRule type="expression" dxfId="237" priority="108" stopIfTrue="1">
      <formula>AND(NE(#REF!,"#"),OR(IFERROR(VLOOKUP($H25,INDIRECT("VariableTypes!$A$2:$E"),5,FALSE),FALSE),AND(NE($C25,""),NE(#REF!,""))))</formula>
    </cfRule>
  </conditionalFormatting>
  <conditionalFormatting sqref="J26:K26">
    <cfRule type="expression" dxfId="236" priority="168" stopIfTrue="1">
      <formula>AND(NE(#REF!,"#"),NE($J26,""),NOT(IFERROR(VLOOKUP($H26,INDIRECT("VariableTypes!$A$2:$E"),5,FALSE),FALSE)),OR(#REF!="",#REF!=""))</formula>
    </cfRule>
    <cfRule type="expression" dxfId="235" priority="169" stopIfTrue="1">
      <formula>AND(NE(#REF!,"#"),OR(IFERROR(VLOOKUP($H26,INDIRECT("VariableTypes!$A$2:$E"),5,FALSE),FALSE),AND(NE(#REF!,""),NE(#REF!,""))))</formula>
    </cfRule>
  </conditionalFormatting>
  <conditionalFormatting sqref="J27:K29">
    <cfRule type="expression" dxfId="234" priority="110" stopIfTrue="1">
      <formula>AND(NE(#REF!,"#"),NE($J27,""),NOT(IFERROR(VLOOKUP($I27,INDIRECT("VariableTypes!$A$2:$E"),5,FALSE),FALSE)),OR($D27="",#REF!=""))</formula>
    </cfRule>
    <cfRule type="expression" dxfId="233" priority="111" stopIfTrue="1">
      <formula>AND(NE(#REF!,"#"),OR(IFERROR(VLOOKUP($I27,INDIRECT("VariableTypes!$A$2:$E"),5,FALSE),FALSE),AND(NE($D27,""),NE(#REF!,""))))</formula>
    </cfRule>
  </conditionalFormatting>
  <conditionalFormatting sqref="J30:K30">
    <cfRule type="expression" dxfId="232" priority="102" stopIfTrue="1">
      <formula>AND(NE(#REF!,"#"),NE($J30,""),NOT(IFERROR(VLOOKUP($H30,INDIRECT("VariableTypes!$A$2:$E"),5,FALSE),FALSE)),OR($B30="",$C30=""))</formula>
    </cfRule>
    <cfRule type="expression" dxfId="231" priority="105" stopIfTrue="1">
      <formula>AND(NE(#REF!,"#"),OR(IFERROR(VLOOKUP($H30,INDIRECT("VariableTypes!$A$2:$E"),5,FALSE),FALSE),AND(NE($B30,""),NE($C30,""))))</formula>
    </cfRule>
  </conditionalFormatting>
  <conditionalFormatting sqref="J47:K48">
    <cfRule type="expression" dxfId="230" priority="13" stopIfTrue="1">
      <formula>AND(NE(#REF!,"#"),IFERROR(VLOOKUP(#REF!,INDIRECT("VariableTypes!$A$2:$D"),4,FALSE),FALSE))</formula>
    </cfRule>
  </conditionalFormatting>
  <conditionalFormatting sqref="J66:K66">
    <cfRule type="expression" dxfId="229" priority="170" stopIfTrue="1">
      <formula>AND(NE(#REF!,"#"),NE($J66,""),NOT(IFERROR(VLOOKUP($H66,INDIRECT("VariableTypes!$A$2:$E"),5,FALSE),FALSE)),OR(#REF!="",#REF!=""))</formula>
    </cfRule>
    <cfRule type="expression" dxfId="228" priority="171" stopIfTrue="1">
      <formula>AND(NE(#REF!,"#"),OR(IFERROR(VLOOKUP($H66,INDIRECT("VariableTypes!$A$2:$E"),5,FALSE),FALSE),AND(NE(#REF!,""),NE(#REF!,""))))</formula>
    </cfRule>
  </conditionalFormatting>
  <conditionalFormatting sqref="J67:K70">
    <cfRule type="expression" dxfId="227" priority="129" stopIfTrue="1">
      <formula>AND(NE(#REF!,"#"),NE($J67,""),NOT(IFERROR(VLOOKUP($I67,INDIRECT("VariableTypes!$A$2:$E"),5,FALSE),FALSE)),OR($D67="",#REF!=""))</formula>
    </cfRule>
    <cfRule type="expression" dxfId="226" priority="130" stopIfTrue="1">
      <formula>AND(NE(#REF!,"#"),OR(IFERROR(VLOOKUP($I67,INDIRECT("VariableTypes!$A$2:$E"),5,FALSE),FALSE),AND(NE($D67,""),NE(#REF!,""))))</formula>
    </cfRule>
  </conditionalFormatting>
  <conditionalFormatting sqref="J71:K71">
    <cfRule type="expression" dxfId="225" priority="120" stopIfTrue="1">
      <formula>AND(NE(#REF!,"#"),NE($J71,""),NOT(IFERROR(VLOOKUP($H71,INDIRECT("VariableTypes!$A$2:$E"),5,FALSE),FALSE)),OR($B71="",$C71=""))</formula>
    </cfRule>
    <cfRule type="expression" dxfId="224" priority="123" stopIfTrue="1">
      <formula>AND(NE(#REF!,"#"),OR(IFERROR(VLOOKUP($H71,INDIRECT("VariableTypes!$A$2:$E"),5,FALSE),FALSE),AND(NE($B71,""),NE($C71,""))))</formula>
    </cfRule>
  </conditionalFormatting>
  <conditionalFormatting sqref="J7:L8 J34 D36:J36">
    <cfRule type="expression" dxfId="223" priority="16" stopIfTrue="1">
      <formula>AND(NE(#REF!,"#"),NE(#REF!,""),NOT(IFERROR(VLOOKUP($I7,INDIRECT("VariableTypes!$A$2:$D"),4,FALSE),FALSE)))</formula>
    </cfRule>
    <cfRule type="expression" dxfId="222" priority="18" stopIfTrue="1">
      <formula>AND(NE(#REF!,"#"),IFERROR(VLOOKUP($I7,INDIRECT("VariableTypes!$A$2:$D"),4,FALSE),FALSE))</formula>
    </cfRule>
  </conditionalFormatting>
  <conditionalFormatting sqref="K11:K12">
    <cfRule type="expression" dxfId="221" priority="48" stopIfTrue="1">
      <formula>AND(NE(#REF!,"#"),COUNTBLANK($D11:$I11)&lt;5,ISBLANK(#REF!))</formula>
    </cfRule>
    <cfRule type="expression" dxfId="220" priority="49" stopIfTrue="1">
      <formula>AND(NE(#REF!,"#"),NE($K11,""),OR(COUNTBLANK($D11:$I11)=5,NE(#REF!,""),IFERROR(VLOOKUP($K11,INDIRECT("VariableTypes!A2:A"),1,FALSE),TRUE)))</formula>
    </cfRule>
  </conditionalFormatting>
  <conditionalFormatting sqref="K13 K16 K19:K22 K24 K37:K43 K46 K49:K59 K62:K65">
    <cfRule type="expression" dxfId="219" priority="29" stopIfTrue="1">
      <formula>AND(NE(#REF!,"#"),NE(#REF!,""),NOT(IFERROR(VLOOKUP($J13,INDIRECT("VariableTypes!$A$2:$D"),4,FALSE),FALSE)))</formula>
    </cfRule>
    <cfRule type="expression" dxfId="218" priority="30" stopIfTrue="1">
      <formula>AND(NE(#REF!,"#"),IFERROR(VLOOKUP($J13,INDIRECT("VariableTypes!$A$2:$D"),4,FALSE),FALSE))</formula>
    </cfRule>
  </conditionalFormatting>
  <conditionalFormatting sqref="K34">
    <cfRule type="expression" dxfId="217" priority="17" stopIfTrue="1">
      <formula>AND(NE(#REF!,"#"),NE($K34,""),NOT(IFERROR(VLOOKUP($I34,INDIRECT("VariableTypes!$A$2:$E"),5,FALSE),FALSE)),OR($B34="",$C34=""))</formula>
    </cfRule>
    <cfRule type="expression" dxfId="216" priority="19" stopIfTrue="1">
      <formula>AND(NE(#REF!,"#"),OR(IFERROR(VLOOKUP($I34,INDIRECT("VariableTypes!$A$2:$E"),5,FALSE),FALSE),AND(NE($B34,""),NE($C34,""))))</formula>
    </cfRule>
  </conditionalFormatting>
  <conditionalFormatting sqref="K47:K48">
    <cfRule type="expression" dxfId="215" priority="21" stopIfTrue="1">
      <formula>AND(NE(#REF!,"#"),NE(#REF!,""),NOT(IFERROR(VLOOKUP(#REF!,INDIRECT("VariableTypes!$A$2:$D"),4,FALSE),FALSE)))</formula>
    </cfRule>
  </conditionalFormatting>
  <conditionalFormatting sqref="L31">
    <cfRule type="expression" dxfId="214" priority="113" stopIfTrue="1">
      <formula>AND(NE(#REF!,"#"),NE(L31,""),NE(COUNTA($C31:H31),0))</formula>
    </cfRule>
    <cfRule type="expression" dxfId="213" priority="114" stopIfTrue="1">
      <formula>AND(NE(#REF!,"#"),COUNTBLANK($C31:$F31)&lt;5,ISBLANK(#REF!))</formula>
    </cfRule>
    <cfRule type="expression" dxfId="212" priority="115" stopIfTrue="1">
      <formula>AND(NE(#REF!,"#"),NE($G31,""),OR(COUNTBLANK($C31:$F31)=5,NE(#REF!,""),IFERROR(VLOOKUP($G31,INDIRECT("VariableTypes!A2:A"),1,FALSE),TRUE)))</formula>
    </cfRule>
  </conditionalFormatting>
  <conditionalFormatting sqref="L72">
    <cfRule type="expression" dxfId="211" priority="132" stopIfTrue="1">
      <formula>AND(NE(#REF!,"#"),NE(L72,""),NE(COUNTA($C72:H72),0))</formula>
    </cfRule>
    <cfRule type="expression" dxfId="210" priority="133" stopIfTrue="1">
      <formula>AND(NE(#REF!,"#"),COUNTBLANK($C72:$F72)&lt;5,ISBLANK(#REF!))</formula>
    </cfRule>
    <cfRule type="expression" dxfId="209" priority="134" stopIfTrue="1">
      <formula>AND(NE(#REF!,"#"),NE($G72,""),OR(COUNTBLANK($C72:$F72)=5,NE(#REF!,""),IFERROR(VLOOKUP($G72,INDIRECT("VariableTypes!A2:A"),1,FALSE),TRUE)))</formula>
    </cfRule>
  </conditionalFormatting>
  <conditionalFormatting sqref="O49">
    <cfRule type="expression" dxfId="208" priority="7" stopIfTrue="1">
      <formula>AND(NE(#REF!,"#"),OR(IFERROR(VLOOKUP(#REF!,INDIRECT("VariableTypes!$A$2:$E"),5,FALSE),FALSE),AND(NE(#REF!,""),NE(#REF!,""))))</formula>
    </cfRule>
    <cfRule type="expression" dxfId="207" priority="86" stopIfTrue="1">
      <formula>AND(NE(#REF!,"#"),NE(Q58,""),NE(COUNTA($D58:P58),0))</formula>
    </cfRule>
  </conditionalFormatting>
  <conditionalFormatting sqref="T58">
    <cfRule type="expression" dxfId="206" priority="8" stopIfTrue="1">
      <formula>AND(NE(#REF!,"#"),OR(IFERROR(VLOOKUP(#REF!,INDIRECT("VariableTypes!$A$2:$E"),5,FALSE),FALSE),AND(NE(#REF!,""),NE(#REF!,""))))</formula>
    </cfRule>
    <cfRule type="expression" dxfId="205" priority="9" stopIfTrue="1">
      <formula>AND(NE(#REF!,"#"),NE(#REF!,""),NE(COUNTA(#REF!),0))</formula>
    </cfRule>
  </conditionalFormatting>
  <dataValidations count="3">
    <dataValidation type="list" allowBlank="1" showErrorMessage="1" sqref="D43:D45 D59:D61" xr:uid="{00000000-0002-0000-1100-000000000000}">
      <formula1>"&lt;select&gt;,Yes,No"</formula1>
    </dataValidation>
    <dataValidation type="list" allowBlank="1" showErrorMessage="1" sqref="B7 B8:C8 C11:C12 D13 D16 D19 E21:E23 C26 B36 C37 D39:D42 D46:D48 C49 D51:D52 D56:D58 D62:D64 C66" xr:uid="{00000000-0002-0000-1100-000002000000}">
      <formula1>Yesnolist</formula1>
    </dataValidation>
    <dataValidation type="decimal" allowBlank="1" showInputMessage="1" showErrorMessage="1" prompt="Enter a percentage between 0 and 100." sqref="D9:D10 E14:E15 E17:E18 E44:E45 E53:E55 E57 E60:E61 F21" xr:uid="{00000000-0002-0000-1100-000003000000}">
      <formula1>0</formula1>
      <formula2>1</formula2>
    </dataValidation>
  </dataValidation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outlinePr summaryBelow="0" summaryRight="0"/>
  </sheetPr>
  <dimension ref="A1:Z1000"/>
  <sheetViews>
    <sheetView showGridLines="0" topLeftCell="B1" workbookViewId="0">
      <pane ySplit="2" topLeftCell="B5" activePane="bottomLeft" state="frozen"/>
      <selection pane="bottomLeft" activeCell="D9" sqref="D9"/>
    </sheetView>
  </sheetViews>
  <sheetFormatPr defaultColWidth="11.26953125" defaultRowHeight="15" customHeight="1"/>
  <cols>
    <col min="1" max="1" width="7.7265625" hidden="1" customWidth="1"/>
    <col min="2" max="5" width="8.08984375" customWidth="1"/>
    <col min="6" max="9" width="25" customWidth="1"/>
    <col min="10" max="11" width="8.08984375" customWidth="1"/>
    <col min="12" max="12" width="12.6328125" customWidth="1"/>
    <col min="13" max="13" width="2.08984375" customWidth="1"/>
    <col min="14" max="26" width="8.453125" customWidth="1"/>
  </cols>
  <sheetData>
    <row r="1" spans="1:26" ht="19.5">
      <c r="A1" s="8"/>
      <c r="B1" s="9" t="s">
        <v>29</v>
      </c>
      <c r="C1" s="8"/>
      <c r="D1" s="10"/>
      <c r="E1" s="10"/>
      <c r="F1" s="10"/>
      <c r="G1" s="10"/>
      <c r="H1" s="10"/>
      <c r="I1" s="10"/>
      <c r="J1" s="10"/>
      <c r="K1" s="11"/>
      <c r="L1" s="11">
        <v>43959</v>
      </c>
      <c r="M1" s="8"/>
      <c r="N1" s="8"/>
      <c r="O1" s="8"/>
      <c r="P1" s="8"/>
      <c r="Q1" s="8"/>
      <c r="R1" s="8"/>
      <c r="S1" s="8"/>
      <c r="T1" s="8"/>
      <c r="U1" s="8"/>
      <c r="V1" s="8"/>
      <c r="W1" s="8"/>
      <c r="X1" s="8"/>
      <c r="Y1" s="8"/>
      <c r="Z1" s="8"/>
    </row>
    <row r="2" spans="1:26" ht="15.75" customHeight="1">
      <c r="A2" s="232">
        <v>2019</v>
      </c>
      <c r="B2" s="233">
        <v>2026</v>
      </c>
      <c r="C2" s="234" t="s">
        <v>30</v>
      </c>
      <c r="D2" s="234"/>
      <c r="E2" s="234"/>
      <c r="F2" s="234"/>
      <c r="G2" s="234"/>
      <c r="H2" s="234"/>
      <c r="I2" s="235"/>
      <c r="J2" s="235"/>
      <c r="K2" s="235"/>
      <c r="L2" s="235"/>
      <c r="M2" s="235"/>
      <c r="N2" s="8"/>
      <c r="O2" s="8"/>
      <c r="P2" s="8"/>
      <c r="Q2" s="8"/>
      <c r="R2" s="8"/>
      <c r="S2" s="8"/>
      <c r="T2" s="8"/>
      <c r="U2" s="8"/>
      <c r="V2" s="8"/>
      <c r="W2" s="8"/>
      <c r="X2" s="8"/>
      <c r="Y2" s="8"/>
      <c r="Z2" s="8"/>
    </row>
    <row r="3" spans="1:26" ht="19.5">
      <c r="A3" s="8"/>
      <c r="B3" s="12"/>
      <c r="C3" s="13"/>
      <c r="D3" s="14"/>
      <c r="E3" s="14"/>
      <c r="F3" s="14"/>
      <c r="G3" s="14"/>
      <c r="H3" s="14"/>
      <c r="I3" s="14"/>
      <c r="J3" s="15"/>
      <c r="K3" s="15"/>
      <c r="L3" s="8"/>
      <c r="M3" s="8"/>
      <c r="N3" s="8"/>
      <c r="O3" s="8"/>
      <c r="P3" s="8"/>
      <c r="Q3" s="8"/>
      <c r="R3" s="8"/>
      <c r="S3" s="8"/>
      <c r="T3" s="8"/>
      <c r="U3" s="8"/>
      <c r="V3" s="8"/>
      <c r="W3" s="8"/>
      <c r="X3" s="8"/>
      <c r="Y3" s="8"/>
      <c r="Z3" s="8"/>
    </row>
    <row r="4" spans="1:26" ht="23.1">
      <c r="A4" s="10"/>
      <c r="B4" s="8"/>
      <c r="C4" s="16" t="s">
        <v>24</v>
      </c>
      <c r="D4" s="13"/>
      <c r="E4" s="13"/>
      <c r="F4" s="14"/>
      <c r="G4" s="14"/>
      <c r="H4" s="14"/>
      <c r="I4" s="14"/>
      <c r="J4" s="15"/>
      <c r="K4" s="15"/>
      <c r="L4" s="8"/>
      <c r="M4" s="8"/>
      <c r="N4" s="8"/>
      <c r="O4" s="8"/>
      <c r="P4" s="8"/>
      <c r="Q4" s="8"/>
      <c r="R4" s="8"/>
      <c r="S4" s="8"/>
      <c r="T4" s="8"/>
      <c r="U4" s="8"/>
      <c r="V4" s="8"/>
      <c r="W4" s="8"/>
      <c r="X4" s="8"/>
      <c r="Y4" s="8"/>
      <c r="Z4" s="8"/>
    </row>
    <row r="5" spans="1:26" ht="23.1">
      <c r="A5" s="10"/>
      <c r="B5" s="17"/>
      <c r="C5" s="16"/>
      <c r="D5" s="13"/>
      <c r="E5" s="13"/>
      <c r="F5" s="14"/>
      <c r="G5" s="14"/>
      <c r="H5" s="14"/>
      <c r="I5" s="14"/>
      <c r="J5" s="15"/>
      <c r="K5" s="15"/>
      <c r="L5" s="8"/>
      <c r="M5" s="8"/>
      <c r="N5" s="8"/>
      <c r="O5" s="8"/>
      <c r="P5" s="8"/>
      <c r="Q5" s="8"/>
      <c r="R5" s="8"/>
      <c r="S5" s="8"/>
      <c r="T5" s="8"/>
      <c r="U5" s="8"/>
      <c r="V5" s="8"/>
      <c r="W5" s="8"/>
      <c r="X5" s="8"/>
      <c r="Y5" s="8"/>
      <c r="Z5" s="8"/>
    </row>
    <row r="6" spans="1:26" ht="19.5">
      <c r="A6" s="18" t="s">
        <v>935</v>
      </c>
      <c r="B6" s="19" t="s">
        <v>936</v>
      </c>
      <c r="C6" s="20" t="s">
        <v>937</v>
      </c>
      <c r="D6" s="21"/>
      <c r="E6" s="21"/>
      <c r="F6" s="21"/>
      <c r="G6" s="21"/>
      <c r="H6" s="22"/>
      <c r="I6" s="22"/>
      <c r="J6" s="22"/>
      <c r="K6" s="22"/>
      <c r="L6" s="22"/>
      <c r="M6" s="8"/>
      <c r="N6" s="8"/>
      <c r="O6" s="8"/>
      <c r="P6" s="8"/>
      <c r="Q6" s="8"/>
      <c r="R6" s="8"/>
      <c r="S6" s="8"/>
      <c r="T6" s="8"/>
      <c r="U6" s="8"/>
      <c r="V6" s="8"/>
      <c r="W6" s="8"/>
      <c r="X6" s="8"/>
      <c r="Y6" s="8"/>
      <c r="Z6" s="8"/>
    </row>
    <row r="7" spans="1:26" ht="19.5">
      <c r="A7" s="8"/>
      <c r="B7" s="23" t="s">
        <v>104</v>
      </c>
      <c r="C7" s="13" t="s">
        <v>938</v>
      </c>
      <c r="D7" s="8"/>
      <c r="E7" s="8"/>
      <c r="F7" s="8"/>
      <c r="G7" s="8"/>
      <c r="H7" s="8"/>
      <c r="I7" s="8"/>
      <c r="J7" s="8"/>
      <c r="K7" s="72"/>
    </row>
    <row r="8" spans="1:26" ht="19.5">
      <c r="A8" s="8"/>
      <c r="C8" s="13" t="s">
        <v>907</v>
      </c>
      <c r="D8" s="8"/>
      <c r="E8" s="13"/>
      <c r="F8" s="13"/>
      <c r="G8" s="13"/>
      <c r="H8" s="8"/>
      <c r="I8" s="8"/>
      <c r="J8" s="8"/>
      <c r="K8" s="8"/>
    </row>
    <row r="9" spans="1:26" ht="19.5">
      <c r="A9" s="10"/>
      <c r="B9" s="8"/>
      <c r="C9" s="23" t="s">
        <v>104</v>
      </c>
      <c r="D9" s="13" t="s">
        <v>908</v>
      </c>
      <c r="E9" s="10"/>
      <c r="F9" s="10"/>
      <c r="G9" s="10"/>
      <c r="H9" s="8"/>
      <c r="I9" s="13"/>
      <c r="J9" s="8"/>
      <c r="K9" s="151"/>
      <c r="L9" s="8"/>
      <c r="M9" s="8"/>
      <c r="N9" s="8"/>
      <c r="O9" s="8"/>
      <c r="P9" s="8"/>
      <c r="Q9" s="8"/>
      <c r="R9" s="8"/>
      <c r="S9" s="8"/>
      <c r="T9" s="8"/>
      <c r="U9" s="8"/>
      <c r="V9" s="8"/>
      <c r="W9" s="8"/>
      <c r="X9" s="8"/>
      <c r="Y9" s="8"/>
      <c r="Z9" s="8"/>
    </row>
    <row r="10" spans="1:26" ht="19.5">
      <c r="A10" s="10"/>
      <c r="B10" s="8"/>
      <c r="C10" s="8"/>
      <c r="D10" s="150"/>
      <c r="E10" s="10" t="s">
        <v>939</v>
      </c>
      <c r="F10" s="10"/>
      <c r="G10" s="10"/>
      <c r="H10" s="8"/>
      <c r="I10" s="8"/>
      <c r="J10" s="149"/>
      <c r="K10" s="10"/>
      <c r="L10" s="8"/>
      <c r="M10" s="8"/>
      <c r="N10" s="8"/>
      <c r="O10" s="8"/>
      <c r="P10" s="8"/>
      <c r="Q10" s="8"/>
      <c r="R10" s="8"/>
      <c r="S10" s="8"/>
      <c r="T10" s="8"/>
      <c r="U10" s="8"/>
      <c r="V10" s="8"/>
      <c r="W10" s="8"/>
      <c r="X10" s="8"/>
      <c r="Y10" s="8"/>
      <c r="Z10" s="8"/>
    </row>
    <row r="11" spans="1:26" ht="19.5">
      <c r="A11" s="10"/>
      <c r="B11" s="8"/>
      <c r="C11" s="10"/>
      <c r="D11" s="150"/>
      <c r="E11" s="10" t="s">
        <v>910</v>
      </c>
      <c r="F11" s="10"/>
      <c r="G11" s="10"/>
      <c r="H11" s="8"/>
      <c r="I11" s="8"/>
      <c r="J11" s="149"/>
      <c r="K11" s="72"/>
      <c r="L11" s="8"/>
      <c r="M11" s="8"/>
      <c r="N11" s="8"/>
      <c r="O11" s="8"/>
      <c r="P11" s="8"/>
      <c r="Q11" s="8"/>
      <c r="R11" s="8"/>
      <c r="S11" s="8"/>
      <c r="T11" s="8"/>
      <c r="U11" s="8"/>
      <c r="V11" s="8"/>
      <c r="W11" s="8"/>
      <c r="X11" s="8"/>
      <c r="Y11" s="8"/>
      <c r="Z11" s="8"/>
    </row>
    <row r="12" spans="1:26" ht="19.5">
      <c r="A12" s="10"/>
      <c r="B12" s="8"/>
      <c r="C12" s="23" t="s">
        <v>104</v>
      </c>
      <c r="D12" s="13" t="s">
        <v>911</v>
      </c>
      <c r="E12" s="10"/>
      <c r="F12" s="10"/>
      <c r="G12" s="10"/>
      <c r="H12" s="8"/>
      <c r="I12" s="8"/>
      <c r="J12" s="149"/>
      <c r="K12" s="72"/>
      <c r="L12" s="8"/>
      <c r="M12" s="8"/>
      <c r="N12" s="8"/>
      <c r="O12" s="8"/>
      <c r="P12" s="8"/>
      <c r="Q12" s="8"/>
      <c r="R12" s="8"/>
      <c r="S12" s="8"/>
      <c r="T12" s="8"/>
      <c r="U12" s="8"/>
      <c r="V12" s="8"/>
      <c r="W12" s="8"/>
      <c r="X12" s="8"/>
      <c r="Y12" s="8"/>
      <c r="Z12" s="8"/>
    </row>
    <row r="13" spans="1:26" ht="19.5">
      <c r="A13" s="10"/>
      <c r="B13" s="8"/>
      <c r="C13" s="8"/>
      <c r="D13" s="150"/>
      <c r="E13" s="10" t="s">
        <v>939</v>
      </c>
      <c r="F13" s="10"/>
      <c r="G13" s="10"/>
      <c r="H13" s="8"/>
      <c r="I13" s="8"/>
      <c r="J13" s="149"/>
      <c r="K13" s="10"/>
      <c r="L13" s="8"/>
      <c r="M13" s="8"/>
      <c r="N13" s="8"/>
      <c r="O13" s="8"/>
      <c r="P13" s="8"/>
      <c r="Q13" s="8"/>
      <c r="R13" s="8"/>
      <c r="S13" s="8"/>
      <c r="T13" s="8"/>
      <c r="U13" s="8"/>
      <c r="V13" s="8"/>
      <c r="W13" s="8"/>
      <c r="X13" s="8"/>
      <c r="Y13" s="8"/>
      <c r="Z13" s="8"/>
    </row>
    <row r="14" spans="1:26" ht="19.5">
      <c r="A14" s="10"/>
      <c r="B14" s="8"/>
      <c r="C14" s="10"/>
      <c r="D14" s="150"/>
      <c r="E14" s="10" t="s">
        <v>910</v>
      </c>
      <c r="F14" s="10"/>
      <c r="G14" s="10"/>
      <c r="H14" s="8"/>
      <c r="I14" s="8"/>
      <c r="J14" s="149"/>
      <c r="K14" s="8"/>
      <c r="L14" s="8"/>
      <c r="M14" s="8"/>
      <c r="N14" s="8"/>
      <c r="O14" s="8"/>
      <c r="P14" s="8"/>
      <c r="Q14" s="8"/>
      <c r="R14" s="8"/>
      <c r="S14" s="8"/>
      <c r="T14" s="8"/>
      <c r="U14" s="8"/>
      <c r="V14" s="8"/>
      <c r="W14" s="8"/>
      <c r="X14" s="8"/>
      <c r="Y14" s="8"/>
      <c r="Z14" s="8"/>
    </row>
    <row r="15" spans="1:26" ht="19.5">
      <c r="A15" s="10"/>
      <c r="B15" s="8"/>
      <c r="C15" s="23" t="s">
        <v>104</v>
      </c>
      <c r="D15" s="13" t="s">
        <v>912</v>
      </c>
      <c r="E15" s="75"/>
      <c r="F15" s="75"/>
      <c r="G15" s="75"/>
      <c r="H15" s="8"/>
      <c r="I15" s="8"/>
      <c r="J15" s="149"/>
      <c r="K15" s="8"/>
      <c r="L15" s="8"/>
      <c r="M15" s="8"/>
      <c r="N15" s="8"/>
      <c r="O15" s="8"/>
      <c r="P15" s="8"/>
      <c r="Q15" s="8"/>
      <c r="R15" s="8"/>
      <c r="S15" s="8"/>
      <c r="T15" s="8"/>
      <c r="U15" s="8"/>
      <c r="V15" s="8"/>
      <c r="W15" s="8"/>
      <c r="X15" s="8"/>
      <c r="Y15" s="8"/>
      <c r="Z15" s="8"/>
    </row>
    <row r="16" spans="1:26" ht="19.5">
      <c r="A16" s="10"/>
      <c r="B16" s="8"/>
      <c r="C16" s="8"/>
      <c r="D16" s="10" t="s">
        <v>913</v>
      </c>
      <c r="E16" s="75"/>
      <c r="F16" s="75"/>
      <c r="G16" s="75"/>
      <c r="H16" s="8"/>
      <c r="I16" s="8"/>
      <c r="J16" s="152"/>
      <c r="K16" s="75"/>
      <c r="L16" s="8"/>
      <c r="M16" s="8"/>
      <c r="N16" s="8"/>
      <c r="O16" s="8"/>
      <c r="P16" s="8"/>
      <c r="Q16" s="8"/>
      <c r="R16" s="8"/>
      <c r="S16" s="8"/>
      <c r="T16" s="8"/>
      <c r="U16" s="8"/>
      <c r="V16" s="8"/>
      <c r="W16" s="8"/>
      <c r="X16" s="8"/>
      <c r="Y16" s="8"/>
      <c r="Z16" s="8"/>
    </row>
    <row r="17" spans="1:26" ht="19.5">
      <c r="A17" s="10"/>
      <c r="B17" s="8"/>
      <c r="C17" s="8"/>
      <c r="D17" s="23" t="s">
        <v>104</v>
      </c>
      <c r="E17" s="13" t="s">
        <v>914</v>
      </c>
      <c r="F17" s="75"/>
      <c r="G17" s="75"/>
      <c r="H17" s="8"/>
      <c r="I17" s="8"/>
      <c r="J17" s="152"/>
      <c r="K17" s="75"/>
      <c r="L17" s="8"/>
      <c r="M17" s="8"/>
      <c r="N17" s="8"/>
      <c r="O17" s="8"/>
      <c r="P17" s="8"/>
      <c r="Q17" s="8"/>
      <c r="R17" s="8"/>
      <c r="S17" s="8"/>
      <c r="T17" s="8"/>
      <c r="U17" s="8"/>
      <c r="V17" s="8"/>
      <c r="W17" s="8"/>
      <c r="X17" s="8"/>
      <c r="Y17" s="8"/>
      <c r="Z17" s="8"/>
    </row>
    <row r="18" spans="1:26" ht="19.5">
      <c r="A18" s="10"/>
      <c r="B18" s="8"/>
      <c r="C18" s="8"/>
      <c r="D18" s="23" t="s">
        <v>104</v>
      </c>
      <c r="E18" s="13" t="s">
        <v>915</v>
      </c>
      <c r="F18" s="75"/>
      <c r="G18" s="75"/>
      <c r="H18" s="8"/>
      <c r="I18" s="8"/>
      <c r="J18" s="152"/>
      <c r="K18" s="75"/>
      <c r="L18" s="8"/>
      <c r="M18" s="8"/>
      <c r="N18" s="8"/>
      <c r="O18" s="8"/>
      <c r="P18" s="8"/>
      <c r="Q18" s="8"/>
      <c r="R18" s="8"/>
      <c r="S18" s="8"/>
      <c r="T18" s="8"/>
      <c r="U18" s="8"/>
      <c r="V18" s="8"/>
      <c r="W18" s="8"/>
      <c r="X18" s="8"/>
      <c r="Y18" s="8"/>
      <c r="Z18" s="8"/>
    </row>
    <row r="19" spans="1:26" ht="19.5">
      <c r="A19" s="10"/>
      <c r="B19" s="8"/>
      <c r="C19" s="8"/>
      <c r="D19" s="23" t="s">
        <v>104</v>
      </c>
      <c r="E19" s="13" t="s">
        <v>940</v>
      </c>
      <c r="F19" s="75"/>
      <c r="G19" s="75"/>
      <c r="H19" s="8"/>
      <c r="I19" s="8"/>
      <c r="J19" s="152"/>
      <c r="K19" s="75"/>
      <c r="L19" s="8"/>
      <c r="M19" s="8"/>
      <c r="N19" s="8"/>
      <c r="O19" s="8"/>
      <c r="P19" s="8"/>
      <c r="Q19" s="8"/>
      <c r="R19" s="8"/>
      <c r="S19" s="8"/>
      <c r="T19" s="8"/>
      <c r="U19" s="8"/>
      <c r="V19" s="8"/>
      <c r="W19" s="8"/>
      <c r="X19" s="8"/>
      <c r="Y19" s="8"/>
      <c r="Z19" s="8"/>
    </row>
    <row r="20" spans="1:26" ht="19.5">
      <c r="A20" s="10"/>
      <c r="B20" s="8"/>
      <c r="C20" s="8"/>
      <c r="D20" s="23" t="s">
        <v>104</v>
      </c>
      <c r="E20" s="13" t="s">
        <v>941</v>
      </c>
      <c r="F20" s="75"/>
      <c r="G20" s="75"/>
      <c r="H20" s="8"/>
      <c r="I20" s="8"/>
      <c r="J20" s="152"/>
      <c r="K20" s="75"/>
      <c r="L20" s="8"/>
      <c r="M20" s="8"/>
      <c r="N20" s="8"/>
      <c r="O20" s="8"/>
      <c r="P20" s="8"/>
      <c r="Q20" s="8"/>
      <c r="R20" s="8"/>
      <c r="S20" s="8"/>
      <c r="T20" s="8"/>
      <c r="U20" s="8"/>
      <c r="V20" s="8"/>
      <c r="W20" s="8"/>
      <c r="X20" s="8"/>
      <c r="Y20" s="8"/>
      <c r="Z20" s="8"/>
    </row>
    <row r="21" spans="1:26" ht="15.75" customHeight="1">
      <c r="A21" s="10"/>
      <c r="B21" s="8"/>
      <c r="C21" s="8"/>
      <c r="D21" s="23" t="s">
        <v>104</v>
      </c>
      <c r="E21" s="13" t="s">
        <v>942</v>
      </c>
      <c r="F21" s="75"/>
      <c r="G21" s="75"/>
      <c r="H21" s="8"/>
      <c r="I21" s="8"/>
      <c r="J21" s="152"/>
      <c r="K21" s="75"/>
      <c r="L21" s="8"/>
      <c r="M21" s="8"/>
      <c r="N21" s="8"/>
      <c r="O21" s="8"/>
      <c r="P21" s="8"/>
      <c r="Q21" s="8"/>
      <c r="R21" s="8"/>
      <c r="S21" s="8"/>
      <c r="T21" s="8"/>
      <c r="U21" s="8"/>
      <c r="V21" s="8"/>
      <c r="W21" s="8"/>
      <c r="X21" s="8"/>
      <c r="Y21" s="8"/>
      <c r="Z21" s="8"/>
    </row>
    <row r="22" spans="1:26" ht="15.75" customHeight="1">
      <c r="A22" s="10"/>
      <c r="B22" s="8"/>
      <c r="C22" s="8"/>
      <c r="D22" s="23" t="s">
        <v>104</v>
      </c>
      <c r="E22" s="13" t="s">
        <v>943</v>
      </c>
      <c r="F22" s="75"/>
      <c r="G22" s="75"/>
      <c r="H22" s="8"/>
      <c r="I22" s="8"/>
      <c r="J22" s="152"/>
      <c r="K22" s="75"/>
      <c r="L22" s="8"/>
      <c r="M22" s="8"/>
      <c r="N22" s="8"/>
      <c r="O22" s="8"/>
      <c r="P22" s="8"/>
      <c r="Q22" s="8"/>
      <c r="R22" s="8"/>
      <c r="S22" s="8"/>
      <c r="T22" s="8"/>
      <c r="U22" s="8"/>
      <c r="V22" s="8"/>
      <c r="W22" s="8"/>
      <c r="X22" s="8"/>
      <c r="Y22" s="8"/>
      <c r="Z22" s="8"/>
    </row>
    <row r="23" spans="1:26" ht="15.75" customHeight="1">
      <c r="A23" s="10"/>
      <c r="B23" s="8"/>
      <c r="C23" s="8"/>
      <c r="D23" s="23" t="s">
        <v>104</v>
      </c>
      <c r="E23" s="13" t="s">
        <v>944</v>
      </c>
      <c r="F23" s="75"/>
      <c r="G23" s="75"/>
      <c r="H23" s="8"/>
      <c r="I23" s="8"/>
      <c r="J23" s="152"/>
      <c r="K23" s="75"/>
      <c r="L23" s="8"/>
      <c r="M23" s="8"/>
      <c r="N23" s="8"/>
      <c r="O23" s="8"/>
      <c r="P23" s="8"/>
      <c r="Q23" s="8"/>
      <c r="R23" s="8"/>
      <c r="S23" s="8"/>
      <c r="T23" s="8"/>
      <c r="U23" s="8"/>
      <c r="V23" s="8"/>
      <c r="W23" s="8"/>
      <c r="X23" s="8"/>
      <c r="Y23" s="8"/>
      <c r="Z23" s="8"/>
    </row>
    <row r="24" spans="1:26" ht="15.75" customHeight="1">
      <c r="A24" s="10"/>
      <c r="B24" s="8"/>
      <c r="C24" s="8"/>
      <c r="D24" s="23" t="s">
        <v>104</v>
      </c>
      <c r="E24" s="360" t="s">
        <v>46</v>
      </c>
      <c r="F24" s="427"/>
      <c r="G24" s="75"/>
      <c r="H24" s="8"/>
      <c r="I24" s="8"/>
      <c r="J24" s="152"/>
      <c r="K24" s="75"/>
      <c r="L24" s="8"/>
      <c r="M24" s="8"/>
      <c r="N24" s="8"/>
      <c r="O24" s="8"/>
      <c r="P24" s="8"/>
      <c r="Q24" s="8"/>
      <c r="R24" s="8"/>
      <c r="S24" s="8"/>
      <c r="T24" s="8"/>
      <c r="U24" s="8"/>
      <c r="V24" s="8"/>
      <c r="W24" s="8"/>
      <c r="X24" s="8"/>
      <c r="Y24" s="8"/>
      <c r="Z24" s="8"/>
    </row>
    <row r="25" spans="1:26" ht="15.75" customHeight="1">
      <c r="A25" s="10"/>
      <c r="B25" s="8"/>
      <c r="C25" s="56"/>
      <c r="D25" s="10"/>
      <c r="E25" s="10"/>
      <c r="F25" s="10"/>
      <c r="G25" s="10"/>
      <c r="H25" s="10"/>
      <c r="I25" s="8"/>
      <c r="J25" s="149"/>
      <c r="K25" s="10"/>
      <c r="L25" s="8"/>
      <c r="M25" s="8"/>
      <c r="N25" s="8"/>
      <c r="O25" s="8"/>
      <c r="P25" s="8"/>
      <c r="Q25" s="8"/>
      <c r="R25" s="8"/>
      <c r="S25" s="8"/>
      <c r="T25" s="8"/>
      <c r="U25" s="8"/>
      <c r="V25" s="8"/>
      <c r="W25" s="8"/>
      <c r="X25" s="8"/>
      <c r="Y25" s="8"/>
      <c r="Z25" s="8"/>
    </row>
    <row r="26" spans="1:26" ht="15.75" customHeight="1">
      <c r="A26" s="8"/>
      <c r="B26" s="14"/>
      <c r="C26" s="13" t="s">
        <v>687</v>
      </c>
      <c r="D26" s="13"/>
      <c r="E26" s="13"/>
      <c r="F26" s="13"/>
      <c r="G26" s="13"/>
      <c r="H26" s="13"/>
      <c r="I26" s="13"/>
      <c r="J26" s="109"/>
      <c r="K26" s="109"/>
      <c r="L26" s="10"/>
      <c r="M26" s="10"/>
      <c r="N26" s="8"/>
      <c r="O26" s="8"/>
      <c r="P26" s="8"/>
      <c r="Q26" s="8"/>
      <c r="R26" s="8"/>
      <c r="S26" s="8"/>
      <c r="T26" s="8"/>
      <c r="U26" s="8"/>
      <c r="V26" s="8"/>
      <c r="W26" s="8"/>
      <c r="X26" s="8"/>
      <c r="Y26" s="8"/>
      <c r="Z26" s="8"/>
    </row>
    <row r="27" spans="1:26" ht="33" customHeight="1">
      <c r="A27" s="8"/>
      <c r="B27" s="14"/>
      <c r="C27" s="69" t="s">
        <v>104</v>
      </c>
      <c r="D27" s="363" t="s">
        <v>789</v>
      </c>
      <c r="E27" s="441"/>
      <c r="F27" s="441"/>
      <c r="G27" s="441"/>
      <c r="H27" s="441"/>
      <c r="I27" s="441"/>
      <c r="J27" s="109"/>
      <c r="K27" s="109"/>
      <c r="L27" s="10"/>
      <c r="M27" s="10"/>
      <c r="N27" s="8"/>
      <c r="O27" s="8"/>
      <c r="P27" s="8"/>
      <c r="Q27" s="8"/>
      <c r="R27" s="8"/>
      <c r="S27" s="8"/>
      <c r="T27" s="8"/>
      <c r="U27" s="8"/>
      <c r="V27" s="8"/>
      <c r="W27" s="8"/>
      <c r="X27" s="8"/>
      <c r="Y27" s="8"/>
      <c r="Z27" s="8"/>
    </row>
    <row r="28" spans="1:26" ht="15.75" customHeight="1">
      <c r="A28" s="8"/>
      <c r="B28" s="14"/>
      <c r="C28" s="8"/>
      <c r="D28" s="13" t="s">
        <v>790</v>
      </c>
      <c r="E28" s="13"/>
      <c r="F28" s="13"/>
      <c r="G28" s="10"/>
      <c r="H28" s="13"/>
      <c r="I28" s="13"/>
      <c r="J28" s="109"/>
      <c r="K28" s="109"/>
      <c r="L28" s="10"/>
      <c r="M28" s="10"/>
      <c r="N28" s="8"/>
      <c r="O28" s="8"/>
      <c r="P28" s="8"/>
      <c r="Q28" s="8"/>
      <c r="R28" s="8"/>
      <c r="S28" s="8"/>
      <c r="T28" s="8"/>
      <c r="U28" s="8"/>
      <c r="V28" s="8"/>
      <c r="W28" s="8"/>
      <c r="X28" s="8"/>
      <c r="Y28" s="8"/>
      <c r="Z28" s="8"/>
    </row>
    <row r="29" spans="1:26" ht="15.75" customHeight="1">
      <c r="A29" s="8"/>
      <c r="B29" s="14"/>
      <c r="C29" s="8"/>
      <c r="D29" s="365" t="s">
        <v>157</v>
      </c>
      <c r="E29" s="436"/>
      <c r="F29" s="436"/>
      <c r="G29" s="436"/>
      <c r="H29" s="436"/>
      <c r="I29" s="437"/>
      <c r="J29" s="109"/>
      <c r="K29" s="109"/>
      <c r="L29" s="10"/>
      <c r="M29" s="10"/>
      <c r="N29" s="8"/>
      <c r="O29" s="8"/>
      <c r="P29" s="8"/>
      <c r="Q29" s="8"/>
      <c r="R29" s="8"/>
      <c r="S29" s="8"/>
      <c r="T29" s="8"/>
      <c r="U29" s="8"/>
      <c r="V29" s="8"/>
      <c r="W29" s="8"/>
      <c r="X29" s="8"/>
      <c r="Y29" s="8"/>
      <c r="Z29" s="8"/>
    </row>
    <row r="30" spans="1:26" ht="15.75" customHeight="1">
      <c r="A30" s="8"/>
      <c r="B30" s="8"/>
      <c r="C30" s="8"/>
      <c r="D30" s="438"/>
      <c r="E30" s="439"/>
      <c r="F30" s="439"/>
      <c r="G30" s="439"/>
      <c r="H30" s="439"/>
      <c r="I30" s="440"/>
      <c r="J30" s="109"/>
      <c r="K30" s="109"/>
      <c r="L30" s="10"/>
      <c r="M30" s="10"/>
      <c r="N30" s="8"/>
      <c r="O30" s="8"/>
      <c r="P30" s="8"/>
      <c r="Q30" s="8"/>
      <c r="R30" s="8"/>
      <c r="S30" s="8"/>
      <c r="T30" s="8"/>
      <c r="U30" s="8"/>
      <c r="V30" s="8"/>
      <c r="W30" s="8"/>
      <c r="X30" s="8"/>
      <c r="Y30" s="8"/>
      <c r="Z30" s="8"/>
    </row>
    <row r="31" spans="1:26" ht="15.75" customHeight="1">
      <c r="A31" s="8"/>
      <c r="B31" s="117"/>
      <c r="C31" s="13"/>
      <c r="D31" s="13"/>
      <c r="E31" s="13"/>
      <c r="F31" s="13"/>
      <c r="G31" s="13"/>
      <c r="H31" s="13"/>
      <c r="I31" s="13"/>
      <c r="J31" s="15"/>
      <c r="K31" s="15"/>
      <c r="L31" s="10"/>
      <c r="M31" s="10"/>
      <c r="N31" s="8"/>
      <c r="O31" s="8"/>
      <c r="P31" s="8"/>
      <c r="Q31" s="8"/>
      <c r="R31" s="8"/>
      <c r="S31" s="8"/>
      <c r="T31" s="8"/>
      <c r="U31" s="8"/>
      <c r="V31" s="8"/>
      <c r="W31" s="8"/>
      <c r="X31" s="8"/>
      <c r="Y31" s="8"/>
      <c r="Z31" s="8"/>
    </row>
    <row r="32" spans="1:26" ht="15.75" customHeight="1">
      <c r="A32" s="13"/>
      <c r="B32" s="10"/>
      <c r="C32" s="212" t="s">
        <v>229</v>
      </c>
      <c r="D32" s="13"/>
      <c r="E32" s="13"/>
      <c r="F32" s="13"/>
      <c r="G32" s="13"/>
      <c r="H32" s="8"/>
      <c r="I32" s="10"/>
      <c r="J32" s="10"/>
      <c r="K32" s="10"/>
      <c r="L32" s="10"/>
      <c r="M32" s="8"/>
      <c r="N32" s="8"/>
      <c r="O32" s="8"/>
      <c r="P32" s="8"/>
      <c r="Q32" s="8"/>
      <c r="R32" s="8"/>
      <c r="S32" s="8"/>
      <c r="T32" s="8"/>
      <c r="U32" s="8"/>
      <c r="V32" s="8"/>
      <c r="W32" s="8"/>
      <c r="X32" s="8"/>
      <c r="Y32" s="8"/>
      <c r="Z32" s="8"/>
    </row>
    <row r="33" spans="1:26" ht="15.75" customHeight="1">
      <c r="A33" s="13"/>
      <c r="B33" s="10"/>
      <c r="C33" s="365" t="s">
        <v>157</v>
      </c>
      <c r="D33" s="436"/>
      <c r="E33" s="436"/>
      <c r="F33" s="436"/>
      <c r="G33" s="436"/>
      <c r="H33" s="436"/>
      <c r="I33" s="436"/>
      <c r="J33" s="436"/>
      <c r="K33" s="436"/>
      <c r="L33" s="437"/>
      <c r="M33" s="8"/>
      <c r="N33" s="8"/>
      <c r="O33" s="8"/>
      <c r="P33" s="8"/>
      <c r="Q33" s="8"/>
      <c r="R33" s="8"/>
      <c r="S33" s="8"/>
      <c r="T33" s="8"/>
      <c r="U33" s="8"/>
      <c r="V33" s="8"/>
      <c r="W33" s="8"/>
      <c r="X33" s="8"/>
      <c r="Y33" s="8"/>
      <c r="Z33" s="8"/>
    </row>
    <row r="34" spans="1:26" ht="15.75" customHeight="1">
      <c r="A34" s="13"/>
      <c r="B34" s="10"/>
      <c r="C34" s="438"/>
      <c r="D34" s="439"/>
      <c r="E34" s="439"/>
      <c r="F34" s="439"/>
      <c r="G34" s="439"/>
      <c r="H34" s="439"/>
      <c r="I34" s="439"/>
      <c r="J34" s="439"/>
      <c r="K34" s="439"/>
      <c r="L34" s="440"/>
      <c r="M34" s="8"/>
      <c r="N34" s="8"/>
      <c r="O34" s="8"/>
      <c r="P34" s="8"/>
      <c r="Q34" s="8"/>
      <c r="R34" s="8"/>
      <c r="S34" s="8"/>
      <c r="T34" s="8"/>
      <c r="U34" s="8"/>
      <c r="V34" s="8"/>
      <c r="W34" s="8"/>
      <c r="X34" s="8"/>
      <c r="Y34" s="8"/>
      <c r="Z34" s="8"/>
    </row>
    <row r="35" spans="1:26" ht="15.75" customHeight="1">
      <c r="A35" s="8"/>
      <c r="C35" s="154"/>
      <c r="D35" s="8"/>
      <c r="E35" s="8"/>
      <c r="G35" s="8"/>
      <c r="H35" s="8"/>
      <c r="I35" s="8"/>
      <c r="J35" s="8"/>
      <c r="K35" s="8"/>
    </row>
    <row r="36" spans="1:26" ht="15.75" hidden="1" customHeight="1">
      <c r="A36" s="8"/>
      <c r="B36" s="154"/>
      <c r="C36" s="8"/>
      <c r="D36" s="8"/>
      <c r="E36" s="8"/>
      <c r="F36" s="8"/>
      <c r="G36" s="8"/>
      <c r="H36" s="8"/>
      <c r="I36" s="8"/>
      <c r="J36" s="8"/>
      <c r="K36" s="72"/>
    </row>
    <row r="37" spans="1:26" ht="15.75" hidden="1" customHeight="1">
      <c r="A37" s="99"/>
      <c r="B37" s="98"/>
      <c r="C37" s="99"/>
      <c r="D37" s="99"/>
      <c r="E37" s="99"/>
      <c r="F37" s="99"/>
      <c r="G37" s="99"/>
      <c r="H37" s="99"/>
      <c r="I37" s="99"/>
      <c r="J37" s="99"/>
      <c r="K37" s="143"/>
    </row>
    <row r="38" spans="1:26" ht="15" hidden="1" customHeight="1">
      <c r="C38" s="8"/>
      <c r="D38" s="8"/>
      <c r="E38" s="8"/>
      <c r="F38" s="8"/>
      <c r="G38" s="8"/>
      <c r="H38" s="8"/>
      <c r="I38" s="8"/>
      <c r="J38" s="8"/>
      <c r="K38" s="72"/>
    </row>
    <row r="39" spans="1:26" ht="15" hidden="1" customHeight="1">
      <c r="C39" s="8"/>
      <c r="D39" s="8"/>
      <c r="E39" s="8"/>
      <c r="F39" s="8"/>
      <c r="G39" s="8"/>
      <c r="H39" s="8"/>
      <c r="I39" s="8"/>
      <c r="J39" s="8"/>
      <c r="K39" s="72"/>
    </row>
    <row r="40" spans="1:26" ht="15" hidden="1" customHeight="1">
      <c r="C40" s="8"/>
      <c r="D40" s="8"/>
      <c r="E40" s="8"/>
      <c r="F40" s="8"/>
      <c r="G40" s="8"/>
      <c r="H40" s="8"/>
      <c r="I40" s="8"/>
      <c r="J40" s="8"/>
      <c r="K40" s="72"/>
    </row>
    <row r="41" spans="1:26" ht="15.75" customHeight="1">
      <c r="J41" s="8"/>
      <c r="K41" s="72"/>
    </row>
    <row r="42" spans="1:26" ht="15.75" customHeight="1">
      <c r="J42" s="8"/>
      <c r="K42" s="72"/>
    </row>
    <row r="43" spans="1:26" ht="15.75" customHeight="1">
      <c r="J43" s="8"/>
      <c r="K43" s="72"/>
    </row>
    <row r="44" spans="1:26" ht="15" hidden="1" customHeight="1">
      <c r="A44" s="155"/>
      <c r="B44" s="156"/>
      <c r="C44" s="156"/>
      <c r="D44" s="156"/>
      <c r="E44" s="156"/>
      <c r="F44" s="156"/>
      <c r="G44" s="156"/>
      <c r="H44" s="156"/>
      <c r="I44" s="156"/>
      <c r="J44" s="156"/>
      <c r="K44" s="156"/>
    </row>
    <row r="45" spans="1:26" ht="15" hidden="1" customHeight="1">
      <c r="A45" s="8"/>
      <c r="B45" s="14"/>
      <c r="C45" s="14"/>
      <c r="D45" s="14"/>
      <c r="E45" s="14"/>
      <c r="F45" s="14"/>
      <c r="G45" s="14"/>
      <c r="H45" s="14"/>
      <c r="I45" s="14"/>
      <c r="J45" s="14"/>
      <c r="K45" s="72"/>
    </row>
    <row r="46" spans="1:26" ht="15" hidden="1" customHeight="1">
      <c r="A46" s="10"/>
      <c r="B46" s="17"/>
      <c r="C46" s="16"/>
      <c r="D46" s="13"/>
      <c r="E46" s="13"/>
      <c r="F46" s="10"/>
      <c r="G46" s="13"/>
      <c r="H46" s="13"/>
      <c r="I46" s="13"/>
      <c r="J46" s="13"/>
      <c r="K46" s="59"/>
    </row>
    <row r="47" spans="1:26" ht="15" hidden="1" customHeight="1">
      <c r="A47" s="157"/>
      <c r="B47" s="158"/>
      <c r="C47" s="13"/>
      <c r="D47" s="13"/>
      <c r="E47" s="13"/>
      <c r="F47" s="10"/>
      <c r="G47" s="10"/>
      <c r="H47" s="10"/>
      <c r="I47" s="10"/>
      <c r="J47" s="10"/>
      <c r="K47" s="159"/>
    </row>
    <row r="48" spans="1:26" ht="15" hidden="1" customHeight="1">
      <c r="A48" s="10"/>
      <c r="B48" s="160"/>
      <c r="C48" s="161"/>
      <c r="D48" s="10"/>
      <c r="E48" s="10"/>
      <c r="F48" s="10"/>
      <c r="G48" s="10"/>
      <c r="H48" s="10"/>
      <c r="I48" s="10"/>
      <c r="J48" s="10"/>
      <c r="K48" s="31"/>
    </row>
    <row r="49" spans="1:11" ht="15" hidden="1" customHeight="1">
      <c r="A49" s="8"/>
      <c r="B49" s="10"/>
      <c r="C49" s="8"/>
      <c r="D49" s="10"/>
      <c r="E49" s="10"/>
      <c r="F49" s="10"/>
      <c r="G49" s="10"/>
      <c r="H49" s="10"/>
      <c r="I49" s="8"/>
      <c r="J49" s="8"/>
      <c r="K49" s="31"/>
    </row>
    <row r="50" spans="1:11" ht="15" hidden="1" customHeight="1">
      <c r="A50" s="8"/>
      <c r="B50" s="10"/>
      <c r="C50" s="8"/>
      <c r="D50" s="8"/>
      <c r="E50" s="10"/>
      <c r="F50" s="10"/>
      <c r="G50" s="10"/>
      <c r="H50" s="10"/>
      <c r="I50" s="8"/>
      <c r="J50" s="8"/>
      <c r="K50" s="31"/>
    </row>
    <row r="51" spans="1:11" ht="15" hidden="1" customHeight="1">
      <c r="A51" s="8"/>
      <c r="B51" s="13"/>
      <c r="C51" s="8"/>
      <c r="D51" s="8"/>
      <c r="E51" s="10"/>
      <c r="F51" s="10"/>
      <c r="G51" s="10"/>
      <c r="H51" s="10"/>
      <c r="I51" s="8"/>
      <c r="J51" s="8"/>
      <c r="K51" s="31"/>
    </row>
    <row r="52" spans="1:11" ht="15" hidden="1" customHeight="1">
      <c r="A52" s="10"/>
      <c r="B52" s="160"/>
      <c r="C52" s="10"/>
      <c r="D52" s="8"/>
      <c r="E52" s="10"/>
      <c r="F52" s="10"/>
      <c r="G52" s="10"/>
      <c r="H52" s="10"/>
      <c r="I52" s="10"/>
      <c r="J52" s="10"/>
      <c r="K52" s="31"/>
    </row>
    <row r="53" spans="1:11" ht="15" hidden="1" customHeight="1">
      <c r="A53" s="10"/>
      <c r="B53" s="10"/>
      <c r="C53" s="10"/>
      <c r="D53" s="10"/>
      <c r="E53" s="10"/>
      <c r="F53" s="10"/>
      <c r="G53" s="10"/>
      <c r="H53" s="10"/>
      <c r="I53" s="10"/>
      <c r="J53" s="10"/>
      <c r="K53" s="31"/>
    </row>
    <row r="54" spans="1:11" ht="15" hidden="1" customHeight="1">
      <c r="A54" s="10"/>
      <c r="B54" s="14"/>
      <c r="C54" s="10"/>
      <c r="D54" s="8"/>
      <c r="E54" s="10"/>
      <c r="F54" s="10"/>
      <c r="G54" s="10"/>
      <c r="H54" s="10"/>
      <c r="I54" s="10"/>
      <c r="J54" s="10"/>
      <c r="K54" s="31"/>
    </row>
    <row r="55" spans="1:11" ht="15" hidden="1" customHeight="1">
      <c r="A55" s="10"/>
      <c r="B55" s="14"/>
      <c r="C55" s="10"/>
      <c r="D55" s="8"/>
      <c r="E55" s="10"/>
      <c r="F55" s="10"/>
      <c r="G55" s="10"/>
      <c r="H55" s="10"/>
      <c r="I55" s="10"/>
      <c r="J55" s="10"/>
      <c r="K55" s="31"/>
    </row>
    <row r="56" spans="1:11" ht="15" hidden="1" customHeight="1">
      <c r="A56" s="10"/>
      <c r="B56" s="14"/>
      <c r="C56" s="10"/>
      <c r="D56" s="8"/>
      <c r="E56" s="10"/>
      <c r="F56" s="10"/>
      <c r="G56" s="10"/>
      <c r="H56" s="10"/>
      <c r="I56" s="10"/>
      <c r="J56" s="10"/>
      <c r="K56" s="31"/>
    </row>
    <row r="57" spans="1:11" ht="15" hidden="1" customHeight="1">
      <c r="A57" s="10"/>
      <c r="B57" s="160"/>
      <c r="C57" s="10"/>
      <c r="D57" s="8"/>
      <c r="E57" s="10"/>
      <c r="F57" s="10"/>
      <c r="G57" s="10"/>
      <c r="H57" s="10"/>
      <c r="I57" s="10"/>
      <c r="J57" s="10"/>
      <c r="K57" s="31"/>
    </row>
    <row r="58" spans="1:11" ht="15" hidden="1" customHeight="1">
      <c r="A58" s="10"/>
      <c r="B58" s="14"/>
      <c r="C58" s="10"/>
      <c r="D58" s="10"/>
      <c r="E58" s="10"/>
      <c r="F58" s="10"/>
      <c r="G58" s="10"/>
      <c r="H58" s="10"/>
      <c r="I58" s="10"/>
      <c r="J58" s="10"/>
      <c r="K58" s="31"/>
    </row>
    <row r="59" spans="1:11" ht="15" hidden="1" customHeight="1">
      <c r="A59" s="10"/>
      <c r="B59" s="8"/>
      <c r="C59" s="75"/>
      <c r="D59" s="75"/>
      <c r="E59" s="75"/>
      <c r="F59" s="75"/>
      <c r="G59" s="75"/>
      <c r="H59" s="75"/>
      <c r="I59" s="75"/>
      <c r="J59" s="75"/>
      <c r="K59" s="162"/>
    </row>
    <row r="60" spans="1:11" ht="15" hidden="1" customHeight="1">
      <c r="A60" s="10"/>
      <c r="B60" s="10"/>
      <c r="C60" s="75"/>
      <c r="D60" s="75"/>
      <c r="E60" s="75"/>
      <c r="F60" s="75"/>
      <c r="G60" s="75"/>
      <c r="H60" s="75"/>
      <c r="I60" s="75"/>
      <c r="J60" s="75"/>
      <c r="K60" s="162"/>
    </row>
    <row r="61" spans="1:11" ht="15" hidden="1" customHeight="1">
      <c r="A61" s="10"/>
      <c r="B61" s="163"/>
      <c r="C61" s="75"/>
      <c r="D61" s="75"/>
      <c r="E61" s="75"/>
      <c r="F61" s="75"/>
      <c r="G61" s="75"/>
      <c r="H61" s="75"/>
      <c r="I61" s="75"/>
      <c r="J61" s="75"/>
      <c r="K61" s="162"/>
    </row>
    <row r="62" spans="1:11" ht="15" hidden="1" customHeight="1">
      <c r="A62" s="8"/>
      <c r="B62" s="8"/>
      <c r="C62" s="8"/>
      <c r="D62" s="8"/>
      <c r="E62" s="8"/>
      <c r="F62" s="8"/>
      <c r="G62" s="8"/>
      <c r="H62" s="8"/>
      <c r="I62" s="8"/>
      <c r="J62" s="8"/>
      <c r="K62" s="72"/>
    </row>
    <row r="63" spans="1:11" ht="15" hidden="1" customHeight="1">
      <c r="A63" s="8"/>
      <c r="B63" s="8"/>
      <c r="C63" s="8"/>
      <c r="D63" s="8"/>
      <c r="E63" s="8"/>
      <c r="F63" s="8"/>
      <c r="G63" s="8"/>
      <c r="H63" s="8"/>
      <c r="I63" s="8"/>
      <c r="J63" s="8"/>
      <c r="K63" s="72"/>
    </row>
    <row r="64" spans="1:11" ht="15" hidden="1" customHeight="1">
      <c r="A64" s="8"/>
      <c r="B64" s="8"/>
      <c r="C64" s="8"/>
      <c r="D64" s="8"/>
      <c r="E64" s="8"/>
      <c r="F64" s="8"/>
      <c r="G64" s="8"/>
      <c r="H64" s="8"/>
      <c r="I64" s="8"/>
      <c r="J64" s="8"/>
      <c r="K64" s="72"/>
    </row>
    <row r="65" spans="10:11" ht="15.75" customHeight="1">
      <c r="J65" s="8"/>
      <c r="K65" s="72"/>
    </row>
    <row r="66" spans="10:11" ht="15.75" customHeight="1">
      <c r="J66" s="8"/>
      <c r="K66" s="72"/>
    </row>
    <row r="67" spans="10:11" ht="15.75" customHeight="1">
      <c r="J67" s="8"/>
      <c r="K67" s="72"/>
    </row>
    <row r="68" spans="10:11" ht="15.75" customHeight="1">
      <c r="J68" s="8"/>
      <c r="K68" s="72"/>
    </row>
    <row r="69" spans="10:11" ht="15.75" customHeight="1">
      <c r="J69" s="8"/>
      <c r="K69" s="72"/>
    </row>
    <row r="70" spans="10:11" ht="15.75" customHeight="1">
      <c r="J70" s="8"/>
      <c r="K70" s="72"/>
    </row>
    <row r="71" spans="10:11" ht="15.75" customHeight="1">
      <c r="J71" s="8"/>
      <c r="K71" s="72"/>
    </row>
    <row r="72" spans="10:11" ht="15.75" customHeight="1">
      <c r="J72" s="8"/>
      <c r="K72" s="72"/>
    </row>
    <row r="73" spans="10:11" ht="15.75" customHeight="1">
      <c r="J73" s="8"/>
      <c r="K73" s="72"/>
    </row>
    <row r="74" spans="10:11" ht="15.75" customHeight="1">
      <c r="J74" s="8"/>
      <c r="K74" s="72"/>
    </row>
    <row r="75" spans="10:11" ht="15.75" customHeight="1">
      <c r="J75" s="8"/>
      <c r="K75" s="72"/>
    </row>
    <row r="76" spans="10:11" ht="15.75" customHeight="1">
      <c r="J76" s="8"/>
      <c r="K76" s="72"/>
    </row>
    <row r="77" spans="10:11" ht="15.75" customHeight="1">
      <c r="J77" s="8"/>
      <c r="K77" s="72"/>
    </row>
    <row r="78" spans="10:11" ht="15.75" customHeight="1">
      <c r="J78" s="8"/>
      <c r="K78" s="72"/>
    </row>
    <row r="79" spans="10:11" ht="15.75" customHeight="1">
      <c r="J79" s="8"/>
      <c r="K79" s="72"/>
    </row>
    <row r="80" spans="10:11" ht="15.75" customHeight="1">
      <c r="J80" s="8"/>
      <c r="K80" s="72"/>
    </row>
    <row r="81" spans="10:11" ht="15.75" customHeight="1">
      <c r="J81" s="8"/>
      <c r="K81" s="72"/>
    </row>
    <row r="82" spans="10:11" ht="15.75" customHeight="1">
      <c r="J82" s="8"/>
      <c r="K82" s="72"/>
    </row>
    <row r="83" spans="10:11" ht="15.75" customHeight="1">
      <c r="J83" s="8"/>
      <c r="K83" s="72"/>
    </row>
    <row r="84" spans="10:11" ht="15.75" customHeight="1">
      <c r="J84" s="8"/>
      <c r="K84" s="72"/>
    </row>
    <row r="85" spans="10:11" ht="15.75" customHeight="1">
      <c r="J85" s="8"/>
      <c r="K85" s="72"/>
    </row>
    <row r="86" spans="10:11" ht="15.75" customHeight="1">
      <c r="J86" s="8"/>
      <c r="K86" s="72"/>
    </row>
    <row r="87" spans="10:11" ht="15.75" customHeight="1">
      <c r="J87" s="8"/>
      <c r="K87" s="72"/>
    </row>
    <row r="88" spans="10:11" ht="15.75" customHeight="1">
      <c r="J88" s="8"/>
      <c r="K88" s="72"/>
    </row>
    <row r="89" spans="10:11" ht="15.75" customHeight="1">
      <c r="J89" s="8"/>
      <c r="K89" s="72"/>
    </row>
    <row r="90" spans="10:11" ht="15.75" customHeight="1">
      <c r="J90" s="8"/>
      <c r="K90" s="72"/>
    </row>
    <row r="91" spans="10:11" ht="15.75" customHeight="1">
      <c r="J91" s="8"/>
      <c r="K91" s="72"/>
    </row>
    <row r="92" spans="10:11" ht="15.75" customHeight="1">
      <c r="J92" s="8"/>
      <c r="K92" s="72"/>
    </row>
    <row r="93" spans="10:11" ht="15.75" customHeight="1">
      <c r="J93" s="8"/>
      <c r="K93" s="72"/>
    </row>
    <row r="94" spans="10:11" ht="15.75" customHeight="1">
      <c r="J94" s="8"/>
      <c r="K94" s="72"/>
    </row>
    <row r="95" spans="10:11" ht="15.75" customHeight="1">
      <c r="J95" s="8"/>
      <c r="K95" s="72"/>
    </row>
    <row r="96" spans="10:11" ht="15.75" customHeight="1">
      <c r="J96" s="8"/>
      <c r="K96" s="72"/>
    </row>
    <row r="97" spans="10:11" ht="15.75" customHeight="1">
      <c r="J97" s="8"/>
      <c r="K97" s="72"/>
    </row>
    <row r="98" spans="10:11" ht="15.75" customHeight="1">
      <c r="J98" s="8"/>
      <c r="K98" s="72"/>
    </row>
    <row r="99" spans="10:11" ht="15.75" customHeight="1">
      <c r="J99" s="8"/>
      <c r="K99" s="72"/>
    </row>
    <row r="100" spans="10:11" ht="15.75" customHeight="1">
      <c r="J100" s="8"/>
      <c r="K100" s="72"/>
    </row>
    <row r="101" spans="10:11" ht="15.75" customHeight="1">
      <c r="J101" s="8"/>
      <c r="K101" s="72"/>
    </row>
    <row r="102" spans="10:11" ht="15.75" customHeight="1">
      <c r="J102" s="8"/>
      <c r="K102" s="72"/>
    </row>
    <row r="103" spans="10:11" ht="15.75" customHeight="1">
      <c r="J103" s="8"/>
      <c r="K103" s="72"/>
    </row>
    <row r="104" spans="10:11" ht="15.75" customHeight="1">
      <c r="J104" s="8"/>
      <c r="K104" s="72"/>
    </row>
    <row r="105" spans="10:11" ht="15.75" customHeight="1">
      <c r="J105" s="8"/>
      <c r="K105" s="72"/>
    </row>
    <row r="106" spans="10:11" ht="15.75" customHeight="1">
      <c r="J106" s="8"/>
      <c r="K106" s="72"/>
    </row>
    <row r="107" spans="10:11" ht="15.75" customHeight="1">
      <c r="J107" s="8"/>
      <c r="K107" s="72"/>
    </row>
    <row r="108" spans="10:11" ht="15.75" customHeight="1">
      <c r="J108" s="8"/>
      <c r="K108" s="72"/>
    </row>
    <row r="109" spans="10:11" ht="15.75" customHeight="1">
      <c r="J109" s="8"/>
      <c r="K109" s="72"/>
    </row>
    <row r="110" spans="10:11" ht="15.75" customHeight="1">
      <c r="J110" s="8"/>
      <c r="K110" s="72"/>
    </row>
    <row r="111" spans="10:11" ht="15.75" customHeight="1">
      <c r="J111" s="8"/>
      <c r="K111" s="72"/>
    </row>
    <row r="112" spans="10:11" ht="15.75" customHeight="1">
      <c r="J112" s="8"/>
      <c r="K112" s="72"/>
    </row>
    <row r="113" spans="10:11" ht="15.75" customHeight="1">
      <c r="J113" s="8"/>
      <c r="K113" s="72"/>
    </row>
    <row r="114" spans="10:11" ht="15.75" customHeight="1">
      <c r="J114" s="8"/>
      <c r="K114" s="72"/>
    </row>
    <row r="115" spans="10:11" ht="15.75" customHeight="1">
      <c r="J115" s="8"/>
      <c r="K115" s="72"/>
    </row>
    <row r="116" spans="10:11" ht="15.75" customHeight="1">
      <c r="J116" s="8"/>
      <c r="K116" s="72"/>
    </row>
    <row r="117" spans="10:11" ht="15.75" customHeight="1">
      <c r="J117" s="8"/>
      <c r="K117" s="72"/>
    </row>
    <row r="118" spans="10:11" ht="15.75" customHeight="1">
      <c r="J118" s="8"/>
      <c r="K118" s="72"/>
    </row>
    <row r="119" spans="10:11" ht="15.75" customHeight="1">
      <c r="J119" s="8"/>
      <c r="K119" s="72"/>
    </row>
    <row r="120" spans="10:11" ht="15.75" customHeight="1">
      <c r="J120" s="8"/>
      <c r="K120" s="72"/>
    </row>
    <row r="121" spans="10:11" ht="15.75" customHeight="1">
      <c r="J121" s="8"/>
      <c r="K121" s="72"/>
    </row>
    <row r="122" spans="10:11" ht="15.75" customHeight="1">
      <c r="J122" s="8"/>
      <c r="K122" s="72"/>
    </row>
    <row r="123" spans="10:11" ht="15.75" customHeight="1">
      <c r="J123" s="8"/>
      <c r="K123" s="72"/>
    </row>
    <row r="124" spans="10:11" ht="15.75" customHeight="1">
      <c r="J124" s="8"/>
      <c r="K124" s="72"/>
    </row>
    <row r="125" spans="10:11" ht="15.75" customHeight="1">
      <c r="J125" s="8"/>
      <c r="K125" s="72"/>
    </row>
    <row r="126" spans="10:11" ht="15.75" customHeight="1">
      <c r="J126" s="8"/>
      <c r="K126" s="72"/>
    </row>
    <row r="127" spans="10:11" ht="15.75" customHeight="1">
      <c r="J127" s="8"/>
      <c r="K127" s="72"/>
    </row>
    <row r="128" spans="10:11" ht="15.75" customHeight="1">
      <c r="J128" s="8"/>
      <c r="K128" s="72"/>
    </row>
    <row r="129" spans="10:11" ht="15.75" customHeight="1">
      <c r="J129" s="8"/>
      <c r="K129" s="72"/>
    </row>
    <row r="130" spans="10:11" ht="15.75" customHeight="1">
      <c r="J130" s="8"/>
      <c r="K130" s="72"/>
    </row>
    <row r="131" spans="10:11" ht="15.75" customHeight="1">
      <c r="J131" s="8"/>
      <c r="K131" s="72"/>
    </row>
    <row r="132" spans="10:11" ht="15.75" customHeight="1">
      <c r="J132" s="8"/>
      <c r="K132" s="72"/>
    </row>
    <row r="133" spans="10:11" ht="15.75" customHeight="1">
      <c r="J133" s="8"/>
      <c r="K133" s="72"/>
    </row>
    <row r="134" spans="10:11" ht="15.75" customHeight="1">
      <c r="J134" s="8"/>
      <c r="K134" s="72"/>
    </row>
    <row r="135" spans="10:11" ht="15.75" customHeight="1">
      <c r="J135" s="8"/>
      <c r="K135" s="72"/>
    </row>
    <row r="136" spans="10:11" ht="15.75" customHeight="1">
      <c r="J136" s="8"/>
      <c r="K136" s="72"/>
    </row>
    <row r="137" spans="10:11" ht="15.75" customHeight="1">
      <c r="J137" s="8"/>
      <c r="K137" s="72"/>
    </row>
    <row r="138" spans="10:11" ht="15.75" customHeight="1">
      <c r="J138" s="8"/>
      <c r="K138" s="72"/>
    </row>
    <row r="139" spans="10:11" ht="15.75" customHeight="1">
      <c r="J139" s="8"/>
      <c r="K139" s="72"/>
    </row>
    <row r="140" spans="10:11" ht="15.75" customHeight="1">
      <c r="J140" s="8"/>
      <c r="K140" s="72"/>
    </row>
    <row r="141" spans="10:11" ht="15.75" customHeight="1">
      <c r="J141" s="8"/>
      <c r="K141" s="72"/>
    </row>
    <row r="142" spans="10:11" ht="15.75" customHeight="1">
      <c r="J142" s="8"/>
      <c r="K142" s="72"/>
    </row>
    <row r="143" spans="10:11" ht="15.75" customHeight="1">
      <c r="J143" s="8"/>
      <c r="K143" s="72"/>
    </row>
    <row r="144" spans="10:11" ht="15.75" customHeight="1">
      <c r="J144" s="8"/>
      <c r="K144" s="72"/>
    </row>
    <row r="145" spans="10:11" ht="15.75" customHeight="1">
      <c r="J145" s="8"/>
      <c r="K145" s="72"/>
    </row>
    <row r="146" spans="10:11" ht="15.75" customHeight="1">
      <c r="J146" s="8"/>
      <c r="K146" s="72"/>
    </row>
    <row r="147" spans="10:11" ht="15.75" customHeight="1">
      <c r="J147" s="8"/>
      <c r="K147" s="72"/>
    </row>
    <row r="148" spans="10:11" ht="15.75" customHeight="1">
      <c r="J148" s="8"/>
      <c r="K148" s="72"/>
    </row>
    <row r="149" spans="10:11" ht="15.75" customHeight="1">
      <c r="J149" s="8"/>
      <c r="K149" s="72"/>
    </row>
    <row r="150" spans="10:11" ht="15.75" customHeight="1">
      <c r="J150" s="8"/>
      <c r="K150" s="72"/>
    </row>
    <row r="151" spans="10:11" ht="15.75" customHeight="1">
      <c r="J151" s="8"/>
      <c r="K151" s="72"/>
    </row>
    <row r="152" spans="10:11" ht="15.75" customHeight="1">
      <c r="J152" s="8"/>
      <c r="K152" s="72"/>
    </row>
    <row r="153" spans="10:11" ht="15.75" customHeight="1">
      <c r="J153" s="8"/>
      <c r="K153" s="72"/>
    </row>
    <row r="154" spans="10:11" ht="15.75" customHeight="1">
      <c r="J154" s="8"/>
      <c r="K154" s="72"/>
    </row>
    <row r="155" spans="10:11" ht="15.75" customHeight="1">
      <c r="J155" s="8"/>
      <c r="K155" s="72"/>
    </row>
    <row r="156" spans="10:11" ht="15.75" customHeight="1">
      <c r="J156" s="8"/>
      <c r="K156" s="72"/>
    </row>
    <row r="157" spans="10:11" ht="15.75" customHeight="1">
      <c r="J157" s="8"/>
      <c r="K157" s="72"/>
    </row>
    <row r="158" spans="10:11" ht="15.75" customHeight="1">
      <c r="J158" s="8"/>
      <c r="K158" s="72"/>
    </row>
    <row r="159" spans="10:11" ht="15.75" customHeight="1">
      <c r="J159" s="8"/>
      <c r="K159" s="72"/>
    </row>
    <row r="160" spans="10:11" ht="15.75" customHeight="1">
      <c r="J160" s="8"/>
      <c r="K160" s="72"/>
    </row>
    <row r="161" spans="10:11" ht="15.75" customHeight="1">
      <c r="J161" s="8"/>
      <c r="K161" s="72"/>
    </row>
    <row r="162" spans="10:11" ht="15.75" customHeight="1">
      <c r="J162" s="8"/>
      <c r="K162" s="72"/>
    </row>
    <row r="163" spans="10:11" ht="15.75" customHeight="1">
      <c r="J163" s="8"/>
      <c r="K163" s="72"/>
    </row>
    <row r="164" spans="10:11" ht="15.75" customHeight="1">
      <c r="J164" s="8"/>
      <c r="K164" s="72"/>
    </row>
    <row r="165" spans="10:11" ht="15.75" customHeight="1">
      <c r="J165" s="8"/>
      <c r="K165" s="72"/>
    </row>
    <row r="166" spans="10:11" ht="15.75" customHeight="1">
      <c r="J166" s="8"/>
      <c r="K166" s="72"/>
    </row>
    <row r="167" spans="10:11" ht="15.75" customHeight="1">
      <c r="J167" s="8"/>
      <c r="K167" s="72"/>
    </row>
    <row r="168" spans="10:11" ht="15.75" customHeight="1">
      <c r="J168" s="8"/>
      <c r="K168" s="72"/>
    </row>
    <row r="169" spans="10:11" ht="15.75" customHeight="1">
      <c r="J169" s="8"/>
      <c r="K169" s="72"/>
    </row>
    <row r="170" spans="10:11" ht="15.75" customHeight="1">
      <c r="J170" s="8"/>
      <c r="K170" s="72"/>
    </row>
    <row r="171" spans="10:11" ht="15.75" customHeight="1">
      <c r="J171" s="8"/>
      <c r="K171" s="72"/>
    </row>
    <row r="172" spans="10:11" ht="15.75" customHeight="1">
      <c r="J172" s="8"/>
      <c r="K172" s="72"/>
    </row>
    <row r="173" spans="10:11" ht="15.75" customHeight="1">
      <c r="J173" s="8"/>
      <c r="K173" s="72"/>
    </row>
    <row r="174" spans="10:11" ht="15.75" customHeight="1">
      <c r="J174" s="8"/>
      <c r="K174" s="72"/>
    </row>
    <row r="175" spans="10:11" ht="15.75" customHeight="1">
      <c r="J175" s="8"/>
      <c r="K175" s="72"/>
    </row>
    <row r="176" spans="10:11" ht="15.75" customHeight="1">
      <c r="J176" s="8"/>
      <c r="K176" s="72"/>
    </row>
    <row r="177" spans="10:11" ht="15.75" customHeight="1">
      <c r="J177" s="8"/>
      <c r="K177" s="72"/>
    </row>
    <row r="178" spans="10:11" ht="15.75" customHeight="1">
      <c r="J178" s="8"/>
      <c r="K178" s="72"/>
    </row>
    <row r="179" spans="10:11" ht="15.75" customHeight="1">
      <c r="J179" s="8"/>
      <c r="K179" s="72"/>
    </row>
    <row r="180" spans="10:11" ht="15.75" customHeight="1">
      <c r="J180" s="8"/>
      <c r="K180" s="72"/>
    </row>
    <row r="181" spans="10:11" ht="15.75" customHeight="1">
      <c r="J181" s="8"/>
      <c r="K181" s="72"/>
    </row>
    <row r="182" spans="10:11" ht="15.75" customHeight="1">
      <c r="J182" s="8"/>
      <c r="K182" s="72"/>
    </row>
    <row r="183" spans="10:11" ht="15.75" customHeight="1">
      <c r="J183" s="8"/>
      <c r="K183" s="72"/>
    </row>
    <row r="184" spans="10:11" ht="15.75" customHeight="1">
      <c r="J184" s="8"/>
      <c r="K184" s="72"/>
    </row>
    <row r="185" spans="10:11" ht="15.75" customHeight="1">
      <c r="J185" s="8"/>
      <c r="K185" s="72"/>
    </row>
    <row r="186" spans="10:11" ht="15.75" customHeight="1">
      <c r="J186" s="8"/>
      <c r="K186" s="72"/>
    </row>
    <row r="187" spans="10:11" ht="15.75" customHeight="1">
      <c r="J187" s="8"/>
      <c r="K187" s="72"/>
    </row>
    <row r="188" spans="10:11" ht="15.75" customHeight="1">
      <c r="J188" s="8"/>
      <c r="K188" s="72"/>
    </row>
    <row r="189" spans="10:11" ht="15.75" customHeight="1">
      <c r="J189" s="8"/>
      <c r="K189" s="72"/>
    </row>
    <row r="190" spans="10:11" ht="15.75" customHeight="1">
      <c r="J190" s="8"/>
      <c r="K190" s="72"/>
    </row>
    <row r="191" spans="10:11" ht="15.75" customHeight="1">
      <c r="J191" s="8"/>
      <c r="K191" s="72"/>
    </row>
    <row r="192" spans="10:11" ht="15.75" customHeight="1">
      <c r="J192" s="8"/>
      <c r="K192" s="72"/>
    </row>
    <row r="193" spans="10:11" ht="15.75" customHeight="1">
      <c r="J193" s="8"/>
      <c r="K193" s="72"/>
    </row>
    <row r="194" spans="10:11" ht="15.75" customHeight="1">
      <c r="J194" s="8"/>
      <c r="K194" s="72"/>
    </row>
    <row r="195" spans="10:11" ht="15.75" customHeight="1">
      <c r="J195" s="8"/>
      <c r="K195" s="72"/>
    </row>
    <row r="196" spans="10:11" ht="15.75" customHeight="1">
      <c r="J196" s="8"/>
      <c r="K196" s="72"/>
    </row>
    <row r="197" spans="10:11" ht="15.75" customHeight="1">
      <c r="J197" s="8"/>
      <c r="K197" s="72"/>
    </row>
    <row r="198" spans="10:11" ht="15.75" customHeight="1">
      <c r="J198" s="8"/>
      <c r="K198" s="72"/>
    </row>
    <row r="199" spans="10:11" ht="15.75" customHeight="1">
      <c r="J199" s="8"/>
      <c r="K199" s="72"/>
    </row>
    <row r="200" spans="10:11" ht="15.75" customHeight="1">
      <c r="J200" s="8"/>
      <c r="K200" s="72"/>
    </row>
    <row r="201" spans="10:11" ht="15.75" customHeight="1">
      <c r="J201" s="8"/>
      <c r="K201" s="72"/>
    </row>
    <row r="202" spans="10:11" ht="15.75" customHeight="1">
      <c r="J202" s="8"/>
      <c r="K202" s="72"/>
    </row>
    <row r="203" spans="10:11" ht="15.75" customHeight="1">
      <c r="J203" s="8"/>
      <c r="K203" s="72"/>
    </row>
    <row r="204" spans="10:11" ht="15.75" customHeight="1">
      <c r="J204" s="8"/>
      <c r="K204" s="72"/>
    </row>
    <row r="205" spans="10:11" ht="15.75" customHeight="1">
      <c r="J205" s="8"/>
      <c r="K205" s="72"/>
    </row>
    <row r="206" spans="10:11" ht="15.75" customHeight="1">
      <c r="J206" s="8"/>
      <c r="K206" s="72"/>
    </row>
    <row r="207" spans="10:11" ht="15.75" customHeight="1">
      <c r="J207" s="8"/>
      <c r="K207" s="72"/>
    </row>
    <row r="208" spans="10:11" ht="15.75" customHeight="1">
      <c r="J208" s="8"/>
      <c r="K208" s="72"/>
    </row>
    <row r="209" spans="10:11" ht="15.75" customHeight="1">
      <c r="J209" s="8"/>
      <c r="K209" s="72"/>
    </row>
    <row r="210" spans="10:11" ht="15.75" customHeight="1">
      <c r="J210" s="8"/>
      <c r="K210" s="72"/>
    </row>
    <row r="211" spans="10:11" ht="15.75" customHeight="1">
      <c r="J211" s="8"/>
      <c r="K211" s="72"/>
    </row>
    <row r="212" spans="10:11" ht="15.75" customHeight="1">
      <c r="J212" s="8"/>
      <c r="K212" s="72"/>
    </row>
    <row r="213" spans="10:11" ht="15.75" customHeight="1">
      <c r="J213" s="8"/>
      <c r="K213" s="72"/>
    </row>
    <row r="214" spans="10:11" ht="15.75" customHeight="1">
      <c r="J214" s="8"/>
      <c r="K214" s="72"/>
    </row>
    <row r="215" spans="10:11" ht="15.75" customHeight="1">
      <c r="J215" s="8"/>
      <c r="K215" s="72"/>
    </row>
    <row r="216" spans="10:11" ht="15.75" customHeight="1">
      <c r="J216" s="8"/>
      <c r="K216" s="72"/>
    </row>
    <row r="217" spans="10:11" ht="15.75" customHeight="1">
      <c r="J217" s="8"/>
      <c r="K217" s="72"/>
    </row>
    <row r="218" spans="10:11" ht="15.75" customHeight="1">
      <c r="J218" s="8"/>
      <c r="K218" s="72"/>
    </row>
    <row r="219" spans="10:11" ht="15.75" customHeight="1">
      <c r="J219" s="8"/>
      <c r="K219" s="72"/>
    </row>
    <row r="220" spans="10:11" ht="15.75" customHeight="1">
      <c r="J220" s="8"/>
      <c r="K220" s="72"/>
    </row>
    <row r="221" spans="10:11" ht="15.75" customHeight="1">
      <c r="J221" s="8"/>
      <c r="K221" s="72"/>
    </row>
    <row r="222" spans="10:11" ht="15.75" customHeight="1">
      <c r="J222" s="8"/>
      <c r="K222" s="72"/>
    </row>
    <row r="223" spans="10:11" ht="15.75" customHeight="1">
      <c r="J223" s="8"/>
      <c r="K223" s="72"/>
    </row>
    <row r="224" spans="10:11" ht="15.75" customHeight="1">
      <c r="J224" s="8"/>
      <c r="K224" s="72"/>
    </row>
    <row r="225" spans="10:11" ht="15.75" customHeight="1">
      <c r="J225" s="8"/>
      <c r="K225" s="72"/>
    </row>
    <row r="226" spans="10:11" ht="15.75" customHeight="1">
      <c r="J226" s="8"/>
      <c r="K226" s="72"/>
    </row>
    <row r="227" spans="10:11" ht="15.75" customHeight="1">
      <c r="J227" s="8"/>
      <c r="K227" s="72"/>
    </row>
    <row r="228" spans="10:11" ht="15.75" customHeight="1">
      <c r="J228" s="8"/>
      <c r="K228" s="72"/>
    </row>
    <row r="229" spans="10:11" ht="15.75" customHeight="1">
      <c r="J229" s="8"/>
      <c r="K229" s="72"/>
    </row>
    <row r="230" spans="10:11" ht="15.75" customHeight="1">
      <c r="J230" s="8"/>
      <c r="K230" s="72"/>
    </row>
    <row r="231" spans="10:11" ht="15.75" customHeight="1">
      <c r="J231" s="8"/>
      <c r="K231" s="72"/>
    </row>
    <row r="232" spans="10:11" ht="15.75" customHeight="1">
      <c r="J232" s="8"/>
      <c r="K232" s="72"/>
    </row>
    <row r="233" spans="10:11" ht="15.75" customHeight="1">
      <c r="J233" s="8"/>
      <c r="K233" s="72"/>
    </row>
    <row r="234" spans="10:11" ht="15.75" customHeight="1">
      <c r="J234" s="8"/>
      <c r="K234" s="72"/>
    </row>
    <row r="235" spans="10:11" ht="15.75" customHeight="1">
      <c r="J235" s="8"/>
      <c r="K235" s="72"/>
    </row>
    <row r="236" spans="10:11" ht="15.75" customHeight="1">
      <c r="J236" s="8"/>
      <c r="K236" s="72"/>
    </row>
    <row r="237" spans="10:11" ht="15.75" customHeight="1">
      <c r="J237" s="8"/>
      <c r="K237" s="72"/>
    </row>
    <row r="238" spans="10:11" ht="15.75" customHeight="1">
      <c r="J238" s="8"/>
      <c r="K238" s="72"/>
    </row>
    <row r="239" spans="10:11" ht="15.75" customHeight="1">
      <c r="J239" s="8"/>
      <c r="K239" s="72"/>
    </row>
    <row r="240" spans="10:11" ht="15.75" customHeight="1">
      <c r="J240" s="8"/>
      <c r="K240" s="72"/>
    </row>
    <row r="241" spans="10:11" ht="15.75" customHeight="1">
      <c r="J241" s="8"/>
      <c r="K241" s="72"/>
    </row>
    <row r="242" spans="10:11" ht="15.75" customHeight="1">
      <c r="J242" s="8"/>
      <c r="K242" s="72"/>
    </row>
    <row r="243" spans="10:11" ht="15.75" customHeight="1">
      <c r="J243" s="8"/>
      <c r="K243" s="72"/>
    </row>
    <row r="244" spans="10:11" ht="15.75" customHeight="1">
      <c r="J244" s="8"/>
      <c r="K244" s="72"/>
    </row>
    <row r="245" spans="10:11" ht="15.75" customHeight="1">
      <c r="J245" s="8"/>
      <c r="K245" s="72"/>
    </row>
    <row r="246" spans="10:11" ht="15.75" customHeight="1">
      <c r="J246" s="8"/>
      <c r="K246" s="72"/>
    </row>
    <row r="247" spans="10:11" ht="15.75" customHeight="1">
      <c r="J247" s="8"/>
      <c r="K247" s="72"/>
    </row>
    <row r="248" spans="10:11" ht="15.75" customHeight="1">
      <c r="J248" s="8"/>
      <c r="K248" s="72"/>
    </row>
    <row r="249" spans="10:11" ht="15.75" customHeight="1">
      <c r="J249" s="8"/>
      <c r="K249" s="72"/>
    </row>
    <row r="250" spans="10:11" ht="15.75" customHeight="1">
      <c r="J250" s="8"/>
      <c r="K250" s="72"/>
    </row>
    <row r="251" spans="10:11" ht="15.75" customHeight="1">
      <c r="J251" s="8"/>
      <c r="K251" s="72"/>
    </row>
    <row r="252" spans="10:11" ht="15.75" customHeight="1">
      <c r="J252" s="8"/>
      <c r="K252" s="72"/>
    </row>
    <row r="253" spans="10:11" ht="15.75" customHeight="1">
      <c r="J253" s="8"/>
      <c r="K253" s="72"/>
    </row>
    <row r="254" spans="10:11" ht="15.75" customHeight="1">
      <c r="J254" s="8"/>
      <c r="K254" s="72"/>
    </row>
    <row r="255" spans="10:11" ht="15.75" customHeight="1">
      <c r="J255" s="8"/>
      <c r="K255" s="72"/>
    </row>
    <row r="256" spans="10:11" ht="15.75" customHeight="1">
      <c r="J256" s="8"/>
      <c r="K256" s="72"/>
    </row>
    <row r="257" spans="10:11" ht="15.75" customHeight="1">
      <c r="J257" s="8"/>
      <c r="K257" s="72"/>
    </row>
    <row r="258" spans="10:11" ht="15.75" customHeight="1">
      <c r="J258" s="8"/>
      <c r="K258" s="72"/>
    </row>
    <row r="259" spans="10:11" ht="15.75" customHeight="1">
      <c r="J259" s="8"/>
      <c r="K259" s="72"/>
    </row>
    <row r="260" spans="10:11" ht="15.75" customHeight="1">
      <c r="J260" s="8"/>
      <c r="K260" s="72"/>
    </row>
    <row r="261" spans="10:11" ht="15.75" customHeight="1">
      <c r="J261" s="8"/>
      <c r="K261" s="72"/>
    </row>
    <row r="262" spans="10:11" ht="15.75" customHeight="1">
      <c r="J262" s="8"/>
      <c r="K262" s="72"/>
    </row>
    <row r="263" spans="10:11" ht="15.75" customHeight="1">
      <c r="J263" s="8"/>
      <c r="K263" s="72"/>
    </row>
    <row r="264" spans="10:11" ht="15.75" customHeight="1">
      <c r="J264" s="8"/>
      <c r="K264" s="72"/>
    </row>
    <row r="265" spans="10:11" ht="15.75" customHeight="1">
      <c r="J265" s="8"/>
      <c r="K265" s="72"/>
    </row>
    <row r="266" spans="10:11" ht="15.75" customHeight="1">
      <c r="J266" s="8"/>
      <c r="K266" s="72"/>
    </row>
    <row r="267" spans="10:11" ht="15.75" customHeight="1">
      <c r="J267" s="8"/>
      <c r="K267" s="72"/>
    </row>
    <row r="268" spans="10:11" ht="15.75" customHeight="1">
      <c r="J268" s="8"/>
      <c r="K268" s="72"/>
    </row>
    <row r="269" spans="10:11" ht="15.75" customHeight="1">
      <c r="J269" s="8"/>
      <c r="K269" s="72"/>
    </row>
    <row r="270" spans="10:11" ht="15.75" customHeight="1">
      <c r="J270" s="8"/>
      <c r="K270" s="72"/>
    </row>
    <row r="271" spans="10:11" ht="15.75" customHeight="1">
      <c r="J271" s="8"/>
      <c r="K271" s="72"/>
    </row>
    <row r="272" spans="10:11" ht="15.75" customHeight="1">
      <c r="J272" s="8"/>
      <c r="K272" s="72"/>
    </row>
    <row r="273" spans="10:11" ht="15.75" customHeight="1">
      <c r="J273" s="8"/>
      <c r="K273" s="72"/>
    </row>
    <row r="274" spans="10:11" ht="15.75" customHeight="1">
      <c r="J274" s="8"/>
      <c r="K274" s="72"/>
    </row>
    <row r="275" spans="10:11" ht="15.75" customHeight="1">
      <c r="J275" s="8"/>
      <c r="K275" s="72"/>
    </row>
    <row r="276" spans="10:11" ht="15.75" customHeight="1">
      <c r="J276" s="8"/>
      <c r="K276" s="72"/>
    </row>
    <row r="277" spans="10:11" ht="15.75" customHeight="1">
      <c r="J277" s="8"/>
      <c r="K277" s="72"/>
    </row>
    <row r="278" spans="10:11" ht="15.75" customHeight="1">
      <c r="J278" s="8"/>
      <c r="K278" s="72"/>
    </row>
    <row r="279" spans="10:11" ht="15.75" customHeight="1">
      <c r="J279" s="8"/>
      <c r="K279" s="72"/>
    </row>
    <row r="280" spans="10:11" ht="15.75" customHeight="1">
      <c r="J280" s="8"/>
      <c r="K280" s="72"/>
    </row>
    <row r="281" spans="10:11" ht="15.75" customHeight="1">
      <c r="J281" s="8"/>
      <c r="K281" s="72"/>
    </row>
    <row r="282" spans="10:11" ht="15.75" customHeight="1">
      <c r="J282" s="8"/>
      <c r="K282" s="72"/>
    </row>
    <row r="283" spans="10:11" ht="15.75" customHeight="1">
      <c r="J283" s="8"/>
      <c r="K283" s="72"/>
    </row>
    <row r="284" spans="10:11" ht="15.75" customHeight="1">
      <c r="J284" s="8"/>
      <c r="K284" s="72"/>
    </row>
    <row r="285" spans="10:11" ht="15.75" customHeight="1">
      <c r="J285" s="8"/>
      <c r="K285" s="72"/>
    </row>
    <row r="286" spans="10:11" ht="15.75" customHeight="1">
      <c r="J286" s="8"/>
      <c r="K286" s="72"/>
    </row>
    <row r="287" spans="10:11" ht="15.75" customHeight="1">
      <c r="J287" s="8"/>
      <c r="K287" s="72"/>
    </row>
    <row r="288" spans="10:11" ht="15.75" customHeight="1">
      <c r="J288" s="8"/>
      <c r="K288" s="72"/>
    </row>
    <row r="289" spans="10:11" ht="15.75" customHeight="1">
      <c r="J289" s="8"/>
      <c r="K289" s="72"/>
    </row>
    <row r="290" spans="10:11" ht="15.75" customHeight="1">
      <c r="J290" s="8"/>
      <c r="K290" s="72"/>
    </row>
    <row r="291" spans="10:11" ht="15.75" customHeight="1">
      <c r="J291" s="8"/>
      <c r="K291" s="72"/>
    </row>
    <row r="292" spans="10:11" ht="15.75" customHeight="1">
      <c r="J292" s="8"/>
      <c r="K292" s="72"/>
    </row>
    <row r="293" spans="10:11" ht="15.75" customHeight="1">
      <c r="J293" s="8"/>
      <c r="K293" s="72"/>
    </row>
    <row r="294" spans="10:11" ht="15.75" customHeight="1">
      <c r="J294" s="8"/>
      <c r="K294" s="72"/>
    </row>
    <row r="295" spans="10:11" ht="15.75" customHeight="1">
      <c r="J295" s="8"/>
      <c r="K295" s="72"/>
    </row>
    <row r="296" spans="10:11" ht="15.75" customHeight="1">
      <c r="J296" s="8"/>
      <c r="K296" s="72"/>
    </row>
    <row r="297" spans="10:11" ht="15.75" customHeight="1">
      <c r="J297" s="8"/>
      <c r="K297" s="72"/>
    </row>
    <row r="298" spans="10:11" ht="15.75" customHeight="1">
      <c r="J298" s="8"/>
      <c r="K298" s="72"/>
    </row>
    <row r="299" spans="10:11" ht="15.75" customHeight="1">
      <c r="J299" s="8"/>
      <c r="K299" s="72"/>
    </row>
    <row r="300" spans="10:11" ht="15.75" customHeight="1">
      <c r="J300" s="8"/>
      <c r="K300" s="72"/>
    </row>
    <row r="301" spans="10:11" ht="15.75" customHeight="1">
      <c r="J301" s="8"/>
      <c r="K301" s="72"/>
    </row>
    <row r="302" spans="10:11" ht="15.75" customHeight="1">
      <c r="J302" s="8"/>
      <c r="K302" s="72"/>
    </row>
    <row r="303" spans="10:11" ht="15.75" customHeight="1">
      <c r="J303" s="8"/>
      <c r="K303" s="72"/>
    </row>
    <row r="304" spans="10:11" ht="15.75" customHeight="1">
      <c r="J304" s="8"/>
      <c r="K304" s="72"/>
    </row>
    <row r="305" spans="10:11" ht="15.75" customHeight="1">
      <c r="J305" s="8"/>
      <c r="K305" s="72"/>
    </row>
    <row r="306" spans="10:11" ht="15.75" customHeight="1">
      <c r="J306" s="8"/>
      <c r="K306" s="72"/>
    </row>
    <row r="307" spans="10:11" ht="15.75" customHeight="1">
      <c r="J307" s="8"/>
      <c r="K307" s="72"/>
    </row>
    <row r="308" spans="10:11" ht="15.75" customHeight="1">
      <c r="J308" s="8"/>
      <c r="K308" s="72"/>
    </row>
    <row r="309" spans="10:11" ht="15.75" customHeight="1">
      <c r="J309" s="8"/>
      <c r="K309" s="72"/>
    </row>
    <row r="310" spans="10:11" ht="15.75" customHeight="1">
      <c r="J310" s="8"/>
      <c r="K310" s="72"/>
    </row>
    <row r="311" spans="10:11" ht="15.75" customHeight="1">
      <c r="J311" s="8"/>
      <c r="K311" s="72"/>
    </row>
    <row r="312" spans="10:11" ht="15.75" customHeight="1">
      <c r="J312" s="8"/>
      <c r="K312" s="72"/>
    </row>
    <row r="313" spans="10:11" ht="15.75" customHeight="1">
      <c r="J313" s="8"/>
      <c r="K313" s="72"/>
    </row>
    <row r="314" spans="10:11" ht="15.75" customHeight="1">
      <c r="J314" s="8"/>
      <c r="K314" s="72"/>
    </row>
    <row r="315" spans="10:11" ht="15.75" customHeight="1">
      <c r="J315" s="8"/>
      <c r="K315" s="72"/>
    </row>
    <row r="316" spans="10:11" ht="15.75" customHeight="1">
      <c r="J316" s="8"/>
      <c r="K316" s="72"/>
    </row>
    <row r="317" spans="10:11" ht="15.75" customHeight="1">
      <c r="J317" s="8"/>
      <c r="K317" s="72"/>
    </row>
    <row r="318" spans="10:11" ht="15.75" customHeight="1">
      <c r="J318" s="8"/>
      <c r="K318" s="72"/>
    </row>
    <row r="319" spans="10:11" ht="15.75" customHeight="1">
      <c r="J319" s="8"/>
      <c r="K319" s="72"/>
    </row>
    <row r="320" spans="10:11" ht="15.75" customHeight="1">
      <c r="J320" s="8"/>
      <c r="K320" s="72"/>
    </row>
    <row r="321" spans="10:11" ht="15.75" customHeight="1">
      <c r="J321" s="8"/>
      <c r="K321" s="72"/>
    </row>
    <row r="322" spans="10:11" ht="15.75" customHeight="1">
      <c r="J322" s="8"/>
      <c r="K322" s="72"/>
    </row>
    <row r="323" spans="10:11" ht="15.75" customHeight="1">
      <c r="J323" s="8"/>
      <c r="K323" s="72"/>
    </row>
    <row r="324" spans="10:11" ht="15.75" customHeight="1">
      <c r="J324" s="8"/>
      <c r="K324" s="72"/>
    </row>
    <row r="325" spans="10:11" ht="15.75" customHeight="1">
      <c r="J325" s="8"/>
      <c r="K325" s="72"/>
    </row>
    <row r="326" spans="10:11" ht="15.75" customHeight="1">
      <c r="J326" s="8"/>
      <c r="K326" s="72"/>
    </row>
    <row r="327" spans="10:11" ht="15.75" customHeight="1">
      <c r="J327" s="8"/>
      <c r="K327" s="72"/>
    </row>
    <row r="328" spans="10:11" ht="15.75" customHeight="1">
      <c r="J328" s="8"/>
      <c r="K328" s="72"/>
    </row>
    <row r="329" spans="10:11" ht="15.75" customHeight="1">
      <c r="J329" s="8"/>
      <c r="K329" s="72"/>
    </row>
    <row r="330" spans="10:11" ht="15.75" customHeight="1">
      <c r="J330" s="8"/>
      <c r="K330" s="72"/>
    </row>
    <row r="331" spans="10:11" ht="15.75" customHeight="1">
      <c r="J331" s="8"/>
      <c r="K331" s="72"/>
    </row>
    <row r="332" spans="10:11" ht="15.75" customHeight="1">
      <c r="J332" s="8"/>
      <c r="K332" s="72"/>
    </row>
    <row r="333" spans="10:11" ht="15.75" customHeight="1">
      <c r="J333" s="8"/>
      <c r="K333" s="72"/>
    </row>
    <row r="334" spans="10:11" ht="15.75" customHeight="1">
      <c r="J334" s="8"/>
      <c r="K334" s="72"/>
    </row>
    <row r="335" spans="10:11" ht="15.75" customHeight="1">
      <c r="J335" s="8"/>
      <c r="K335" s="72"/>
    </row>
    <row r="336" spans="10:11" ht="15.75" customHeight="1">
      <c r="J336" s="8"/>
      <c r="K336" s="72"/>
    </row>
    <row r="337" spans="10:11" ht="15.75" customHeight="1">
      <c r="J337" s="8"/>
      <c r="K337" s="72"/>
    </row>
    <row r="338" spans="10:11" ht="15.75" customHeight="1">
      <c r="J338" s="8"/>
      <c r="K338" s="72"/>
    </row>
    <row r="339" spans="10:11" ht="15.75" customHeight="1">
      <c r="J339" s="8"/>
      <c r="K339" s="72"/>
    </row>
    <row r="340" spans="10:11" ht="15.75" customHeight="1">
      <c r="J340" s="8"/>
      <c r="K340" s="72"/>
    </row>
    <row r="341" spans="10:11" ht="15.75" customHeight="1">
      <c r="J341" s="8"/>
      <c r="K341" s="72"/>
    </row>
    <row r="342" spans="10:11" ht="15.75" customHeight="1">
      <c r="J342" s="8"/>
      <c r="K342" s="72"/>
    </row>
    <row r="343" spans="10:11" ht="15.75" customHeight="1">
      <c r="J343" s="8"/>
      <c r="K343" s="72"/>
    </row>
    <row r="344" spans="10:11" ht="15.75" customHeight="1">
      <c r="J344" s="8"/>
      <c r="K344" s="72"/>
    </row>
    <row r="345" spans="10:11" ht="15.75" customHeight="1">
      <c r="J345" s="8"/>
      <c r="K345" s="72"/>
    </row>
    <row r="346" spans="10:11" ht="15.75" customHeight="1">
      <c r="J346" s="8"/>
      <c r="K346" s="72"/>
    </row>
    <row r="347" spans="10:11" ht="15.75" customHeight="1">
      <c r="J347" s="8"/>
      <c r="K347" s="72"/>
    </row>
    <row r="348" spans="10:11" ht="15.75" customHeight="1">
      <c r="J348" s="8"/>
      <c r="K348" s="72"/>
    </row>
    <row r="349" spans="10:11" ht="15.75" customHeight="1">
      <c r="J349" s="8"/>
      <c r="K349" s="72"/>
    </row>
    <row r="350" spans="10:11" ht="15.75" customHeight="1">
      <c r="J350" s="8"/>
      <c r="K350" s="72"/>
    </row>
    <row r="351" spans="10:11" ht="15.75" customHeight="1">
      <c r="J351" s="8"/>
      <c r="K351" s="72"/>
    </row>
    <row r="352" spans="10:11" ht="15.75" customHeight="1">
      <c r="J352" s="8"/>
      <c r="K352" s="72"/>
    </row>
    <row r="353" spans="10:11" ht="15.75" customHeight="1">
      <c r="J353" s="8"/>
      <c r="K353" s="72"/>
    </row>
    <row r="354" spans="10:11" ht="15.75" customHeight="1">
      <c r="J354" s="8"/>
      <c r="K354" s="72"/>
    </row>
    <row r="355" spans="10:11" ht="15.75" customHeight="1">
      <c r="J355" s="8"/>
      <c r="K355" s="72"/>
    </row>
    <row r="356" spans="10:11" ht="15.75" customHeight="1">
      <c r="J356" s="8"/>
      <c r="K356" s="72"/>
    </row>
    <row r="357" spans="10:11" ht="15.75" customHeight="1">
      <c r="J357" s="8"/>
      <c r="K357" s="72"/>
    </row>
    <row r="358" spans="10:11" ht="15.75" customHeight="1">
      <c r="J358" s="8"/>
      <c r="K358" s="72"/>
    </row>
    <row r="359" spans="10:11" ht="15.75" customHeight="1">
      <c r="J359" s="8"/>
      <c r="K359" s="72"/>
    </row>
    <row r="360" spans="10:11" ht="15.75" customHeight="1">
      <c r="J360" s="8"/>
      <c r="K360" s="72"/>
    </row>
    <row r="361" spans="10:11" ht="15.75" customHeight="1">
      <c r="J361" s="8"/>
      <c r="K361" s="72"/>
    </row>
    <row r="362" spans="10:11" ht="15.75" customHeight="1">
      <c r="J362" s="8"/>
      <c r="K362" s="72"/>
    </row>
    <row r="363" spans="10:11" ht="15.75" customHeight="1">
      <c r="J363" s="8"/>
      <c r="K363" s="72"/>
    </row>
    <row r="364" spans="10:11" ht="15.75" customHeight="1">
      <c r="J364" s="8"/>
      <c r="K364" s="72"/>
    </row>
    <row r="365" spans="10:11" ht="15.75" customHeight="1">
      <c r="J365" s="8"/>
      <c r="K365" s="72"/>
    </row>
    <row r="366" spans="10:11" ht="15.75" customHeight="1">
      <c r="J366" s="8"/>
      <c r="K366" s="72"/>
    </row>
    <row r="367" spans="10:11" ht="15.75" customHeight="1">
      <c r="J367" s="8"/>
      <c r="K367" s="72"/>
    </row>
    <row r="368" spans="10:11" ht="15.75" customHeight="1">
      <c r="J368" s="8"/>
      <c r="K368" s="72"/>
    </row>
    <row r="369" spans="10:11" ht="15.75" customHeight="1">
      <c r="J369" s="8"/>
      <c r="K369" s="72"/>
    </row>
    <row r="370" spans="10:11" ht="15.75" customHeight="1">
      <c r="J370" s="8"/>
      <c r="K370" s="72"/>
    </row>
    <row r="371" spans="10:11" ht="15.75" customHeight="1">
      <c r="J371" s="8"/>
      <c r="K371" s="72"/>
    </row>
    <row r="372" spans="10:11" ht="15.75" customHeight="1">
      <c r="J372" s="8"/>
      <c r="K372" s="72"/>
    </row>
    <row r="373" spans="10:11" ht="15.75" customHeight="1">
      <c r="J373" s="8"/>
      <c r="K373" s="72"/>
    </row>
    <row r="374" spans="10:11" ht="15.75" customHeight="1">
      <c r="J374" s="8"/>
      <c r="K374" s="72"/>
    </row>
    <row r="375" spans="10:11" ht="15.75" customHeight="1">
      <c r="J375" s="8"/>
      <c r="K375" s="72"/>
    </row>
    <row r="376" spans="10:11" ht="15.75" customHeight="1">
      <c r="J376" s="8"/>
      <c r="K376" s="72"/>
    </row>
    <row r="377" spans="10:11" ht="15.75" customHeight="1">
      <c r="J377" s="8"/>
      <c r="K377" s="72"/>
    </row>
    <row r="378" spans="10:11" ht="15.75" customHeight="1">
      <c r="J378" s="8"/>
      <c r="K378" s="72"/>
    </row>
    <row r="379" spans="10:11" ht="15.75" customHeight="1">
      <c r="J379" s="8"/>
      <c r="K379" s="72"/>
    </row>
    <row r="380" spans="10:11" ht="15.75" customHeight="1">
      <c r="J380" s="8"/>
      <c r="K380" s="72"/>
    </row>
    <row r="381" spans="10:11" ht="15.75" customHeight="1">
      <c r="J381" s="8"/>
      <c r="K381" s="72"/>
    </row>
    <row r="382" spans="10:11" ht="15.75" customHeight="1">
      <c r="J382" s="8"/>
      <c r="K382" s="72"/>
    </row>
    <row r="383" spans="10:11" ht="15.75" customHeight="1">
      <c r="J383" s="8"/>
      <c r="K383" s="72"/>
    </row>
    <row r="384" spans="10:11" ht="15.75" customHeight="1">
      <c r="J384" s="8"/>
      <c r="K384" s="72"/>
    </row>
    <row r="385" spans="10:11" ht="15.75" customHeight="1">
      <c r="J385" s="8"/>
      <c r="K385" s="72"/>
    </row>
    <row r="386" spans="10:11" ht="15.75" customHeight="1">
      <c r="J386" s="8"/>
      <c r="K386" s="72"/>
    </row>
    <row r="387" spans="10:11" ht="15.75" customHeight="1">
      <c r="J387" s="8"/>
      <c r="K387" s="72"/>
    </row>
    <row r="388" spans="10:11" ht="15.75" customHeight="1">
      <c r="J388" s="8"/>
      <c r="K388" s="72"/>
    </row>
    <row r="389" spans="10:11" ht="15.75" customHeight="1">
      <c r="J389" s="8"/>
      <c r="K389" s="72"/>
    </row>
    <row r="390" spans="10:11" ht="15.75" customHeight="1">
      <c r="J390" s="8"/>
      <c r="K390" s="72"/>
    </row>
    <row r="391" spans="10:11" ht="15.75" customHeight="1">
      <c r="J391" s="8"/>
      <c r="K391" s="72"/>
    </row>
    <row r="392" spans="10:11" ht="15.75" customHeight="1">
      <c r="J392" s="8"/>
      <c r="K392" s="72"/>
    </row>
    <row r="393" spans="10:11" ht="15.75" customHeight="1">
      <c r="J393" s="8"/>
      <c r="K393" s="72"/>
    </row>
    <row r="394" spans="10:11" ht="15.75" customHeight="1">
      <c r="J394" s="8"/>
      <c r="K394" s="72"/>
    </row>
    <row r="395" spans="10:11" ht="15.75" customHeight="1">
      <c r="J395" s="8"/>
      <c r="K395" s="72"/>
    </row>
    <row r="396" spans="10:11" ht="15.75" customHeight="1">
      <c r="J396" s="8"/>
      <c r="K396" s="72"/>
    </row>
    <row r="397" spans="10:11" ht="15.75" customHeight="1">
      <c r="J397" s="8"/>
      <c r="K397" s="72"/>
    </row>
    <row r="398" spans="10:11" ht="15.75" customHeight="1">
      <c r="J398" s="8"/>
      <c r="K398" s="72"/>
    </row>
    <row r="399" spans="10:11" ht="15.75" customHeight="1">
      <c r="J399" s="8"/>
      <c r="K399" s="72"/>
    </row>
    <row r="400" spans="10:11" ht="15.75" customHeight="1">
      <c r="J400" s="8"/>
      <c r="K400" s="72"/>
    </row>
    <row r="401" spans="10:11" ht="15.75" customHeight="1">
      <c r="J401" s="8"/>
      <c r="K401" s="72"/>
    </row>
    <row r="402" spans="10:11" ht="15.75" customHeight="1">
      <c r="J402" s="8"/>
      <c r="K402" s="72"/>
    </row>
    <row r="403" spans="10:11" ht="15.75" customHeight="1">
      <c r="J403" s="8"/>
      <c r="K403" s="72"/>
    </row>
    <row r="404" spans="10:11" ht="15.75" customHeight="1">
      <c r="J404" s="8"/>
      <c r="K404" s="72"/>
    </row>
    <row r="405" spans="10:11" ht="15.75" customHeight="1">
      <c r="J405" s="8"/>
      <c r="K405" s="72"/>
    </row>
    <row r="406" spans="10:11" ht="15.75" customHeight="1">
      <c r="J406" s="8"/>
      <c r="K406" s="72"/>
    </row>
    <row r="407" spans="10:11" ht="15.75" customHeight="1">
      <c r="J407" s="8"/>
      <c r="K407" s="72"/>
    </row>
    <row r="408" spans="10:11" ht="15.75" customHeight="1">
      <c r="J408" s="8"/>
      <c r="K408" s="72"/>
    </row>
    <row r="409" spans="10:11" ht="15.75" customHeight="1">
      <c r="J409" s="8"/>
      <c r="K409" s="72"/>
    </row>
    <row r="410" spans="10:11" ht="15.75" customHeight="1">
      <c r="J410" s="8"/>
      <c r="K410" s="72"/>
    </row>
    <row r="411" spans="10:11" ht="15.75" customHeight="1">
      <c r="J411" s="8"/>
      <c r="K411" s="72"/>
    </row>
    <row r="412" spans="10:11" ht="15.75" customHeight="1">
      <c r="J412" s="8"/>
      <c r="K412" s="72"/>
    </row>
    <row r="413" spans="10:11" ht="15.75" customHeight="1">
      <c r="J413" s="8"/>
      <c r="K413" s="72"/>
    </row>
    <row r="414" spans="10:11" ht="15.75" customHeight="1">
      <c r="J414" s="8"/>
      <c r="K414" s="72"/>
    </row>
    <row r="415" spans="10:11" ht="15.75" customHeight="1">
      <c r="J415" s="8"/>
      <c r="K415" s="72"/>
    </row>
    <row r="416" spans="10:11" ht="15.75" customHeight="1">
      <c r="J416" s="8"/>
      <c r="K416" s="72"/>
    </row>
    <row r="417" spans="10:11" ht="15.75" customHeight="1">
      <c r="J417" s="8"/>
      <c r="K417" s="72"/>
    </row>
    <row r="418" spans="10:11" ht="15.75" customHeight="1">
      <c r="J418" s="8"/>
      <c r="K418" s="72"/>
    </row>
    <row r="419" spans="10:11" ht="15.75" customHeight="1">
      <c r="J419" s="8"/>
      <c r="K419" s="72"/>
    </row>
    <row r="420" spans="10:11" ht="15.75" customHeight="1">
      <c r="J420" s="8"/>
      <c r="K420" s="72"/>
    </row>
    <row r="421" spans="10:11" ht="15.75" customHeight="1">
      <c r="J421" s="8"/>
      <c r="K421" s="72"/>
    </row>
    <row r="422" spans="10:11" ht="15.75" customHeight="1">
      <c r="J422" s="8"/>
      <c r="K422" s="72"/>
    </row>
    <row r="423" spans="10:11" ht="15.75" customHeight="1">
      <c r="J423" s="8"/>
      <c r="K423" s="72"/>
    </row>
    <row r="424" spans="10:11" ht="15.75" customHeight="1">
      <c r="J424" s="8"/>
      <c r="K424" s="72"/>
    </row>
    <row r="425" spans="10:11" ht="15.75" customHeight="1">
      <c r="J425" s="8"/>
      <c r="K425" s="72"/>
    </row>
    <row r="426" spans="10:11" ht="15.75" customHeight="1">
      <c r="J426" s="8"/>
      <c r="K426" s="72"/>
    </row>
    <row r="427" spans="10:11" ht="15.75" customHeight="1">
      <c r="J427" s="8"/>
      <c r="K427" s="72"/>
    </row>
    <row r="428" spans="10:11" ht="15.75" customHeight="1">
      <c r="J428" s="8"/>
      <c r="K428" s="72"/>
    </row>
    <row r="429" spans="10:11" ht="15.75" customHeight="1">
      <c r="J429" s="8"/>
      <c r="K429" s="72"/>
    </row>
    <row r="430" spans="10:11" ht="15.75" customHeight="1">
      <c r="J430" s="8"/>
      <c r="K430" s="72"/>
    </row>
    <row r="431" spans="10:11" ht="15.75" customHeight="1">
      <c r="J431" s="8"/>
      <c r="K431" s="72"/>
    </row>
    <row r="432" spans="10:11" ht="15.75" customHeight="1">
      <c r="J432" s="8"/>
      <c r="K432" s="72"/>
    </row>
    <row r="433" spans="10:11" ht="15.75" customHeight="1">
      <c r="J433" s="8"/>
      <c r="K433" s="72"/>
    </row>
    <row r="434" spans="10:11" ht="15.75" customHeight="1">
      <c r="J434" s="8"/>
      <c r="K434" s="72"/>
    </row>
    <row r="435" spans="10:11" ht="15.75" customHeight="1">
      <c r="J435" s="8"/>
      <c r="K435" s="72"/>
    </row>
    <row r="436" spans="10:11" ht="15.75" customHeight="1">
      <c r="J436" s="8"/>
      <c r="K436" s="72"/>
    </row>
    <row r="437" spans="10:11" ht="15.75" customHeight="1">
      <c r="J437" s="8"/>
      <c r="K437" s="72"/>
    </row>
    <row r="438" spans="10:11" ht="15.75" customHeight="1">
      <c r="J438" s="8"/>
      <c r="K438" s="72"/>
    </row>
    <row r="439" spans="10:11" ht="15.75" customHeight="1">
      <c r="J439" s="8"/>
      <c r="K439" s="72"/>
    </row>
    <row r="440" spans="10:11" ht="15.75" customHeight="1">
      <c r="J440" s="8"/>
      <c r="K440" s="72"/>
    </row>
    <row r="441" spans="10:11" ht="15.75" customHeight="1">
      <c r="J441" s="8"/>
      <c r="K441" s="72"/>
    </row>
    <row r="442" spans="10:11" ht="15.75" customHeight="1">
      <c r="J442" s="8"/>
      <c r="K442" s="72"/>
    </row>
    <row r="443" spans="10:11" ht="15.75" customHeight="1">
      <c r="J443" s="8"/>
      <c r="K443" s="72"/>
    </row>
    <row r="444" spans="10:11" ht="15.75" customHeight="1">
      <c r="J444" s="8"/>
      <c r="K444" s="72"/>
    </row>
    <row r="445" spans="10:11" ht="15.75" customHeight="1">
      <c r="J445" s="8"/>
      <c r="K445" s="72"/>
    </row>
    <row r="446" spans="10:11" ht="15.75" customHeight="1">
      <c r="J446" s="8"/>
      <c r="K446" s="72"/>
    </row>
    <row r="447" spans="10:11" ht="15.75" customHeight="1">
      <c r="J447" s="8"/>
      <c r="K447" s="72"/>
    </row>
    <row r="448" spans="10:11" ht="15.75" customHeight="1">
      <c r="J448" s="8"/>
      <c r="K448" s="72"/>
    </row>
    <row r="449" spans="10:11" ht="15.75" customHeight="1">
      <c r="J449" s="8"/>
      <c r="K449" s="72"/>
    </row>
    <row r="450" spans="10:11" ht="15.75" customHeight="1">
      <c r="J450" s="8"/>
      <c r="K450" s="72"/>
    </row>
    <row r="451" spans="10:11" ht="15.75" customHeight="1">
      <c r="J451" s="8"/>
      <c r="K451" s="72"/>
    </row>
    <row r="452" spans="10:11" ht="15.75" customHeight="1">
      <c r="J452" s="8"/>
      <c r="K452" s="72"/>
    </row>
    <row r="453" spans="10:11" ht="15.75" customHeight="1">
      <c r="J453" s="8"/>
      <c r="K453" s="72"/>
    </row>
    <row r="454" spans="10:11" ht="15.75" customHeight="1">
      <c r="J454" s="8"/>
      <c r="K454" s="72"/>
    </row>
    <row r="455" spans="10:11" ht="15.75" customHeight="1">
      <c r="J455" s="8"/>
      <c r="K455" s="72"/>
    </row>
    <row r="456" spans="10:11" ht="15.75" customHeight="1">
      <c r="J456" s="8"/>
      <c r="K456" s="72"/>
    </row>
    <row r="457" spans="10:11" ht="15.75" customHeight="1">
      <c r="J457" s="8"/>
      <c r="K457" s="72"/>
    </row>
    <row r="458" spans="10:11" ht="15.75" customHeight="1">
      <c r="J458" s="8"/>
      <c r="K458" s="72"/>
    </row>
    <row r="459" spans="10:11" ht="15.75" customHeight="1">
      <c r="J459" s="8"/>
      <c r="K459" s="72"/>
    </row>
    <row r="460" spans="10:11" ht="15.75" customHeight="1">
      <c r="J460" s="8"/>
      <c r="K460" s="72"/>
    </row>
    <row r="461" spans="10:11" ht="15.75" customHeight="1">
      <c r="J461" s="8"/>
      <c r="K461" s="72"/>
    </row>
    <row r="462" spans="10:11" ht="15.75" customHeight="1">
      <c r="J462" s="8"/>
      <c r="K462" s="72"/>
    </row>
    <row r="463" spans="10:11" ht="15.75" customHeight="1">
      <c r="J463" s="8"/>
      <c r="K463" s="72"/>
    </row>
    <row r="464" spans="10:11" ht="15.75" customHeight="1">
      <c r="J464" s="8"/>
      <c r="K464" s="72"/>
    </row>
    <row r="465" spans="10:11" ht="15.75" customHeight="1">
      <c r="J465" s="8"/>
      <c r="K465" s="72"/>
    </row>
    <row r="466" spans="10:11" ht="15.75" customHeight="1">
      <c r="J466" s="8"/>
      <c r="K466" s="72"/>
    </row>
    <row r="467" spans="10:11" ht="15.75" customHeight="1">
      <c r="J467" s="8"/>
      <c r="K467" s="72"/>
    </row>
    <row r="468" spans="10:11" ht="15.75" customHeight="1">
      <c r="J468" s="8"/>
      <c r="K468" s="72"/>
    </row>
    <row r="469" spans="10:11" ht="15.75" customHeight="1">
      <c r="J469" s="8"/>
      <c r="K469" s="72"/>
    </row>
    <row r="470" spans="10:11" ht="15.75" customHeight="1">
      <c r="J470" s="8"/>
      <c r="K470" s="72"/>
    </row>
    <row r="471" spans="10:11" ht="15.75" customHeight="1">
      <c r="J471" s="8"/>
      <c r="K471" s="72"/>
    </row>
    <row r="472" spans="10:11" ht="15.75" customHeight="1">
      <c r="J472" s="8"/>
      <c r="K472" s="72"/>
    </row>
    <row r="473" spans="10:11" ht="15.75" customHeight="1">
      <c r="J473" s="8"/>
      <c r="K473" s="72"/>
    </row>
    <row r="474" spans="10:11" ht="15.75" customHeight="1">
      <c r="J474" s="8"/>
      <c r="K474" s="72"/>
    </row>
    <row r="475" spans="10:11" ht="15.75" customHeight="1">
      <c r="J475" s="8"/>
      <c r="K475" s="72"/>
    </row>
    <row r="476" spans="10:11" ht="15.75" customHeight="1">
      <c r="J476" s="8"/>
      <c r="K476" s="72"/>
    </row>
    <row r="477" spans="10:11" ht="15.75" customHeight="1">
      <c r="J477" s="8"/>
      <c r="K477" s="72"/>
    </row>
    <row r="478" spans="10:11" ht="15.75" customHeight="1">
      <c r="J478" s="8"/>
      <c r="K478" s="72"/>
    </row>
    <row r="479" spans="10:11" ht="15.75" customHeight="1">
      <c r="J479" s="8"/>
      <c r="K479" s="72"/>
    </row>
    <row r="480" spans="10:11" ht="15.75" customHeight="1">
      <c r="J480" s="8"/>
      <c r="K480" s="72"/>
    </row>
    <row r="481" spans="10:11" ht="15.75" customHeight="1">
      <c r="J481" s="8"/>
      <c r="K481" s="72"/>
    </row>
    <row r="482" spans="10:11" ht="15.75" customHeight="1">
      <c r="J482" s="8"/>
      <c r="K482" s="72"/>
    </row>
    <row r="483" spans="10:11" ht="15.75" customHeight="1">
      <c r="J483" s="8"/>
      <c r="K483" s="72"/>
    </row>
    <row r="484" spans="10:11" ht="15.75" customHeight="1">
      <c r="J484" s="8"/>
      <c r="K484" s="72"/>
    </row>
    <row r="485" spans="10:11" ht="15.75" customHeight="1">
      <c r="J485" s="8"/>
      <c r="K485" s="72"/>
    </row>
    <row r="486" spans="10:11" ht="15.75" customHeight="1">
      <c r="J486" s="8"/>
      <c r="K486" s="72"/>
    </row>
    <row r="487" spans="10:11" ht="15.75" customHeight="1">
      <c r="J487" s="8"/>
      <c r="K487" s="72"/>
    </row>
    <row r="488" spans="10:11" ht="15.75" customHeight="1">
      <c r="J488" s="8"/>
      <c r="K488" s="72"/>
    </row>
    <row r="489" spans="10:11" ht="15.75" customHeight="1">
      <c r="J489" s="8"/>
      <c r="K489" s="72"/>
    </row>
    <row r="490" spans="10:11" ht="15.75" customHeight="1">
      <c r="J490" s="8"/>
      <c r="K490" s="72"/>
    </row>
    <row r="491" spans="10:11" ht="15.75" customHeight="1">
      <c r="J491" s="8"/>
      <c r="K491" s="72"/>
    </row>
    <row r="492" spans="10:11" ht="15.75" customHeight="1">
      <c r="J492" s="8"/>
      <c r="K492" s="72"/>
    </row>
    <row r="493" spans="10:11" ht="15.75" customHeight="1">
      <c r="J493" s="8"/>
      <c r="K493" s="72"/>
    </row>
    <row r="494" spans="10:11" ht="15.75" customHeight="1">
      <c r="J494" s="8"/>
      <c r="K494" s="72"/>
    </row>
    <row r="495" spans="10:11" ht="15.75" customHeight="1">
      <c r="J495" s="8"/>
      <c r="K495" s="72"/>
    </row>
    <row r="496" spans="10:11" ht="15.75" customHeight="1">
      <c r="J496" s="8"/>
      <c r="K496" s="72"/>
    </row>
    <row r="497" spans="10:11" ht="15.75" customHeight="1">
      <c r="J497" s="8"/>
      <c r="K497" s="72"/>
    </row>
    <row r="498" spans="10:11" ht="15.75" customHeight="1">
      <c r="J498" s="8"/>
      <c r="K498" s="72"/>
    </row>
    <row r="499" spans="10:11" ht="15.75" customHeight="1">
      <c r="J499" s="8"/>
      <c r="K499" s="72"/>
    </row>
    <row r="500" spans="10:11" ht="15.75" customHeight="1">
      <c r="J500" s="8"/>
      <c r="K500" s="72"/>
    </row>
    <row r="501" spans="10:11" ht="15.75" customHeight="1">
      <c r="J501" s="8"/>
      <c r="K501" s="72"/>
    </row>
    <row r="502" spans="10:11" ht="15.75" customHeight="1">
      <c r="J502" s="8"/>
      <c r="K502" s="72"/>
    </row>
    <row r="503" spans="10:11" ht="15.75" customHeight="1">
      <c r="J503" s="8"/>
      <c r="K503" s="72"/>
    </row>
    <row r="504" spans="10:11" ht="15.75" customHeight="1">
      <c r="J504" s="8"/>
      <c r="K504" s="72"/>
    </row>
    <row r="505" spans="10:11" ht="15.75" customHeight="1">
      <c r="J505" s="8"/>
      <c r="K505" s="72"/>
    </row>
    <row r="506" spans="10:11" ht="15.75" customHeight="1">
      <c r="J506" s="8"/>
      <c r="K506" s="72"/>
    </row>
    <row r="507" spans="10:11" ht="15.75" customHeight="1">
      <c r="J507" s="8"/>
      <c r="K507" s="72"/>
    </row>
    <row r="508" spans="10:11" ht="15.75" customHeight="1">
      <c r="J508" s="8"/>
      <c r="K508" s="72"/>
    </row>
    <row r="509" spans="10:11" ht="15.75" customHeight="1">
      <c r="J509" s="8"/>
      <c r="K509" s="72"/>
    </row>
    <row r="510" spans="10:11" ht="15.75" customHeight="1">
      <c r="J510" s="8"/>
      <c r="K510" s="72"/>
    </row>
    <row r="511" spans="10:11" ht="15.75" customHeight="1">
      <c r="J511" s="8"/>
      <c r="K511" s="72"/>
    </row>
    <row r="512" spans="10:11" ht="15.75" customHeight="1">
      <c r="J512" s="8"/>
      <c r="K512" s="72"/>
    </row>
    <row r="513" spans="10:11" ht="15.75" customHeight="1">
      <c r="J513" s="8"/>
      <c r="K513" s="72"/>
    </row>
    <row r="514" spans="10:11" ht="15.75" customHeight="1">
      <c r="J514" s="8"/>
      <c r="K514" s="72"/>
    </row>
    <row r="515" spans="10:11" ht="15.75" customHeight="1">
      <c r="J515" s="8"/>
      <c r="K515" s="72"/>
    </row>
    <row r="516" spans="10:11" ht="15.75" customHeight="1">
      <c r="J516" s="8"/>
      <c r="K516" s="72"/>
    </row>
    <row r="517" spans="10:11" ht="15.75" customHeight="1">
      <c r="J517" s="8"/>
      <c r="K517" s="72"/>
    </row>
    <row r="518" spans="10:11" ht="15.75" customHeight="1">
      <c r="J518" s="8"/>
      <c r="K518" s="72"/>
    </row>
    <row r="519" spans="10:11" ht="15.75" customHeight="1">
      <c r="J519" s="8"/>
      <c r="K519" s="72"/>
    </row>
    <row r="520" spans="10:11" ht="15.75" customHeight="1">
      <c r="J520" s="8"/>
      <c r="K520" s="72"/>
    </row>
    <row r="521" spans="10:11" ht="15.75" customHeight="1">
      <c r="J521" s="8"/>
      <c r="K521" s="72"/>
    </row>
    <row r="522" spans="10:11" ht="15.75" customHeight="1">
      <c r="J522" s="8"/>
      <c r="K522" s="72"/>
    </row>
    <row r="523" spans="10:11" ht="15.75" customHeight="1">
      <c r="J523" s="8"/>
      <c r="K523" s="72"/>
    </row>
    <row r="524" spans="10:11" ht="15.75" customHeight="1">
      <c r="J524" s="8"/>
      <c r="K524" s="72"/>
    </row>
    <row r="525" spans="10:11" ht="15.75" customHeight="1">
      <c r="J525" s="8"/>
      <c r="K525" s="72"/>
    </row>
    <row r="526" spans="10:11" ht="15.75" customHeight="1">
      <c r="J526" s="8"/>
      <c r="K526" s="72"/>
    </row>
    <row r="527" spans="10:11" ht="15.75" customHeight="1">
      <c r="J527" s="8"/>
      <c r="K527" s="72"/>
    </row>
    <row r="528" spans="10:11" ht="15.75" customHeight="1">
      <c r="J528" s="8"/>
      <c r="K528" s="72"/>
    </row>
    <row r="529" spans="10:11" ht="15.75" customHeight="1">
      <c r="J529" s="8"/>
      <c r="K529" s="72"/>
    </row>
    <row r="530" spans="10:11" ht="15.75" customHeight="1">
      <c r="J530" s="8"/>
      <c r="K530" s="72"/>
    </row>
    <row r="531" spans="10:11" ht="15.75" customHeight="1">
      <c r="J531" s="8"/>
      <c r="K531" s="72"/>
    </row>
    <row r="532" spans="10:11" ht="15.75" customHeight="1">
      <c r="J532" s="8"/>
      <c r="K532" s="72"/>
    </row>
    <row r="533" spans="10:11" ht="15.75" customHeight="1">
      <c r="J533" s="8"/>
      <c r="K533" s="72"/>
    </row>
    <row r="534" spans="10:11" ht="15.75" customHeight="1">
      <c r="J534" s="8"/>
      <c r="K534" s="72"/>
    </row>
    <row r="535" spans="10:11" ht="15.75" customHeight="1">
      <c r="J535" s="8"/>
      <c r="K535" s="72"/>
    </row>
    <row r="536" spans="10:11" ht="15.75" customHeight="1">
      <c r="J536" s="8"/>
      <c r="K536" s="72"/>
    </row>
    <row r="537" spans="10:11" ht="15.75" customHeight="1">
      <c r="J537" s="8"/>
      <c r="K537" s="72"/>
    </row>
    <row r="538" spans="10:11" ht="15.75" customHeight="1">
      <c r="J538" s="8"/>
      <c r="K538" s="72"/>
    </row>
    <row r="539" spans="10:11" ht="15.75" customHeight="1">
      <c r="J539" s="8"/>
      <c r="K539" s="72"/>
    </row>
    <row r="540" spans="10:11" ht="15.75" customHeight="1">
      <c r="J540" s="8"/>
      <c r="K540" s="72"/>
    </row>
    <row r="541" spans="10:11" ht="15.75" customHeight="1">
      <c r="J541" s="8"/>
      <c r="K541" s="72"/>
    </row>
    <row r="542" spans="10:11" ht="15.75" customHeight="1">
      <c r="J542" s="8"/>
      <c r="K542" s="72"/>
    </row>
    <row r="543" spans="10:11" ht="15.75" customHeight="1">
      <c r="J543" s="8"/>
      <c r="K543" s="72"/>
    </row>
    <row r="544" spans="10:11" ht="15.75" customHeight="1">
      <c r="J544" s="8"/>
      <c r="K544" s="72"/>
    </row>
    <row r="545" spans="10:11" ht="15.75" customHeight="1">
      <c r="J545" s="8"/>
      <c r="K545" s="72"/>
    </row>
    <row r="546" spans="10:11" ht="15.75" customHeight="1">
      <c r="J546" s="8"/>
      <c r="K546" s="72"/>
    </row>
    <row r="547" spans="10:11" ht="15.75" customHeight="1">
      <c r="J547" s="8"/>
      <c r="K547" s="72"/>
    </row>
    <row r="548" spans="10:11" ht="15.75" customHeight="1">
      <c r="J548" s="8"/>
      <c r="K548" s="72"/>
    </row>
    <row r="549" spans="10:11" ht="15.75" customHeight="1">
      <c r="J549" s="8"/>
      <c r="K549" s="72"/>
    </row>
    <row r="550" spans="10:11" ht="15.75" customHeight="1">
      <c r="J550" s="8"/>
      <c r="K550" s="72"/>
    </row>
    <row r="551" spans="10:11" ht="15.75" customHeight="1">
      <c r="J551" s="8"/>
      <c r="K551" s="72"/>
    </row>
    <row r="552" spans="10:11" ht="15.75" customHeight="1">
      <c r="J552" s="8"/>
      <c r="K552" s="72"/>
    </row>
    <row r="553" spans="10:11" ht="15.75" customHeight="1">
      <c r="J553" s="8"/>
      <c r="K553" s="72"/>
    </row>
    <row r="554" spans="10:11" ht="15.75" customHeight="1">
      <c r="J554" s="8"/>
      <c r="K554" s="72"/>
    </row>
    <row r="555" spans="10:11" ht="15.75" customHeight="1">
      <c r="J555" s="8"/>
      <c r="K555" s="72"/>
    </row>
    <row r="556" spans="10:11" ht="15.75" customHeight="1">
      <c r="J556" s="8"/>
      <c r="K556" s="72"/>
    </row>
    <row r="557" spans="10:11" ht="15.75" customHeight="1">
      <c r="J557" s="8"/>
      <c r="K557" s="72"/>
    </row>
    <row r="558" spans="10:11" ht="15.75" customHeight="1">
      <c r="J558" s="8"/>
      <c r="K558" s="72"/>
    </row>
    <row r="559" spans="10:11" ht="15.75" customHeight="1">
      <c r="J559" s="8"/>
      <c r="K559" s="72"/>
    </row>
    <row r="560" spans="10:11" ht="15.75" customHeight="1">
      <c r="J560" s="8"/>
      <c r="K560" s="72"/>
    </row>
    <row r="561" spans="10:11" ht="15.75" customHeight="1">
      <c r="J561" s="8"/>
      <c r="K561" s="72"/>
    </row>
    <row r="562" spans="10:11" ht="15.75" customHeight="1">
      <c r="J562" s="8"/>
      <c r="K562" s="72"/>
    </row>
    <row r="563" spans="10:11" ht="15.75" customHeight="1">
      <c r="J563" s="8"/>
      <c r="K563" s="72"/>
    </row>
    <row r="564" spans="10:11" ht="15.75" customHeight="1">
      <c r="J564" s="8"/>
      <c r="K564" s="72"/>
    </row>
    <row r="565" spans="10:11" ht="15.75" customHeight="1">
      <c r="J565" s="8"/>
      <c r="K565" s="72"/>
    </row>
    <row r="566" spans="10:11" ht="15.75" customHeight="1">
      <c r="J566" s="8"/>
      <c r="K566" s="72"/>
    </row>
    <row r="567" spans="10:11" ht="15.75" customHeight="1">
      <c r="J567" s="8"/>
      <c r="K567" s="72"/>
    </row>
    <row r="568" spans="10:11" ht="15.75" customHeight="1">
      <c r="J568" s="8"/>
      <c r="K568" s="72"/>
    </row>
    <row r="569" spans="10:11" ht="15.75" customHeight="1">
      <c r="J569" s="8"/>
      <c r="K569" s="72"/>
    </row>
    <row r="570" spans="10:11" ht="15.75" customHeight="1">
      <c r="J570" s="8"/>
      <c r="K570" s="72"/>
    </row>
    <row r="571" spans="10:11" ht="15.75" customHeight="1">
      <c r="J571" s="8"/>
      <c r="K571" s="72"/>
    </row>
    <row r="572" spans="10:11" ht="15.75" customHeight="1">
      <c r="J572" s="8"/>
      <c r="K572" s="72"/>
    </row>
    <row r="573" spans="10:11" ht="15.75" customHeight="1">
      <c r="J573" s="8"/>
      <c r="K573" s="72"/>
    </row>
    <row r="574" spans="10:11" ht="15.75" customHeight="1">
      <c r="J574" s="8"/>
      <c r="K574" s="72"/>
    </row>
    <row r="575" spans="10:11" ht="15.75" customHeight="1">
      <c r="J575" s="8"/>
      <c r="K575" s="72"/>
    </row>
    <row r="576" spans="10:11" ht="15.75" customHeight="1">
      <c r="J576" s="8"/>
      <c r="K576" s="72"/>
    </row>
    <row r="577" spans="10:11" ht="15.75" customHeight="1">
      <c r="J577" s="8"/>
      <c r="K577" s="72"/>
    </row>
    <row r="578" spans="10:11" ht="15.75" customHeight="1">
      <c r="J578" s="8"/>
      <c r="K578" s="72"/>
    </row>
    <row r="579" spans="10:11" ht="15.75" customHeight="1">
      <c r="J579" s="8"/>
      <c r="K579" s="72"/>
    </row>
    <row r="580" spans="10:11" ht="15.75" customHeight="1">
      <c r="J580" s="8"/>
      <c r="K580" s="72"/>
    </row>
    <row r="581" spans="10:11" ht="15.75" customHeight="1">
      <c r="J581" s="8"/>
      <c r="K581" s="72"/>
    </row>
    <row r="582" spans="10:11" ht="15.75" customHeight="1">
      <c r="J582" s="8"/>
      <c r="K582" s="72"/>
    </row>
    <row r="583" spans="10:11" ht="15.75" customHeight="1">
      <c r="J583" s="8"/>
      <c r="K583" s="72"/>
    </row>
    <row r="584" spans="10:11" ht="15.75" customHeight="1">
      <c r="J584" s="8"/>
      <c r="K584" s="72"/>
    </row>
    <row r="585" spans="10:11" ht="15.75" customHeight="1">
      <c r="J585" s="8"/>
      <c r="K585" s="72"/>
    </row>
    <row r="586" spans="10:11" ht="15.75" customHeight="1">
      <c r="J586" s="8"/>
      <c r="K586" s="72"/>
    </row>
    <row r="587" spans="10:11" ht="15.75" customHeight="1">
      <c r="J587" s="8"/>
      <c r="K587" s="72"/>
    </row>
    <row r="588" spans="10:11" ht="15.75" customHeight="1">
      <c r="J588" s="8"/>
      <c r="K588" s="72"/>
    </row>
    <row r="589" spans="10:11" ht="15.75" customHeight="1">
      <c r="J589" s="8"/>
      <c r="K589" s="72"/>
    </row>
    <row r="590" spans="10:11" ht="15.75" customHeight="1">
      <c r="J590" s="8"/>
      <c r="K590" s="72"/>
    </row>
    <row r="591" spans="10:11" ht="15.75" customHeight="1">
      <c r="J591" s="8"/>
      <c r="K591" s="72"/>
    </row>
    <row r="592" spans="10:11" ht="15.75" customHeight="1">
      <c r="J592" s="8"/>
      <c r="K592" s="72"/>
    </row>
    <row r="593" spans="10:11" ht="15.75" customHeight="1">
      <c r="J593" s="8"/>
      <c r="K593" s="72"/>
    </row>
    <row r="594" spans="10:11" ht="15.75" customHeight="1">
      <c r="J594" s="8"/>
      <c r="K594" s="72"/>
    </row>
    <row r="595" spans="10:11" ht="15.75" customHeight="1">
      <c r="J595" s="8"/>
      <c r="K595" s="72"/>
    </row>
    <row r="596" spans="10:11" ht="15.75" customHeight="1">
      <c r="J596" s="8"/>
      <c r="K596" s="72"/>
    </row>
    <row r="597" spans="10:11" ht="15.75" customHeight="1">
      <c r="J597" s="8"/>
      <c r="K597" s="72"/>
    </row>
    <row r="598" spans="10:11" ht="15.75" customHeight="1">
      <c r="J598" s="8"/>
      <c r="K598" s="72"/>
    </row>
    <row r="599" spans="10:11" ht="15.75" customHeight="1">
      <c r="J599" s="8"/>
      <c r="K599" s="72"/>
    </row>
    <row r="600" spans="10:11" ht="15.75" customHeight="1">
      <c r="J600" s="8"/>
      <c r="K600" s="72"/>
    </row>
    <row r="601" spans="10:11" ht="15.75" customHeight="1">
      <c r="J601" s="8"/>
      <c r="K601" s="72"/>
    </row>
    <row r="602" spans="10:11" ht="15.75" customHeight="1">
      <c r="J602" s="8"/>
      <c r="K602" s="72"/>
    </row>
    <row r="603" spans="10:11" ht="15.75" customHeight="1">
      <c r="J603" s="8"/>
      <c r="K603" s="72"/>
    </row>
    <row r="604" spans="10:11" ht="15.75" customHeight="1">
      <c r="J604" s="8"/>
      <c r="K604" s="72"/>
    </row>
    <row r="605" spans="10:11" ht="15.75" customHeight="1">
      <c r="J605" s="8"/>
      <c r="K605" s="72"/>
    </row>
    <row r="606" spans="10:11" ht="15.75" customHeight="1">
      <c r="J606" s="8"/>
      <c r="K606" s="72"/>
    </row>
    <row r="607" spans="10:11" ht="15.75" customHeight="1">
      <c r="J607" s="8"/>
      <c r="K607" s="72"/>
    </row>
    <row r="608" spans="10:11" ht="15.75" customHeight="1">
      <c r="J608" s="8"/>
      <c r="K608" s="72"/>
    </row>
    <row r="609" spans="10:11" ht="15.75" customHeight="1">
      <c r="J609" s="8"/>
      <c r="K609" s="72"/>
    </row>
    <row r="610" spans="10:11" ht="15.75" customHeight="1">
      <c r="J610" s="8"/>
      <c r="K610" s="72"/>
    </row>
    <row r="611" spans="10:11" ht="15.75" customHeight="1">
      <c r="J611" s="8"/>
      <c r="K611" s="72"/>
    </row>
    <row r="612" spans="10:11" ht="15.75" customHeight="1">
      <c r="J612" s="8"/>
      <c r="K612" s="72"/>
    </row>
    <row r="613" spans="10:11" ht="15.75" customHeight="1">
      <c r="J613" s="8"/>
      <c r="K613" s="72"/>
    </row>
    <row r="614" spans="10:11" ht="15.75" customHeight="1">
      <c r="J614" s="8"/>
      <c r="K614" s="72"/>
    </row>
    <row r="615" spans="10:11" ht="15.75" customHeight="1">
      <c r="J615" s="8"/>
      <c r="K615" s="72"/>
    </row>
    <row r="616" spans="10:11" ht="15.75" customHeight="1">
      <c r="J616" s="8"/>
      <c r="K616" s="72"/>
    </row>
    <row r="617" spans="10:11" ht="15.75" customHeight="1">
      <c r="J617" s="8"/>
      <c r="K617" s="72"/>
    </row>
    <row r="618" spans="10:11" ht="15.75" customHeight="1">
      <c r="J618" s="8"/>
      <c r="K618" s="72"/>
    </row>
    <row r="619" spans="10:11" ht="15.75" customHeight="1">
      <c r="J619" s="8"/>
      <c r="K619" s="72"/>
    </row>
    <row r="620" spans="10:11" ht="15.75" customHeight="1">
      <c r="J620" s="8"/>
      <c r="K620" s="72"/>
    </row>
    <row r="621" spans="10:11" ht="15.75" customHeight="1">
      <c r="J621" s="8"/>
      <c r="K621" s="72"/>
    </row>
    <row r="622" spans="10:11" ht="15.75" customHeight="1">
      <c r="J622" s="8"/>
      <c r="K622" s="72"/>
    </row>
    <row r="623" spans="10:11" ht="15.75" customHeight="1">
      <c r="J623" s="8"/>
      <c r="K623" s="72"/>
    </row>
    <row r="624" spans="10:11" ht="15.75" customHeight="1">
      <c r="J624" s="8"/>
      <c r="K624" s="72"/>
    </row>
    <row r="625" spans="10:11" ht="15.75" customHeight="1">
      <c r="J625" s="8"/>
      <c r="K625" s="72"/>
    </row>
    <row r="626" spans="10:11" ht="15.75" customHeight="1">
      <c r="J626" s="8"/>
      <c r="K626" s="72"/>
    </row>
    <row r="627" spans="10:11" ht="15.75" customHeight="1">
      <c r="J627" s="8"/>
      <c r="K627" s="72"/>
    </row>
    <row r="628" spans="10:11" ht="15.75" customHeight="1">
      <c r="J628" s="8"/>
      <c r="K628" s="72"/>
    </row>
    <row r="629" spans="10:11" ht="15.75" customHeight="1">
      <c r="J629" s="8"/>
      <c r="K629" s="72"/>
    </row>
    <row r="630" spans="10:11" ht="15.75" customHeight="1">
      <c r="J630" s="8"/>
      <c r="K630" s="72"/>
    </row>
    <row r="631" spans="10:11" ht="15.75" customHeight="1">
      <c r="J631" s="8"/>
      <c r="K631" s="72"/>
    </row>
    <row r="632" spans="10:11" ht="15.75" customHeight="1">
      <c r="J632" s="8"/>
      <c r="K632" s="72"/>
    </row>
    <row r="633" spans="10:11" ht="15.75" customHeight="1">
      <c r="J633" s="8"/>
      <c r="K633" s="72"/>
    </row>
    <row r="634" spans="10:11" ht="15.75" customHeight="1">
      <c r="J634" s="8"/>
      <c r="K634" s="72"/>
    </row>
    <row r="635" spans="10:11" ht="15.75" customHeight="1">
      <c r="J635" s="8"/>
      <c r="K635" s="72"/>
    </row>
    <row r="636" spans="10:11" ht="15.75" customHeight="1">
      <c r="J636" s="8"/>
      <c r="K636" s="72"/>
    </row>
    <row r="637" spans="10:11" ht="15.75" customHeight="1">
      <c r="J637" s="8"/>
      <c r="K637" s="72"/>
    </row>
    <row r="638" spans="10:11" ht="15.75" customHeight="1">
      <c r="J638" s="8"/>
      <c r="K638" s="72"/>
    </row>
    <row r="639" spans="10:11" ht="15.75" customHeight="1">
      <c r="J639" s="8"/>
      <c r="K639" s="72"/>
    </row>
    <row r="640" spans="10:11" ht="15.75" customHeight="1">
      <c r="J640" s="8"/>
      <c r="K640" s="72"/>
    </row>
    <row r="641" spans="10:11" ht="15.75" customHeight="1">
      <c r="J641" s="8"/>
      <c r="K641" s="72"/>
    </row>
    <row r="642" spans="10:11" ht="15.75" customHeight="1">
      <c r="J642" s="8"/>
      <c r="K642" s="72"/>
    </row>
    <row r="643" spans="10:11" ht="15.75" customHeight="1">
      <c r="J643" s="8"/>
      <c r="K643" s="72"/>
    </row>
    <row r="644" spans="10:11" ht="15.75" customHeight="1">
      <c r="J644" s="8"/>
      <c r="K644" s="72"/>
    </row>
    <row r="645" spans="10:11" ht="15.75" customHeight="1">
      <c r="J645" s="8"/>
      <c r="K645" s="72"/>
    </row>
    <row r="646" spans="10:11" ht="15.75" customHeight="1">
      <c r="J646" s="8"/>
      <c r="K646" s="72"/>
    </row>
    <row r="647" spans="10:11" ht="15.75" customHeight="1">
      <c r="J647" s="8"/>
      <c r="K647" s="72"/>
    </row>
    <row r="648" spans="10:11" ht="15.75" customHeight="1">
      <c r="J648" s="8"/>
      <c r="K648" s="72"/>
    </row>
    <row r="649" spans="10:11" ht="15.75" customHeight="1">
      <c r="J649" s="8"/>
      <c r="K649" s="72"/>
    </row>
    <row r="650" spans="10:11" ht="15.75" customHeight="1">
      <c r="J650" s="8"/>
      <c r="K650" s="72"/>
    </row>
    <row r="651" spans="10:11" ht="15.75" customHeight="1">
      <c r="J651" s="8"/>
      <c r="K651" s="72"/>
    </row>
    <row r="652" spans="10:11" ht="15.75" customHeight="1">
      <c r="J652" s="8"/>
      <c r="K652" s="72"/>
    </row>
    <row r="653" spans="10:11" ht="15.75" customHeight="1">
      <c r="J653" s="8"/>
      <c r="K653" s="72"/>
    </row>
    <row r="654" spans="10:11" ht="15.75" customHeight="1">
      <c r="J654" s="8"/>
      <c r="K654" s="72"/>
    </row>
    <row r="655" spans="10:11" ht="15.75" customHeight="1">
      <c r="J655" s="8"/>
      <c r="K655" s="72"/>
    </row>
    <row r="656" spans="10:11" ht="15.75" customHeight="1">
      <c r="J656" s="8"/>
      <c r="K656" s="72"/>
    </row>
    <row r="657" spans="10:11" ht="15.75" customHeight="1">
      <c r="J657" s="8"/>
      <c r="K657" s="72"/>
    </row>
    <row r="658" spans="10:11" ht="15.75" customHeight="1">
      <c r="J658" s="8"/>
      <c r="K658" s="72"/>
    </row>
    <row r="659" spans="10:11" ht="15.75" customHeight="1">
      <c r="J659" s="8"/>
      <c r="K659" s="72"/>
    </row>
    <row r="660" spans="10:11" ht="15.75" customHeight="1">
      <c r="J660" s="8"/>
      <c r="K660" s="72"/>
    </row>
    <row r="661" spans="10:11" ht="15.75" customHeight="1">
      <c r="J661" s="8"/>
      <c r="K661" s="72"/>
    </row>
    <row r="662" spans="10:11" ht="15.75" customHeight="1">
      <c r="J662" s="8"/>
      <c r="K662" s="72"/>
    </row>
    <row r="663" spans="10:11" ht="15.75" customHeight="1">
      <c r="J663" s="8"/>
      <c r="K663" s="72"/>
    </row>
    <row r="664" spans="10:11" ht="15.75" customHeight="1">
      <c r="J664" s="8"/>
      <c r="K664" s="72"/>
    </row>
    <row r="665" spans="10:11" ht="15.75" customHeight="1">
      <c r="J665" s="8"/>
      <c r="K665" s="72"/>
    </row>
    <row r="666" spans="10:11" ht="15.75" customHeight="1">
      <c r="J666" s="8"/>
      <c r="K666" s="72"/>
    </row>
    <row r="667" spans="10:11" ht="15.75" customHeight="1">
      <c r="J667" s="8"/>
      <c r="K667" s="72"/>
    </row>
    <row r="668" spans="10:11" ht="15.75" customHeight="1">
      <c r="J668" s="8"/>
      <c r="K668" s="72"/>
    </row>
    <row r="669" spans="10:11" ht="15.75" customHeight="1">
      <c r="J669" s="8"/>
      <c r="K669" s="72"/>
    </row>
    <row r="670" spans="10:11" ht="15.75" customHeight="1">
      <c r="J670" s="8"/>
      <c r="K670" s="72"/>
    </row>
    <row r="671" spans="10:11" ht="15.75" customHeight="1">
      <c r="J671" s="8"/>
      <c r="K671" s="72"/>
    </row>
    <row r="672" spans="10:11" ht="15.75" customHeight="1">
      <c r="J672" s="8"/>
      <c r="K672" s="72"/>
    </row>
    <row r="673" spans="10:11" ht="15.75" customHeight="1">
      <c r="J673" s="8"/>
      <c r="K673" s="72"/>
    </row>
    <row r="674" spans="10:11" ht="15.75" customHeight="1">
      <c r="J674" s="8"/>
      <c r="K674" s="72"/>
    </row>
    <row r="675" spans="10:11" ht="15.75" customHeight="1">
      <c r="J675" s="8"/>
      <c r="K675" s="72"/>
    </row>
    <row r="676" spans="10:11" ht="15.75" customHeight="1">
      <c r="J676" s="8"/>
      <c r="K676" s="72"/>
    </row>
    <row r="677" spans="10:11" ht="15.75" customHeight="1">
      <c r="J677" s="8"/>
      <c r="K677" s="72"/>
    </row>
    <row r="678" spans="10:11" ht="15.75" customHeight="1">
      <c r="J678" s="8"/>
      <c r="K678" s="72"/>
    </row>
    <row r="679" spans="10:11" ht="15.75" customHeight="1">
      <c r="J679" s="8"/>
      <c r="K679" s="72"/>
    </row>
    <row r="680" spans="10:11" ht="15.75" customHeight="1">
      <c r="J680" s="8"/>
      <c r="K680" s="72"/>
    </row>
    <row r="681" spans="10:11" ht="15.75" customHeight="1">
      <c r="J681" s="8"/>
      <c r="K681" s="72"/>
    </row>
    <row r="682" spans="10:11" ht="15.75" customHeight="1">
      <c r="J682" s="8"/>
      <c r="K682" s="72"/>
    </row>
    <row r="683" spans="10:11" ht="15.75" customHeight="1">
      <c r="J683" s="8"/>
      <c r="K683" s="72"/>
    </row>
    <row r="684" spans="10:11" ht="15.75" customHeight="1">
      <c r="J684" s="8"/>
      <c r="K684" s="72"/>
    </row>
    <row r="685" spans="10:11" ht="15.75" customHeight="1">
      <c r="J685" s="8"/>
      <c r="K685" s="72"/>
    </row>
    <row r="686" spans="10:11" ht="15.75" customHeight="1">
      <c r="J686" s="8"/>
      <c r="K686" s="72"/>
    </row>
    <row r="687" spans="10:11" ht="15.75" customHeight="1">
      <c r="J687" s="8"/>
      <c r="K687" s="72"/>
    </row>
    <row r="688" spans="10:11" ht="15.75" customHeight="1">
      <c r="J688" s="8"/>
      <c r="K688" s="72"/>
    </row>
    <row r="689" spans="10:11" ht="15.75" customHeight="1">
      <c r="J689" s="8"/>
      <c r="K689" s="72"/>
    </row>
    <row r="690" spans="10:11" ht="15.75" customHeight="1">
      <c r="J690" s="8"/>
      <c r="K690" s="72"/>
    </row>
    <row r="691" spans="10:11" ht="15.75" customHeight="1">
      <c r="J691" s="8"/>
      <c r="K691" s="72"/>
    </row>
    <row r="692" spans="10:11" ht="15.75" customHeight="1">
      <c r="J692" s="8"/>
      <c r="K692" s="72"/>
    </row>
    <row r="693" spans="10:11" ht="15.75" customHeight="1">
      <c r="J693" s="8"/>
      <c r="K693" s="72"/>
    </row>
    <row r="694" spans="10:11" ht="15.75" customHeight="1">
      <c r="J694" s="8"/>
      <c r="K694" s="72"/>
    </row>
    <row r="695" spans="10:11" ht="15.75" customHeight="1">
      <c r="J695" s="8"/>
      <c r="K695" s="72"/>
    </row>
    <row r="696" spans="10:11" ht="15.75" customHeight="1">
      <c r="J696" s="8"/>
      <c r="K696" s="72"/>
    </row>
    <row r="697" spans="10:11" ht="15.75" customHeight="1">
      <c r="J697" s="8"/>
      <c r="K697" s="72"/>
    </row>
    <row r="698" spans="10:11" ht="15.75" customHeight="1">
      <c r="J698" s="8"/>
      <c r="K698" s="72"/>
    </row>
    <row r="699" spans="10:11" ht="15.75" customHeight="1">
      <c r="J699" s="8"/>
      <c r="K699" s="72"/>
    </row>
    <row r="700" spans="10:11" ht="15.75" customHeight="1">
      <c r="J700" s="8"/>
      <c r="K700" s="72"/>
    </row>
    <row r="701" spans="10:11" ht="15.75" customHeight="1">
      <c r="J701" s="8"/>
      <c r="K701" s="72"/>
    </row>
    <row r="702" spans="10:11" ht="15.75" customHeight="1">
      <c r="J702" s="8"/>
      <c r="K702" s="72"/>
    </row>
    <row r="703" spans="10:11" ht="15.75" customHeight="1">
      <c r="J703" s="8"/>
      <c r="K703" s="72"/>
    </row>
    <row r="704" spans="10:11" ht="15.75" customHeight="1">
      <c r="J704" s="8"/>
      <c r="K704" s="72"/>
    </row>
    <row r="705" spans="10:11" ht="15.75" customHeight="1">
      <c r="J705" s="8"/>
      <c r="K705" s="72"/>
    </row>
    <row r="706" spans="10:11" ht="15.75" customHeight="1">
      <c r="J706" s="8"/>
      <c r="K706" s="72"/>
    </row>
    <row r="707" spans="10:11" ht="15.75" customHeight="1">
      <c r="J707" s="8"/>
      <c r="K707" s="72"/>
    </row>
    <row r="708" spans="10:11" ht="15.75" customHeight="1">
      <c r="J708" s="8"/>
      <c r="K708" s="72"/>
    </row>
    <row r="709" spans="10:11" ht="15.75" customHeight="1">
      <c r="J709" s="8"/>
      <c r="K709" s="72"/>
    </row>
    <row r="710" spans="10:11" ht="15.75" customHeight="1">
      <c r="J710" s="8"/>
      <c r="K710" s="72"/>
    </row>
    <row r="711" spans="10:11" ht="15.75" customHeight="1">
      <c r="J711" s="8"/>
      <c r="K711" s="72"/>
    </row>
    <row r="712" spans="10:11" ht="15.75" customHeight="1">
      <c r="J712" s="8"/>
      <c r="K712" s="72"/>
    </row>
    <row r="713" spans="10:11" ht="15.75" customHeight="1">
      <c r="J713" s="8"/>
      <c r="K713" s="72"/>
    </row>
    <row r="714" spans="10:11" ht="15.75" customHeight="1">
      <c r="J714" s="8"/>
      <c r="K714" s="72"/>
    </row>
    <row r="715" spans="10:11" ht="15.75" customHeight="1">
      <c r="J715" s="8"/>
      <c r="K715" s="72"/>
    </row>
    <row r="716" spans="10:11" ht="15.75" customHeight="1">
      <c r="J716" s="8"/>
      <c r="K716" s="72"/>
    </row>
    <row r="717" spans="10:11" ht="15.75" customHeight="1">
      <c r="J717" s="8"/>
      <c r="K717" s="72"/>
    </row>
    <row r="718" spans="10:11" ht="15.75" customHeight="1">
      <c r="J718" s="8"/>
      <c r="K718" s="72"/>
    </row>
    <row r="719" spans="10:11" ht="15.75" customHeight="1">
      <c r="J719" s="8"/>
      <c r="K719" s="72"/>
    </row>
    <row r="720" spans="10:11" ht="15.75" customHeight="1">
      <c r="J720" s="8"/>
      <c r="K720" s="72"/>
    </row>
    <row r="721" spans="10:11" ht="15.75" customHeight="1">
      <c r="J721" s="8"/>
      <c r="K721" s="72"/>
    </row>
    <row r="722" spans="10:11" ht="15.75" customHeight="1">
      <c r="J722" s="8"/>
      <c r="K722" s="72"/>
    </row>
    <row r="723" spans="10:11" ht="15.75" customHeight="1">
      <c r="J723" s="8"/>
      <c r="K723" s="72"/>
    </row>
    <row r="724" spans="10:11" ht="15.75" customHeight="1">
      <c r="J724" s="8"/>
      <c r="K724" s="72"/>
    </row>
    <row r="725" spans="10:11" ht="15.75" customHeight="1">
      <c r="J725" s="8"/>
      <c r="K725" s="72"/>
    </row>
    <row r="726" spans="10:11" ht="15.75" customHeight="1">
      <c r="J726" s="8"/>
      <c r="K726" s="72"/>
    </row>
    <row r="727" spans="10:11" ht="15.75" customHeight="1">
      <c r="J727" s="8"/>
      <c r="K727" s="72"/>
    </row>
    <row r="728" spans="10:11" ht="15.75" customHeight="1">
      <c r="J728" s="8"/>
      <c r="K728" s="72"/>
    </row>
    <row r="729" spans="10:11" ht="15.75" customHeight="1">
      <c r="J729" s="8"/>
      <c r="K729" s="72"/>
    </row>
    <row r="730" spans="10:11" ht="15.75" customHeight="1">
      <c r="J730" s="8"/>
      <c r="K730" s="72"/>
    </row>
    <row r="731" spans="10:11" ht="15.75" customHeight="1">
      <c r="J731" s="8"/>
      <c r="K731" s="72"/>
    </row>
    <row r="732" spans="10:11" ht="15.75" customHeight="1">
      <c r="J732" s="8"/>
      <c r="K732" s="72"/>
    </row>
    <row r="733" spans="10:11" ht="15.75" customHeight="1">
      <c r="J733" s="8"/>
      <c r="K733" s="72"/>
    </row>
    <row r="734" spans="10:11" ht="15.75" customHeight="1">
      <c r="J734" s="8"/>
      <c r="K734" s="72"/>
    </row>
    <row r="735" spans="10:11" ht="15.75" customHeight="1">
      <c r="J735" s="8"/>
      <c r="K735" s="72"/>
    </row>
    <row r="736" spans="10:11" ht="15.75" customHeight="1">
      <c r="J736" s="8"/>
      <c r="K736" s="72"/>
    </row>
    <row r="737" spans="10:11" ht="15.75" customHeight="1">
      <c r="J737" s="8"/>
      <c r="K737" s="72"/>
    </row>
    <row r="738" spans="10:11" ht="15.75" customHeight="1">
      <c r="J738" s="8"/>
      <c r="K738" s="72"/>
    </row>
    <row r="739" spans="10:11" ht="15.75" customHeight="1">
      <c r="J739" s="8"/>
      <c r="K739" s="72"/>
    </row>
    <row r="740" spans="10:11" ht="15.75" customHeight="1">
      <c r="J740" s="8"/>
      <c r="K740" s="72"/>
    </row>
    <row r="741" spans="10:11" ht="15.75" customHeight="1">
      <c r="J741" s="8"/>
      <c r="K741" s="72"/>
    </row>
    <row r="742" spans="10:11" ht="15.75" customHeight="1">
      <c r="J742" s="8"/>
      <c r="K742" s="72"/>
    </row>
    <row r="743" spans="10:11" ht="15.75" customHeight="1">
      <c r="J743" s="8"/>
      <c r="K743" s="72"/>
    </row>
    <row r="744" spans="10:11" ht="15.75" customHeight="1">
      <c r="J744" s="8"/>
      <c r="K744" s="72"/>
    </row>
    <row r="745" spans="10:11" ht="15.75" customHeight="1">
      <c r="J745" s="8"/>
      <c r="K745" s="72"/>
    </row>
    <row r="746" spans="10:11" ht="15.75" customHeight="1">
      <c r="J746" s="8"/>
      <c r="K746" s="72"/>
    </row>
    <row r="747" spans="10:11" ht="15.75" customHeight="1">
      <c r="J747" s="8"/>
      <c r="K747" s="72"/>
    </row>
    <row r="748" spans="10:11" ht="15.75" customHeight="1">
      <c r="J748" s="8"/>
      <c r="K748" s="72"/>
    </row>
    <row r="749" spans="10:11" ht="15.75" customHeight="1">
      <c r="J749" s="8"/>
      <c r="K749" s="72"/>
    </row>
    <row r="750" spans="10:11" ht="15.75" customHeight="1">
      <c r="J750" s="8"/>
      <c r="K750" s="72"/>
    </row>
    <row r="751" spans="10:11" ht="15.75" customHeight="1">
      <c r="J751" s="8"/>
      <c r="K751" s="72"/>
    </row>
    <row r="752" spans="10:11" ht="15.75" customHeight="1">
      <c r="J752" s="8"/>
      <c r="K752" s="72"/>
    </row>
    <row r="753" spans="10:11" ht="15.75" customHeight="1">
      <c r="J753" s="8"/>
      <c r="K753" s="72"/>
    </row>
    <row r="754" spans="10:11" ht="15.75" customHeight="1">
      <c r="J754" s="8"/>
      <c r="K754" s="72"/>
    </row>
    <row r="755" spans="10:11" ht="15.75" customHeight="1">
      <c r="J755" s="8"/>
      <c r="K755" s="72"/>
    </row>
    <row r="756" spans="10:11" ht="15.75" customHeight="1">
      <c r="J756" s="8"/>
      <c r="K756" s="72"/>
    </row>
    <row r="757" spans="10:11" ht="15.75" customHeight="1">
      <c r="J757" s="8"/>
      <c r="K757" s="72"/>
    </row>
    <row r="758" spans="10:11" ht="15.75" customHeight="1">
      <c r="J758" s="8"/>
      <c r="K758" s="72"/>
    </row>
    <row r="759" spans="10:11" ht="15.75" customHeight="1">
      <c r="J759" s="8"/>
      <c r="K759" s="72"/>
    </row>
    <row r="760" spans="10:11" ht="15.75" customHeight="1">
      <c r="J760" s="8"/>
      <c r="K760" s="72"/>
    </row>
    <row r="761" spans="10:11" ht="15.75" customHeight="1">
      <c r="J761" s="8"/>
      <c r="K761" s="72"/>
    </row>
    <row r="762" spans="10:11" ht="15.75" customHeight="1">
      <c r="J762" s="8"/>
      <c r="K762" s="72"/>
    </row>
    <row r="763" spans="10:11" ht="15.75" customHeight="1">
      <c r="J763" s="8"/>
      <c r="K763" s="72"/>
    </row>
    <row r="764" spans="10:11" ht="15.75" customHeight="1">
      <c r="J764" s="8"/>
      <c r="K764" s="72"/>
    </row>
    <row r="765" spans="10:11" ht="15.75" customHeight="1">
      <c r="J765" s="8"/>
      <c r="K765" s="72"/>
    </row>
    <row r="766" spans="10:11" ht="15.75" customHeight="1">
      <c r="J766" s="8"/>
      <c r="K766" s="72"/>
    </row>
    <row r="767" spans="10:11" ht="15.75" customHeight="1">
      <c r="J767" s="8"/>
      <c r="K767" s="72"/>
    </row>
    <row r="768" spans="10:11" ht="15.75" customHeight="1">
      <c r="J768" s="8"/>
      <c r="K768" s="72"/>
    </row>
    <row r="769" spans="10:11" ht="15.75" customHeight="1">
      <c r="J769" s="8"/>
      <c r="K769" s="72"/>
    </row>
    <row r="770" spans="10:11" ht="15.75" customHeight="1">
      <c r="J770" s="8"/>
      <c r="K770" s="72"/>
    </row>
    <row r="771" spans="10:11" ht="15.75" customHeight="1">
      <c r="J771" s="8"/>
      <c r="K771" s="72"/>
    </row>
    <row r="772" spans="10:11" ht="15.75" customHeight="1">
      <c r="J772" s="8"/>
      <c r="K772" s="72"/>
    </row>
    <row r="773" spans="10:11" ht="15.75" customHeight="1">
      <c r="J773" s="8"/>
      <c r="K773" s="72"/>
    </row>
    <row r="774" spans="10:11" ht="15.75" customHeight="1">
      <c r="J774" s="8"/>
      <c r="K774" s="72"/>
    </row>
    <row r="775" spans="10:11" ht="15.75" customHeight="1">
      <c r="J775" s="8"/>
      <c r="K775" s="72"/>
    </row>
    <row r="776" spans="10:11" ht="15.75" customHeight="1">
      <c r="J776" s="8"/>
      <c r="K776" s="72"/>
    </row>
    <row r="777" spans="10:11" ht="15.75" customHeight="1">
      <c r="J777" s="8"/>
      <c r="K777" s="72"/>
    </row>
    <row r="778" spans="10:11" ht="15.75" customHeight="1">
      <c r="J778" s="8"/>
      <c r="K778" s="72"/>
    </row>
    <row r="779" spans="10:11" ht="15.75" customHeight="1">
      <c r="J779" s="8"/>
      <c r="K779" s="72"/>
    </row>
    <row r="780" spans="10:11" ht="15.75" customHeight="1">
      <c r="J780" s="8"/>
      <c r="K780" s="72"/>
    </row>
    <row r="781" spans="10:11" ht="15.75" customHeight="1">
      <c r="J781" s="8"/>
      <c r="K781" s="72"/>
    </row>
    <row r="782" spans="10:11" ht="15.75" customHeight="1">
      <c r="J782" s="8"/>
      <c r="K782" s="72"/>
    </row>
    <row r="783" spans="10:11" ht="15.75" customHeight="1">
      <c r="J783" s="8"/>
      <c r="K783" s="72"/>
    </row>
    <row r="784" spans="10:11" ht="15.75" customHeight="1">
      <c r="J784" s="8"/>
      <c r="K784" s="72"/>
    </row>
    <row r="785" spans="10:11" ht="15.75" customHeight="1">
      <c r="J785" s="8"/>
      <c r="K785" s="72"/>
    </row>
    <row r="786" spans="10:11" ht="15.75" customHeight="1">
      <c r="J786" s="8"/>
      <c r="K786" s="72"/>
    </row>
    <row r="787" spans="10:11" ht="15.75" customHeight="1">
      <c r="J787" s="8"/>
      <c r="K787" s="72"/>
    </row>
    <row r="788" spans="10:11" ht="15.75" customHeight="1">
      <c r="J788" s="8"/>
      <c r="K788" s="72"/>
    </row>
    <row r="789" spans="10:11" ht="15.75" customHeight="1">
      <c r="J789" s="8"/>
      <c r="K789" s="72"/>
    </row>
    <row r="790" spans="10:11" ht="15.75" customHeight="1">
      <c r="J790" s="8"/>
      <c r="K790" s="72"/>
    </row>
    <row r="791" spans="10:11" ht="15.75" customHeight="1">
      <c r="J791" s="8"/>
      <c r="K791" s="72"/>
    </row>
    <row r="792" spans="10:11" ht="15.75" customHeight="1">
      <c r="J792" s="8"/>
      <c r="K792" s="72"/>
    </row>
    <row r="793" spans="10:11" ht="15.75" customHeight="1">
      <c r="J793" s="8"/>
      <c r="K793" s="72"/>
    </row>
    <row r="794" spans="10:11" ht="15.75" customHeight="1">
      <c r="J794" s="8"/>
      <c r="K794" s="72"/>
    </row>
    <row r="795" spans="10:11" ht="15.75" customHeight="1">
      <c r="J795" s="8"/>
      <c r="K795" s="72"/>
    </row>
    <row r="796" spans="10:11" ht="15.75" customHeight="1">
      <c r="J796" s="8"/>
      <c r="K796" s="72"/>
    </row>
    <row r="797" spans="10:11" ht="15.75" customHeight="1">
      <c r="J797" s="8"/>
      <c r="K797" s="72"/>
    </row>
    <row r="798" spans="10:11" ht="15.75" customHeight="1">
      <c r="J798" s="8"/>
      <c r="K798" s="72"/>
    </row>
    <row r="799" spans="10:11" ht="15.75" customHeight="1">
      <c r="J799" s="8"/>
      <c r="K799" s="72"/>
    </row>
    <row r="800" spans="10:11" ht="15.75" customHeight="1">
      <c r="J800" s="8"/>
      <c r="K800" s="72"/>
    </row>
    <row r="801" spans="10:11" ht="15.75" customHeight="1">
      <c r="J801" s="8"/>
      <c r="K801" s="72"/>
    </row>
    <row r="802" spans="10:11" ht="15.75" customHeight="1">
      <c r="J802" s="8"/>
      <c r="K802" s="72"/>
    </row>
    <row r="803" spans="10:11" ht="15.75" customHeight="1">
      <c r="J803" s="8"/>
      <c r="K803" s="72"/>
    </row>
    <row r="804" spans="10:11" ht="15.75" customHeight="1">
      <c r="J804" s="8"/>
      <c r="K804" s="72"/>
    </row>
    <row r="805" spans="10:11" ht="15.75" customHeight="1">
      <c r="J805" s="8"/>
      <c r="K805" s="72"/>
    </row>
    <row r="806" spans="10:11" ht="15.75" customHeight="1">
      <c r="J806" s="8"/>
      <c r="K806" s="72"/>
    </row>
    <row r="807" spans="10:11" ht="15.75" customHeight="1">
      <c r="J807" s="8"/>
      <c r="K807" s="72"/>
    </row>
    <row r="808" spans="10:11" ht="15.75" customHeight="1">
      <c r="J808" s="8"/>
      <c r="K808" s="72"/>
    </row>
    <row r="809" spans="10:11" ht="15.75" customHeight="1">
      <c r="J809" s="8"/>
      <c r="K809" s="72"/>
    </row>
    <row r="810" spans="10:11" ht="15.75" customHeight="1">
      <c r="J810" s="8"/>
      <c r="K810" s="72"/>
    </row>
    <row r="811" spans="10:11" ht="15.75" customHeight="1">
      <c r="J811" s="8"/>
      <c r="K811" s="72"/>
    </row>
    <row r="812" spans="10:11" ht="15.75" customHeight="1">
      <c r="J812" s="8"/>
      <c r="K812" s="72"/>
    </row>
    <row r="813" spans="10:11" ht="15.75" customHeight="1">
      <c r="J813" s="8"/>
      <c r="K813" s="72"/>
    </row>
    <row r="814" spans="10:11" ht="15.75" customHeight="1">
      <c r="J814" s="8"/>
      <c r="K814" s="72"/>
    </row>
    <row r="815" spans="10:11" ht="15.75" customHeight="1">
      <c r="J815" s="8"/>
      <c r="K815" s="72"/>
    </row>
    <row r="816" spans="10:11" ht="15.75" customHeight="1">
      <c r="J816" s="8"/>
      <c r="K816" s="72"/>
    </row>
    <row r="817" spans="10:11" ht="15.75" customHeight="1">
      <c r="J817" s="8"/>
      <c r="K817" s="72"/>
    </row>
    <row r="818" spans="10:11" ht="15.75" customHeight="1">
      <c r="J818" s="8"/>
      <c r="K818" s="72"/>
    </row>
    <row r="819" spans="10:11" ht="15.75" customHeight="1">
      <c r="J819" s="8"/>
      <c r="K819" s="72"/>
    </row>
    <row r="820" spans="10:11" ht="15.75" customHeight="1">
      <c r="J820" s="8"/>
      <c r="K820" s="72"/>
    </row>
    <row r="821" spans="10:11" ht="15.75" customHeight="1">
      <c r="J821" s="8"/>
      <c r="K821" s="72"/>
    </row>
    <row r="822" spans="10:11" ht="15.75" customHeight="1">
      <c r="J822" s="8"/>
      <c r="K822" s="72"/>
    </row>
    <row r="823" spans="10:11" ht="15.75" customHeight="1">
      <c r="J823" s="8"/>
      <c r="K823" s="72"/>
    </row>
    <row r="824" spans="10:11" ht="15.75" customHeight="1">
      <c r="J824" s="8"/>
      <c r="K824" s="72"/>
    </row>
    <row r="825" spans="10:11" ht="15.75" customHeight="1">
      <c r="J825" s="8"/>
      <c r="K825" s="72"/>
    </row>
    <row r="826" spans="10:11" ht="15.75" customHeight="1">
      <c r="J826" s="8"/>
      <c r="K826" s="72"/>
    </row>
    <row r="827" spans="10:11" ht="15.75" customHeight="1">
      <c r="J827" s="8"/>
      <c r="K827" s="72"/>
    </row>
    <row r="828" spans="10:11" ht="15.75" customHeight="1">
      <c r="J828" s="8"/>
      <c r="K828" s="72"/>
    </row>
    <row r="829" spans="10:11" ht="15.75" customHeight="1">
      <c r="J829" s="8"/>
      <c r="K829" s="72"/>
    </row>
    <row r="830" spans="10:11" ht="15.75" customHeight="1">
      <c r="J830" s="8"/>
      <c r="K830" s="72"/>
    </row>
    <row r="831" spans="10:11" ht="15.75" customHeight="1">
      <c r="J831" s="8"/>
      <c r="K831" s="72"/>
    </row>
    <row r="832" spans="10:11" ht="15.75" customHeight="1">
      <c r="J832" s="8"/>
      <c r="K832" s="72"/>
    </row>
    <row r="833" spans="10:11" ht="15.75" customHeight="1">
      <c r="J833" s="8"/>
      <c r="K833" s="72"/>
    </row>
    <row r="834" spans="10:11" ht="15.75" customHeight="1">
      <c r="J834" s="8"/>
      <c r="K834" s="72"/>
    </row>
    <row r="835" spans="10:11" ht="15.75" customHeight="1">
      <c r="J835" s="8"/>
      <c r="K835" s="72"/>
    </row>
    <row r="836" spans="10:11" ht="15.75" customHeight="1">
      <c r="J836" s="8"/>
      <c r="K836" s="72"/>
    </row>
    <row r="837" spans="10:11" ht="15.75" customHeight="1">
      <c r="J837" s="8"/>
      <c r="K837" s="72"/>
    </row>
    <row r="838" spans="10:11" ht="15.75" customHeight="1">
      <c r="J838" s="8"/>
      <c r="K838" s="72"/>
    </row>
    <row r="839" spans="10:11" ht="15.75" customHeight="1">
      <c r="J839" s="8"/>
      <c r="K839" s="72"/>
    </row>
    <row r="840" spans="10:11" ht="15.75" customHeight="1">
      <c r="J840" s="8"/>
      <c r="K840" s="72"/>
    </row>
    <row r="841" spans="10:11" ht="15.75" customHeight="1">
      <c r="J841" s="8"/>
      <c r="K841" s="72"/>
    </row>
    <row r="842" spans="10:11" ht="15.75" customHeight="1">
      <c r="J842" s="8"/>
      <c r="K842" s="72"/>
    </row>
    <row r="843" spans="10:11" ht="15.75" customHeight="1">
      <c r="J843" s="8"/>
      <c r="K843" s="72"/>
    </row>
    <row r="844" spans="10:11" ht="15.75" customHeight="1">
      <c r="J844" s="8"/>
      <c r="K844" s="72"/>
    </row>
    <row r="845" spans="10:11" ht="15.75" customHeight="1">
      <c r="J845" s="8"/>
      <c r="K845" s="72"/>
    </row>
    <row r="846" spans="10:11" ht="15.75" customHeight="1">
      <c r="J846" s="8"/>
      <c r="K846" s="72"/>
    </row>
    <row r="847" spans="10:11" ht="15.75" customHeight="1">
      <c r="J847" s="8"/>
      <c r="K847" s="72"/>
    </row>
    <row r="848" spans="10:11" ht="15.75" customHeight="1">
      <c r="J848" s="8"/>
      <c r="K848" s="72"/>
    </row>
    <row r="849" spans="10:11" ht="15.75" customHeight="1">
      <c r="J849" s="8"/>
      <c r="K849" s="72"/>
    </row>
    <row r="850" spans="10:11" ht="15.75" customHeight="1">
      <c r="J850" s="8"/>
      <c r="K850" s="72"/>
    </row>
    <row r="851" spans="10:11" ht="15.75" customHeight="1">
      <c r="J851" s="8"/>
      <c r="K851" s="72"/>
    </row>
    <row r="852" spans="10:11" ht="15.75" customHeight="1">
      <c r="J852" s="8"/>
      <c r="K852" s="72"/>
    </row>
    <row r="853" spans="10:11" ht="15.75" customHeight="1">
      <c r="J853" s="8"/>
      <c r="K853" s="72"/>
    </row>
    <row r="854" spans="10:11" ht="15.75" customHeight="1">
      <c r="J854" s="8"/>
      <c r="K854" s="72"/>
    </row>
    <row r="855" spans="10:11" ht="15.75" customHeight="1">
      <c r="J855" s="8"/>
      <c r="K855" s="72"/>
    </row>
    <row r="856" spans="10:11" ht="15.75" customHeight="1">
      <c r="J856" s="8"/>
      <c r="K856" s="72"/>
    </row>
    <row r="857" spans="10:11" ht="15.75" customHeight="1">
      <c r="J857" s="8"/>
      <c r="K857" s="72"/>
    </row>
    <row r="858" spans="10:11" ht="15.75" customHeight="1">
      <c r="J858" s="8"/>
      <c r="K858" s="72"/>
    </row>
    <row r="859" spans="10:11" ht="15.75" customHeight="1">
      <c r="J859" s="8"/>
      <c r="K859" s="72"/>
    </row>
    <row r="860" spans="10:11" ht="15.75" customHeight="1">
      <c r="J860" s="8"/>
      <c r="K860" s="72"/>
    </row>
    <row r="861" spans="10:11" ht="15.75" customHeight="1">
      <c r="J861" s="8"/>
      <c r="K861" s="72"/>
    </row>
    <row r="862" spans="10:11" ht="15.75" customHeight="1">
      <c r="J862" s="8"/>
      <c r="K862" s="72"/>
    </row>
    <row r="863" spans="10:11" ht="15.75" customHeight="1">
      <c r="J863" s="8"/>
      <c r="K863" s="72"/>
    </row>
    <row r="864" spans="10:11" ht="15.75" customHeight="1">
      <c r="J864" s="8"/>
      <c r="K864" s="72"/>
    </row>
    <row r="865" spans="10:11" ht="15.75" customHeight="1">
      <c r="J865" s="8"/>
      <c r="K865" s="72"/>
    </row>
    <row r="866" spans="10:11" ht="15.75" customHeight="1">
      <c r="J866" s="8"/>
      <c r="K866" s="72"/>
    </row>
    <row r="867" spans="10:11" ht="15.75" customHeight="1">
      <c r="J867" s="8"/>
      <c r="K867" s="72"/>
    </row>
    <row r="868" spans="10:11" ht="15.75" customHeight="1">
      <c r="J868" s="8"/>
      <c r="K868" s="72"/>
    </row>
    <row r="869" spans="10:11" ht="15.75" customHeight="1">
      <c r="J869" s="8"/>
      <c r="K869" s="72"/>
    </row>
    <row r="870" spans="10:11" ht="15.75" customHeight="1">
      <c r="J870" s="8"/>
      <c r="K870" s="72"/>
    </row>
    <row r="871" spans="10:11" ht="15.75" customHeight="1">
      <c r="J871" s="8"/>
      <c r="K871" s="72"/>
    </row>
    <row r="872" spans="10:11" ht="15.75" customHeight="1">
      <c r="J872" s="8"/>
      <c r="K872" s="72"/>
    </row>
    <row r="873" spans="10:11" ht="15.75" customHeight="1">
      <c r="J873" s="8"/>
      <c r="K873" s="72"/>
    </row>
    <row r="874" spans="10:11" ht="15.75" customHeight="1">
      <c r="J874" s="8"/>
      <c r="K874" s="72"/>
    </row>
    <row r="875" spans="10:11" ht="15.75" customHeight="1">
      <c r="J875" s="8"/>
      <c r="K875" s="72"/>
    </row>
    <row r="876" spans="10:11" ht="15.75" customHeight="1">
      <c r="J876" s="8"/>
      <c r="K876" s="72"/>
    </row>
    <row r="877" spans="10:11" ht="15.75" customHeight="1">
      <c r="J877" s="8"/>
      <c r="K877" s="72"/>
    </row>
    <row r="878" spans="10:11" ht="15.75" customHeight="1">
      <c r="J878" s="8"/>
      <c r="K878" s="72"/>
    </row>
    <row r="879" spans="10:11" ht="15.75" customHeight="1">
      <c r="J879" s="8"/>
      <c r="K879" s="72"/>
    </row>
    <row r="880" spans="10:11" ht="15.75" customHeight="1">
      <c r="J880" s="8"/>
      <c r="K880" s="72"/>
    </row>
    <row r="881" spans="10:11" ht="15.75" customHeight="1">
      <c r="J881" s="8"/>
      <c r="K881" s="72"/>
    </row>
    <row r="882" spans="10:11" ht="15.75" customHeight="1">
      <c r="J882" s="8"/>
      <c r="K882" s="72"/>
    </row>
    <row r="883" spans="10:11" ht="15.75" customHeight="1">
      <c r="J883" s="8"/>
      <c r="K883" s="72"/>
    </row>
    <row r="884" spans="10:11" ht="15.75" customHeight="1">
      <c r="J884" s="8"/>
      <c r="K884" s="72"/>
    </row>
    <row r="885" spans="10:11" ht="15.75" customHeight="1">
      <c r="J885" s="8"/>
      <c r="K885" s="72"/>
    </row>
    <row r="886" spans="10:11" ht="15.75" customHeight="1">
      <c r="J886" s="8"/>
      <c r="K886" s="72"/>
    </row>
    <row r="887" spans="10:11" ht="15.75" customHeight="1">
      <c r="J887" s="8"/>
      <c r="K887" s="72"/>
    </row>
    <row r="888" spans="10:11" ht="15.75" customHeight="1">
      <c r="J888" s="8"/>
      <c r="K888" s="72"/>
    </row>
    <row r="889" spans="10:11" ht="15.75" customHeight="1">
      <c r="J889" s="8"/>
      <c r="K889" s="72"/>
    </row>
    <row r="890" spans="10:11" ht="15.75" customHeight="1">
      <c r="J890" s="8"/>
      <c r="K890" s="72"/>
    </row>
    <row r="891" spans="10:11" ht="15.75" customHeight="1">
      <c r="J891" s="8"/>
      <c r="K891" s="72"/>
    </row>
    <row r="892" spans="10:11" ht="15.75" customHeight="1">
      <c r="J892" s="8"/>
      <c r="K892" s="72"/>
    </row>
    <row r="893" spans="10:11" ht="15.75" customHeight="1">
      <c r="J893" s="8"/>
      <c r="K893" s="72"/>
    </row>
    <row r="894" spans="10:11" ht="15.75" customHeight="1">
      <c r="J894" s="8"/>
      <c r="K894" s="72"/>
    </row>
    <row r="895" spans="10:11" ht="15.75" customHeight="1">
      <c r="J895" s="8"/>
      <c r="K895" s="72"/>
    </row>
    <row r="896" spans="10:11" ht="15.75" customHeight="1">
      <c r="J896" s="8"/>
      <c r="K896" s="72"/>
    </row>
    <row r="897" spans="10:11" ht="15.75" customHeight="1">
      <c r="J897" s="8"/>
      <c r="K897" s="72"/>
    </row>
    <row r="898" spans="10:11" ht="15.75" customHeight="1">
      <c r="J898" s="8"/>
      <c r="K898" s="72"/>
    </row>
    <row r="899" spans="10:11" ht="15.75" customHeight="1">
      <c r="J899" s="8"/>
      <c r="K899" s="72"/>
    </row>
    <row r="900" spans="10:11" ht="15.75" customHeight="1">
      <c r="J900" s="8"/>
      <c r="K900" s="72"/>
    </row>
    <row r="901" spans="10:11" ht="15.75" customHeight="1">
      <c r="J901" s="8"/>
      <c r="K901" s="72"/>
    </row>
    <row r="902" spans="10:11" ht="15.75" customHeight="1">
      <c r="J902" s="8"/>
      <c r="K902" s="72"/>
    </row>
    <row r="903" spans="10:11" ht="15.75" customHeight="1">
      <c r="J903" s="8"/>
      <c r="K903" s="72"/>
    </row>
    <row r="904" spans="10:11" ht="15.75" customHeight="1">
      <c r="J904" s="8"/>
      <c r="K904" s="72"/>
    </row>
    <row r="905" spans="10:11" ht="15.75" customHeight="1">
      <c r="J905" s="8"/>
      <c r="K905" s="72"/>
    </row>
    <row r="906" spans="10:11" ht="15.75" customHeight="1">
      <c r="J906" s="8"/>
      <c r="K906" s="72"/>
    </row>
    <row r="907" spans="10:11" ht="15.75" customHeight="1">
      <c r="J907" s="8"/>
      <c r="K907" s="72"/>
    </row>
    <row r="908" spans="10:11" ht="15.75" customHeight="1">
      <c r="J908" s="8"/>
      <c r="K908" s="72"/>
    </row>
    <row r="909" spans="10:11" ht="15.75" customHeight="1">
      <c r="J909" s="8"/>
      <c r="K909" s="72"/>
    </row>
    <row r="910" spans="10:11" ht="15.75" customHeight="1">
      <c r="J910" s="8"/>
      <c r="K910" s="72"/>
    </row>
    <row r="911" spans="10:11" ht="15.75" customHeight="1">
      <c r="J911" s="8"/>
      <c r="K911" s="72"/>
    </row>
    <row r="912" spans="10:11" ht="15.75" customHeight="1">
      <c r="J912" s="8"/>
      <c r="K912" s="72"/>
    </row>
    <row r="913" spans="10:11" ht="15.75" customHeight="1">
      <c r="J913" s="8"/>
      <c r="K913" s="72"/>
    </row>
    <row r="914" spans="10:11" ht="15.75" customHeight="1">
      <c r="J914" s="8"/>
      <c r="K914" s="72"/>
    </row>
    <row r="915" spans="10:11" ht="15.75" customHeight="1">
      <c r="J915" s="8"/>
      <c r="K915" s="72"/>
    </row>
    <row r="916" spans="10:11" ht="15.75" customHeight="1">
      <c r="J916" s="8"/>
      <c r="K916" s="72"/>
    </row>
    <row r="917" spans="10:11" ht="15.75" customHeight="1">
      <c r="J917" s="8"/>
      <c r="K917" s="72"/>
    </row>
    <row r="918" spans="10:11" ht="15.75" customHeight="1">
      <c r="J918" s="8"/>
      <c r="K918" s="72"/>
    </row>
    <row r="919" spans="10:11" ht="15.75" customHeight="1">
      <c r="J919" s="8"/>
      <c r="K919" s="72"/>
    </row>
    <row r="920" spans="10:11" ht="15.75" customHeight="1">
      <c r="J920" s="8"/>
      <c r="K920" s="72"/>
    </row>
    <row r="921" spans="10:11" ht="15.75" customHeight="1">
      <c r="J921" s="8"/>
      <c r="K921" s="72"/>
    </row>
    <row r="922" spans="10:11" ht="15.75" customHeight="1">
      <c r="J922" s="8"/>
      <c r="K922" s="72"/>
    </row>
    <row r="923" spans="10:11" ht="15.75" customHeight="1">
      <c r="J923" s="8"/>
      <c r="K923" s="72"/>
    </row>
    <row r="924" spans="10:11" ht="15.75" customHeight="1">
      <c r="J924" s="8"/>
      <c r="K924" s="72"/>
    </row>
    <row r="925" spans="10:11" ht="15.75" customHeight="1">
      <c r="J925" s="8"/>
      <c r="K925" s="72"/>
    </row>
    <row r="926" spans="10:11" ht="15.75" customHeight="1">
      <c r="J926" s="8"/>
      <c r="K926" s="72"/>
    </row>
    <row r="927" spans="10:11" ht="15.75" customHeight="1">
      <c r="J927" s="8"/>
      <c r="K927" s="72"/>
    </row>
    <row r="928" spans="10:11" ht="15.75" customHeight="1">
      <c r="J928" s="8"/>
      <c r="K928" s="72"/>
    </row>
    <row r="929" spans="10:11" ht="15.75" customHeight="1">
      <c r="J929" s="8"/>
      <c r="K929" s="72"/>
    </row>
    <row r="930" spans="10:11" ht="15.75" customHeight="1">
      <c r="J930" s="8"/>
      <c r="K930" s="72"/>
    </row>
    <row r="931" spans="10:11" ht="15.75" customHeight="1">
      <c r="J931" s="8"/>
      <c r="K931" s="72"/>
    </row>
    <row r="932" spans="10:11" ht="15.75" customHeight="1">
      <c r="J932" s="8"/>
      <c r="K932" s="72"/>
    </row>
    <row r="933" spans="10:11" ht="15.75" customHeight="1">
      <c r="J933" s="8"/>
      <c r="K933" s="72"/>
    </row>
    <row r="934" spans="10:11" ht="15.75" customHeight="1">
      <c r="J934" s="8"/>
      <c r="K934" s="72"/>
    </row>
    <row r="935" spans="10:11" ht="15.75" customHeight="1">
      <c r="J935" s="8"/>
      <c r="K935" s="72"/>
    </row>
    <row r="936" spans="10:11" ht="15.75" customHeight="1">
      <c r="J936" s="8"/>
      <c r="K936" s="72"/>
    </row>
    <row r="937" spans="10:11" ht="15.75" customHeight="1">
      <c r="J937" s="8"/>
      <c r="K937" s="72"/>
    </row>
    <row r="938" spans="10:11" ht="15.75" customHeight="1">
      <c r="J938" s="8"/>
      <c r="K938" s="72"/>
    </row>
    <row r="939" spans="10:11" ht="15.75" customHeight="1">
      <c r="J939" s="8"/>
      <c r="K939" s="72"/>
    </row>
    <row r="940" spans="10:11" ht="15.75" customHeight="1">
      <c r="J940" s="8"/>
      <c r="K940" s="72"/>
    </row>
    <row r="941" spans="10:11" ht="15.75" customHeight="1">
      <c r="J941" s="8"/>
      <c r="K941" s="72"/>
    </row>
    <row r="942" spans="10:11" ht="15.75" customHeight="1">
      <c r="J942" s="8"/>
      <c r="K942" s="72"/>
    </row>
    <row r="943" spans="10:11" ht="15.75" customHeight="1">
      <c r="J943" s="8"/>
      <c r="K943" s="72"/>
    </row>
    <row r="944" spans="10:11" ht="15.75" customHeight="1">
      <c r="J944" s="8"/>
      <c r="K944" s="72"/>
    </row>
    <row r="945" spans="10:11" ht="15.75" customHeight="1">
      <c r="J945" s="8"/>
      <c r="K945" s="72"/>
    </row>
    <row r="946" spans="10:11" ht="15.75" customHeight="1">
      <c r="J946" s="8"/>
      <c r="K946" s="72"/>
    </row>
    <row r="947" spans="10:11" ht="15.75" customHeight="1">
      <c r="J947" s="8"/>
      <c r="K947" s="72"/>
    </row>
    <row r="948" spans="10:11" ht="15.75" customHeight="1">
      <c r="J948" s="8"/>
      <c r="K948" s="72"/>
    </row>
    <row r="949" spans="10:11" ht="15.75" customHeight="1">
      <c r="J949" s="8"/>
      <c r="K949" s="72"/>
    </row>
    <row r="950" spans="10:11" ht="15.75" customHeight="1">
      <c r="J950" s="8"/>
      <c r="K950" s="72"/>
    </row>
    <row r="951" spans="10:11" ht="15.75" customHeight="1">
      <c r="J951" s="8"/>
      <c r="K951" s="72"/>
    </row>
    <row r="952" spans="10:11" ht="15.75" customHeight="1">
      <c r="J952" s="8"/>
      <c r="K952" s="72"/>
    </row>
    <row r="953" spans="10:11" ht="15.75" customHeight="1">
      <c r="J953" s="8"/>
      <c r="K953" s="72"/>
    </row>
    <row r="954" spans="10:11" ht="15.75" customHeight="1">
      <c r="J954" s="8"/>
      <c r="K954" s="72"/>
    </row>
    <row r="955" spans="10:11" ht="15.75" customHeight="1">
      <c r="J955" s="8"/>
      <c r="K955" s="72"/>
    </row>
    <row r="956" spans="10:11" ht="15.75" customHeight="1">
      <c r="J956" s="8"/>
      <c r="K956" s="72"/>
    </row>
    <row r="957" spans="10:11" ht="15.75" customHeight="1">
      <c r="J957" s="8"/>
      <c r="K957" s="72"/>
    </row>
    <row r="958" spans="10:11" ht="15.75" customHeight="1">
      <c r="J958" s="8"/>
      <c r="K958" s="72"/>
    </row>
    <row r="959" spans="10:11" ht="15.75" customHeight="1">
      <c r="J959" s="8"/>
      <c r="K959" s="72"/>
    </row>
    <row r="960" spans="10:11" ht="15.75" customHeight="1">
      <c r="J960" s="8"/>
      <c r="K960" s="72"/>
    </row>
    <row r="961" spans="10:11" ht="15.75" customHeight="1">
      <c r="J961" s="8"/>
      <c r="K961" s="72"/>
    </row>
    <row r="962" spans="10:11" ht="15.75" customHeight="1">
      <c r="J962" s="8"/>
      <c r="K962" s="72"/>
    </row>
    <row r="963" spans="10:11" ht="15.75" customHeight="1">
      <c r="J963" s="8"/>
      <c r="K963" s="72"/>
    </row>
    <row r="964" spans="10:11" ht="15.75" customHeight="1">
      <c r="J964" s="8"/>
      <c r="K964" s="72"/>
    </row>
    <row r="965" spans="10:11" ht="15.75" customHeight="1">
      <c r="J965" s="8"/>
      <c r="K965" s="72"/>
    </row>
    <row r="966" spans="10:11" ht="15.75" customHeight="1">
      <c r="J966" s="8"/>
      <c r="K966" s="72"/>
    </row>
    <row r="967" spans="10:11" ht="15.75" customHeight="1">
      <c r="J967" s="8"/>
      <c r="K967" s="72"/>
    </row>
    <row r="968" spans="10:11" ht="15.75" customHeight="1">
      <c r="J968" s="8"/>
      <c r="K968" s="72"/>
    </row>
    <row r="969" spans="10:11" ht="15.75" customHeight="1">
      <c r="J969" s="8"/>
      <c r="K969" s="72"/>
    </row>
    <row r="970" spans="10:11" ht="15.75" customHeight="1">
      <c r="J970" s="8"/>
      <c r="K970" s="72"/>
    </row>
    <row r="971" spans="10:11" ht="15.75" customHeight="1">
      <c r="J971" s="8"/>
      <c r="K971" s="72"/>
    </row>
    <row r="972" spans="10:11" ht="15.75" customHeight="1">
      <c r="J972" s="8"/>
      <c r="K972" s="72"/>
    </row>
    <row r="973" spans="10:11" ht="15.75" customHeight="1">
      <c r="J973" s="8"/>
      <c r="K973" s="72"/>
    </row>
    <row r="974" spans="10:11" ht="15.75" customHeight="1">
      <c r="J974" s="8"/>
      <c r="K974" s="72"/>
    </row>
    <row r="975" spans="10:11" ht="15.75" customHeight="1">
      <c r="J975" s="8"/>
      <c r="K975" s="72"/>
    </row>
    <row r="976" spans="10:11" ht="15.75" customHeight="1">
      <c r="J976" s="8"/>
      <c r="K976" s="72"/>
    </row>
    <row r="977" spans="10:11" ht="15.75" customHeight="1">
      <c r="J977" s="8"/>
      <c r="K977" s="72"/>
    </row>
    <row r="978" spans="10:11" ht="15.75" customHeight="1">
      <c r="J978" s="8"/>
      <c r="K978" s="72"/>
    </row>
    <row r="979" spans="10:11" ht="15.75" customHeight="1">
      <c r="J979" s="8"/>
      <c r="K979" s="72"/>
    </row>
    <row r="980" spans="10:11" ht="15.75" customHeight="1">
      <c r="J980" s="8"/>
      <c r="K980" s="72"/>
    </row>
    <row r="981" spans="10:11" ht="15.75" customHeight="1">
      <c r="J981" s="8"/>
      <c r="K981" s="72"/>
    </row>
    <row r="982" spans="10:11" ht="15.75" customHeight="1">
      <c r="J982" s="8"/>
      <c r="K982" s="72"/>
    </row>
    <row r="983" spans="10:11" ht="15.75" customHeight="1">
      <c r="J983" s="8"/>
      <c r="K983" s="72"/>
    </row>
    <row r="984" spans="10:11" ht="15.75" customHeight="1">
      <c r="J984" s="8"/>
      <c r="K984" s="72"/>
    </row>
    <row r="985" spans="10:11" ht="15.75" customHeight="1">
      <c r="J985" s="8"/>
      <c r="K985" s="72"/>
    </row>
    <row r="986" spans="10:11" ht="15.75" customHeight="1">
      <c r="J986" s="8"/>
      <c r="K986" s="72"/>
    </row>
    <row r="987" spans="10:11" ht="15.75" customHeight="1">
      <c r="J987" s="8"/>
      <c r="K987" s="72"/>
    </row>
    <row r="988" spans="10:11" ht="15.75" customHeight="1">
      <c r="J988" s="8"/>
      <c r="K988" s="72"/>
    </row>
    <row r="989" spans="10:11" ht="15.75" customHeight="1">
      <c r="J989" s="8"/>
      <c r="K989" s="72"/>
    </row>
    <row r="990" spans="10:11" ht="15.75" customHeight="1">
      <c r="J990" s="8"/>
      <c r="K990" s="72"/>
    </row>
    <row r="991" spans="10:11" ht="15.75" customHeight="1">
      <c r="J991" s="8"/>
      <c r="K991" s="72"/>
    </row>
    <row r="992" spans="10:11" ht="15.75" customHeight="1">
      <c r="J992" s="8"/>
      <c r="K992" s="72"/>
    </row>
    <row r="993" spans="10:11" ht="15.75" customHeight="1">
      <c r="J993" s="8"/>
      <c r="K993" s="72"/>
    </row>
    <row r="994" spans="10:11" ht="15.75" customHeight="1">
      <c r="J994" s="8"/>
      <c r="K994" s="72"/>
    </row>
    <row r="995" spans="10:11" ht="15.75" customHeight="1">
      <c r="J995" s="8"/>
      <c r="K995" s="72"/>
    </row>
    <row r="996" spans="10:11" ht="15.75" customHeight="1">
      <c r="J996" s="8"/>
      <c r="K996" s="72"/>
    </row>
    <row r="997" spans="10:11" ht="15.75" customHeight="1">
      <c r="J997" s="8"/>
      <c r="K997" s="72"/>
    </row>
    <row r="998" spans="10:11" ht="15.75" customHeight="1">
      <c r="J998" s="8"/>
      <c r="K998" s="72"/>
    </row>
    <row r="999" spans="10:11" ht="15.75" customHeight="1">
      <c r="J999" s="8"/>
      <c r="K999" s="72"/>
    </row>
    <row r="1000" spans="10:11" ht="15.75" customHeight="1">
      <c r="J1000" s="8"/>
      <c r="K1000" s="72"/>
    </row>
  </sheetData>
  <mergeCells count="4">
    <mergeCell ref="E24:F24"/>
    <mergeCell ref="D27:I27"/>
    <mergeCell ref="D29:I30"/>
    <mergeCell ref="C33:L34"/>
  </mergeCells>
  <conditionalFormatting sqref="A7:A8 A32:A37">
    <cfRule type="cellIs" dxfId="204" priority="1" stopIfTrue="1" operator="equal">
      <formula>"include_in_docs"</formula>
    </cfRule>
  </conditionalFormatting>
  <conditionalFormatting sqref="B49:B51 B53">
    <cfRule type="expression" dxfId="203" priority="22" stopIfTrue="1">
      <formula>AND(NE(#REF!,"#"),NE(E50,""),NE(COUNTA($B50:D50),0))</formula>
    </cfRule>
  </conditionalFormatting>
  <conditionalFormatting sqref="B54:B55">
    <cfRule type="expression" dxfId="202" priority="28" stopIfTrue="1">
      <formula>AND(NE(#REF!,"#"),OR(IFERROR(VLOOKUP($H47,INDIRECT("VariableTypes!$A$2:$E"),5,FALSE),FALSE),AND(NE($B47,""),NE($C47,""))))</formula>
    </cfRule>
  </conditionalFormatting>
  <conditionalFormatting sqref="B54:B56">
    <cfRule type="expression" dxfId="201" priority="38" stopIfTrue="1">
      <formula>AND(NE(#REF!,"#"),OR(IFERROR(VLOOKUP(#REF!,INDIRECT("VariableTypes!$A$2:$E"),5,FALSE),FALSE),AND(NE(#REF!,""),NE(#REF!,""))))</formula>
    </cfRule>
  </conditionalFormatting>
  <conditionalFormatting sqref="B56">
    <cfRule type="expression" dxfId="200" priority="44" stopIfTrue="1">
      <formula>AND(NE(#REF!,"#"),OR(IFERROR(VLOOKUP($H69,INDIRECT("VariableTypes!$A$2:$E"),5,FALSE),FALSE),AND(NE($B49,""),NE(#REF!,""))))</formula>
    </cfRule>
  </conditionalFormatting>
  <conditionalFormatting sqref="B58">
    <cfRule type="expression" dxfId="199" priority="33" stopIfTrue="1">
      <formula>AND(NE(#REF!,"#"),OR(IFERROR(VLOOKUP($H51,INDIRECT("VariableTypes!$A$2:$E"),5,FALSE),FALSE),AND(NE($B51,""),NE(#REF!,""))))</formula>
    </cfRule>
    <cfRule type="expression" dxfId="198" priority="41" stopIfTrue="1">
      <formula>AND(NE(#REF!,"#"),OR(IFERROR(VLOOKUP(#REF!,INDIRECT("VariableTypes!$A$2:$E"),5,FALSE),FALSE),AND(NE(#REF!,""),NE(#REF!,""))))</formula>
    </cfRule>
  </conditionalFormatting>
  <conditionalFormatting sqref="C54:C56">
    <cfRule type="expression" dxfId="197" priority="26" stopIfTrue="1">
      <formula>AND(NE(#REF!,"#"),NE(E55,""),NE(COUNTA($B55:D55),0))</formula>
    </cfRule>
  </conditionalFormatting>
  <conditionalFormatting sqref="D9">
    <cfRule type="expression" dxfId="196" priority="80" stopIfTrue="1">
      <formula>AND(NE(#REF!,"#"),NE(#REF!,""),NE(COUNTA($C9:D9),0))</formula>
    </cfRule>
  </conditionalFormatting>
  <conditionalFormatting sqref="D10:D11">
    <cfRule type="expression" dxfId="195" priority="112" stopIfTrue="1">
      <formula>AND(NE(#REF!,"#"),NE(D10,""),NE(COUNTA(E11:$E11),0))</formula>
    </cfRule>
  </conditionalFormatting>
  <conditionalFormatting sqref="D13:D14">
    <cfRule type="expression" dxfId="194" priority="114" stopIfTrue="1">
      <formula>AND(NE(#REF!,"#"),NE(D13,""),NE(COUNTA(E14:$E14),0))</formula>
    </cfRule>
  </conditionalFormatting>
  <conditionalFormatting sqref="D28">
    <cfRule type="expression" dxfId="193" priority="137" stopIfTrue="1">
      <formula>AND(NE(#REF!,"#"),NE(D28,""),NE(COUNTA($D28:F28),0))</formula>
    </cfRule>
  </conditionalFormatting>
  <conditionalFormatting sqref="D46:E46">
    <cfRule type="expression" dxfId="192" priority="21" stopIfTrue="1">
      <formula>AND(NE(#REF!,"#"),NE(D46,""),NE(COUNTA($B46:C46),0))</formula>
    </cfRule>
  </conditionalFormatting>
  <conditionalFormatting sqref="D47:E47">
    <cfRule type="expression" dxfId="191" priority="20" stopIfTrue="1">
      <formula>AND(NE(#REF!,"#"),NE(D47,""),NE(COUNTA($A47:C47),0))</formula>
    </cfRule>
  </conditionalFormatting>
  <conditionalFormatting sqref="D3:G3">
    <cfRule type="expression" dxfId="190" priority="115" stopIfTrue="1">
      <formula>AND(NE(#REF!,"#"),NE(D3,""),NE(COUNTA($B3:C3),0))</formula>
    </cfRule>
  </conditionalFormatting>
  <conditionalFormatting sqref="D4:G5">
    <cfRule type="expression" dxfId="189" priority="129" stopIfTrue="1">
      <formula>AND(NE(#REF!,"#"),NE(D4,""),NE(COUNTA($C4:C4),0))</formula>
    </cfRule>
  </conditionalFormatting>
  <conditionalFormatting sqref="D6:G6">
    <cfRule type="expression" dxfId="188" priority="126" stopIfTrue="1">
      <formula>AND(NE(#REF!,"#"),NE(D6,""),NE(COUNTA($A6:C6),0))</formula>
    </cfRule>
  </conditionalFormatting>
  <conditionalFormatting sqref="D7:G7 C36">
    <cfRule type="expression" dxfId="187" priority="2" stopIfTrue="1">
      <formula>AND(NE(#REF!,"#"),NE(D7,""),NE(COUNTA($B7:C7),0))</formula>
    </cfRule>
  </conditionalFormatting>
  <conditionalFormatting sqref="D31:G31">
    <cfRule type="expression" dxfId="186" priority="94" stopIfTrue="1">
      <formula>AND(NE(#REF!,"#"),NE(D31,""),NE(COUNTA($B31:C31),0))</formula>
    </cfRule>
  </conditionalFormatting>
  <conditionalFormatting sqref="D32:G32">
    <cfRule type="expression" dxfId="185" priority="111" stopIfTrue="1">
      <formula>AND(NE(#REF!,"#"),NE(D32,""),NE(COUNTA($C32:C32),0))</formula>
    </cfRule>
  </conditionalFormatting>
  <conditionalFormatting sqref="D45:G45 G48 D48:D49 E48:F51 G51:G52 D53:G53 E54:G57 D58:G61">
    <cfRule type="expression" dxfId="184" priority="8" stopIfTrue="1">
      <formula>AND(NE(#REF!,"#"),NE(E45,""),NE(COUNTA($B45:D45),0))</formula>
    </cfRule>
  </conditionalFormatting>
  <conditionalFormatting sqref="E10:E11">
    <cfRule type="expression" dxfId="183" priority="69" stopIfTrue="1">
      <formula>AND(NE(#REF!,"#"),NE(#REF!,""),NE(COUNTA(#REF!),0))</formula>
    </cfRule>
  </conditionalFormatting>
  <conditionalFormatting sqref="E13:E14">
    <cfRule type="expression" dxfId="182" priority="70" stopIfTrue="1">
      <formula>AND(NE(#REF!,"#"),NE(#REF!,""),NE(COUNTA(#REF!),0))</formula>
    </cfRule>
  </conditionalFormatting>
  <conditionalFormatting sqref="E16">
    <cfRule type="expression" dxfId="181" priority="71" stopIfTrue="1">
      <formula>AND(NE(#REF!,"#"),NE(#REF!,""),NE(COUNTA($C16:E16),0))</formula>
    </cfRule>
  </conditionalFormatting>
  <conditionalFormatting sqref="E17:E23">
    <cfRule type="expression" dxfId="180" priority="90" stopIfTrue="1">
      <formula>AND(NE(#REF!,"#"),NE(#REF!,""),NE(COUNTA($D17:E17),0))</formula>
    </cfRule>
  </conditionalFormatting>
  <conditionalFormatting sqref="E35">
    <cfRule type="expression" dxfId="179" priority="58" stopIfTrue="1">
      <formula>AND(NE(#REF!,"#"),NE(D33,""),NE(COUNTA($C35:E35),0))</formula>
    </cfRule>
  </conditionalFormatting>
  <conditionalFormatting sqref="E8:F9 F10:F11 D12:F12 F13:F14 E15:F15 D16 F16 E25:G25">
    <cfRule type="expression" dxfId="178" priority="60" stopIfTrue="1">
      <formula>AND(NE(#REF!,"#"),NE(E8,""),NE(COUNTA($C8:D8),0))</formula>
    </cfRule>
  </conditionalFormatting>
  <conditionalFormatting sqref="F17:F23">
    <cfRule type="expression" dxfId="177" priority="62" stopIfTrue="1">
      <formula>AND(NE(#REF!,"#"),NE(G17,""),NE(COUNTA($D17:F17),0))</formula>
    </cfRule>
  </conditionalFormatting>
  <conditionalFormatting sqref="F28 H28:I28">
    <cfRule type="expression" dxfId="176" priority="104" stopIfTrue="1">
      <formula>AND(NE(#REF!,"#"),NE(F28,""),NE(COUNTA($D28:E28),0))</formula>
    </cfRule>
  </conditionalFormatting>
  <conditionalFormatting sqref="F46:G47">
    <cfRule type="expression" dxfId="175" priority="14" stopIfTrue="1">
      <formula>AND(NE(#REF!,"#"),NE(F46,""),NE(COUNTA($B46:E46),0))</formula>
    </cfRule>
  </conditionalFormatting>
  <conditionalFormatting sqref="F26:H26">
    <cfRule type="expression" dxfId="174" priority="101" stopIfTrue="1">
      <formula>AND(NE(#REF!,"#"),NE(F26,""),NE(COUNTA($C26:E26),0))</formula>
    </cfRule>
  </conditionalFormatting>
  <conditionalFormatting sqref="G6">
    <cfRule type="expression" dxfId="173" priority="127" stopIfTrue="1">
      <formula>AND(NE(#REF!,"#"),COUNTBLANK($C6:$F6)&lt;5,ISBLANK($A6))</formula>
    </cfRule>
    <cfRule type="expression" dxfId="172" priority="128" stopIfTrue="1">
      <formula>AND(NE(#REF!,"#"),NE($G6,""),OR(COUNTBLANK($C6:$F6)=5,NE($A6,""),IFERROR(VLOOKUP($G6,INDIRECT("VariableTypes!A2:A"),1,FALSE),TRUE)))</formula>
    </cfRule>
  </conditionalFormatting>
  <conditionalFormatting sqref="G8">
    <cfRule type="expression" dxfId="171" priority="76" stopIfTrue="1">
      <formula>AND(NE(#REF!,"#"),NE(I9,""),NE(COUNTA($C8:G8),0))</formula>
    </cfRule>
  </conditionalFormatting>
  <conditionalFormatting sqref="G9:G16">
    <cfRule type="expression" dxfId="170" priority="74" stopIfTrue="1">
      <formula>AND(NE(#REF!,"#"),NE(J10,""),NE(COUNTA($C9:G9),0))</formula>
    </cfRule>
  </conditionalFormatting>
  <conditionalFormatting sqref="G17">
    <cfRule type="expression" dxfId="169" priority="87" stopIfTrue="1">
      <formula>AND(NE(#REF!,"#"),NE(J18,""),NE(COUNTA($D17:G17),0))</formula>
    </cfRule>
  </conditionalFormatting>
  <conditionalFormatting sqref="G18:G24">
    <cfRule type="expression" dxfId="168" priority="91" stopIfTrue="1">
      <formula>AND(NE(#REF!,"#"),NE(J24,""),NE(COUNTA($D18:G18),0))</formula>
    </cfRule>
  </conditionalFormatting>
  <conditionalFormatting sqref="G49:G50">
    <cfRule type="expression" dxfId="167" priority="42" stopIfTrue="1">
      <formula>AND(NE(#REF!,"#"),NE(H69,""),NE(COUNTA($B49:G49),0))</formula>
    </cfRule>
  </conditionalFormatting>
  <conditionalFormatting sqref="G35:H35">
    <cfRule type="expression" dxfId="166" priority="54" stopIfTrue="1">
      <formula>AND(NE(#REF!,"#"),NE(H35,""),NE(COUNTA($C35:G35),0))</formula>
    </cfRule>
  </conditionalFormatting>
  <conditionalFormatting sqref="H3 H5">
    <cfRule type="expression" dxfId="165" priority="116" stopIfTrue="1">
      <formula>AND(NE(#REF!,"#"),NE($H3,""),OR(COUNTBLANK($C3:$G3)=5,NE($B3,""),IFERROR(VLOOKUP($H3,INDIRECT("VariableTypes!A2:A"),1,FALSE),TRUE)))</formula>
    </cfRule>
  </conditionalFormatting>
  <conditionalFormatting sqref="H3 H5:H6">
    <cfRule type="expression" dxfId="164" priority="119" stopIfTrue="1">
      <formula>AND(NE(#REF!,"#"),COUNTBLANK($C3:$G3)&lt;5,ISBLANK($B3))</formula>
    </cfRule>
  </conditionalFormatting>
  <conditionalFormatting sqref="H4">
    <cfRule type="expression" dxfId="163" priority="130" stopIfTrue="1">
      <formula>AND(NE(#REF!,"#"),NE($H4,""),OR(COUNTBLANK($C4:$G4)=5,NE($C4,""),IFERROR(VLOOKUP($H4,INDIRECT("VariableTypes!A2:A"),1,FALSE),TRUE)))</formula>
    </cfRule>
    <cfRule type="expression" dxfId="162" priority="132" stopIfTrue="1">
      <formula>AND(NE(#REF!,"#"),COUNTBLANK($C4:$G4)&lt;5,ISBLANK($C4))</formula>
    </cfRule>
  </conditionalFormatting>
  <conditionalFormatting sqref="H6">
    <cfRule type="expression" dxfId="161" priority="123" stopIfTrue="1">
      <formula>AND(NE(#REF!,"#"),NE($H6,""),OR(COUNTBLANK($C6:$G6)=5,NE($B6,""),IFERROR(VLOOKUP($H6,INDIRECT("VariableTypes!A2:A"),1,FALSE),TRUE)))</formula>
    </cfRule>
  </conditionalFormatting>
  <conditionalFormatting sqref="H7 H36:H37">
    <cfRule type="expression" dxfId="160" priority="3" stopIfTrue="1">
      <formula>AND(NE(#REF!,"#"),NE($H7,""),OR(COUNTBLANK($C7:$G7)=5,NE($B7,""),IFERROR(VLOOKUP($H7,INDIRECT("VariableTypes!A2:A"),1,FALSE),TRUE)))</formula>
    </cfRule>
    <cfRule type="expression" dxfId="159" priority="5" stopIfTrue="1">
      <formula>AND(NE(#REF!,"#"),COUNTBLANK($C7:$G7)&lt;5,ISBLANK($B7))</formula>
    </cfRule>
  </conditionalFormatting>
  <conditionalFormatting sqref="H8 D36:G37 E52:F52">
    <cfRule type="expression" dxfId="158" priority="30" stopIfTrue="1">
      <formula>AND(NE(#REF!,"#"),NE(E8,""),NE(COUNTA($C8:D8),0))</formula>
    </cfRule>
  </conditionalFormatting>
  <conditionalFormatting sqref="H25">
    <cfRule type="expression" dxfId="157" priority="59" stopIfTrue="1">
      <formula>AND(NE(#REF!,"#"),NE(J25,""),NE(COUNTA($C25:H25),0))</formula>
    </cfRule>
  </conditionalFormatting>
  <conditionalFormatting sqref="H31">
    <cfRule type="expression" dxfId="156" priority="95" stopIfTrue="1">
      <formula>AND(NE(#REF!,"#"),NE($H31,""),OR(COUNTBLANK($C31:$G31)=5,NE($B31,""),IFERROR(VLOOKUP($H31,INDIRECT("VariableTypes!A2:A"),1,FALSE),TRUE)))</formula>
    </cfRule>
    <cfRule type="expression" dxfId="155" priority="98" stopIfTrue="1">
      <formula>AND(NE(#REF!,"#"),COUNTBLANK($C31:$G31)&lt;5,ISBLANK($B31))</formula>
    </cfRule>
  </conditionalFormatting>
  <conditionalFormatting sqref="H45:H48 H52 H57:H58 H61">
    <cfRule type="expression" dxfId="154" priority="9" stopIfTrue="1">
      <formula>AND(NE(#REF!,"#"),NE($H45,""),OR(COUNTBLANK($C45:$G45)=5,NE($B45,""),IFERROR(VLOOKUP($H45,INDIRECT("VariableTypes!A2:A"),1,FALSE),TRUE)))</formula>
    </cfRule>
    <cfRule type="expression" dxfId="153" priority="11" stopIfTrue="1">
      <formula>AND(NE(#REF!,"#"),COUNTBLANK($C45:$G45)&lt;5,ISBLANK($B45))</formula>
    </cfRule>
  </conditionalFormatting>
  <conditionalFormatting sqref="H49:H51">
    <cfRule type="expression" dxfId="152" priority="32" stopIfTrue="1">
      <formula>AND(NE(#REF!,"#"),NE(H49,""),NE(COUNTA(B50:$B50),0))</formula>
    </cfRule>
  </conditionalFormatting>
  <conditionalFormatting sqref="H53:H56 H60">
    <cfRule type="expression" dxfId="151" priority="23" stopIfTrue="1">
      <formula>AND(NE(#REF!,"#"),NE($H53,""),OR(COUNTBLANK($C53:$G53)=5,NE(#REF!,""),IFERROR(VLOOKUP($H53,INDIRECT("VariableTypes!A2:A"),1,FALSE),TRUE)))</formula>
    </cfRule>
    <cfRule type="expression" dxfId="150" priority="24" stopIfTrue="1">
      <formula>AND(NE(#REF!,"#"),COUNTBLANK($C53:$G53)&lt;5,ISBLANK(#REF!))</formula>
    </cfRule>
  </conditionalFormatting>
  <conditionalFormatting sqref="H59">
    <cfRule type="expression" dxfId="149" priority="34" stopIfTrue="1">
      <formula>AND(NE(#REF!,"#"),NE($H59,""),OR(COUNTBLANK($C59:$G59)=5,NE($B60,""),IFERROR(VLOOKUP($H59,INDIRECT("VariableTypes!A2:A"),1,FALSE),TRUE)))</formula>
    </cfRule>
    <cfRule type="expression" dxfId="148" priority="35" stopIfTrue="1">
      <formula>AND(NE(#REF!,"#"),COUNTBLANK($C59:$G59)&lt;5,ISBLANK($B60))</formula>
    </cfRule>
  </conditionalFormatting>
  <conditionalFormatting sqref="I3:I5">
    <cfRule type="expression" dxfId="147" priority="117" stopIfTrue="1">
      <formula>AND(NE(#REF!,"#"),NE($I3,""),NOT(IFERROR(VLOOKUP($H3,INDIRECT("VariableTypes!$A$2:$D"),4,FALSE),FALSE)))</formula>
    </cfRule>
    <cfRule type="expression" dxfId="146" priority="120" stopIfTrue="1">
      <formula>AND(NE(#REF!,"#"),IFERROR(VLOOKUP($H3,INDIRECT("VariableTypes!$A$2:$D"),4,FALSE),FALSE))</formula>
    </cfRule>
  </conditionalFormatting>
  <conditionalFormatting sqref="I8">
    <cfRule type="expression" dxfId="145" priority="72" stopIfTrue="1">
      <formula>AND(NE(#REF!,"#"),NE($I8,""),OR(COUNTBLANK($H8)=5,NE(#REF!,""),IFERROR(VLOOKUP($I8,INDIRECT("VariableTypes!A2:A"),1,FALSE),TRUE)))</formula>
    </cfRule>
    <cfRule type="expression" dxfId="144" priority="73" stopIfTrue="1">
      <formula>AND(NE(#REF!,"#"),COUNTBLANK($H8)&lt;5,ISBLANK(#REF!))</formula>
    </cfRule>
  </conditionalFormatting>
  <conditionalFormatting sqref="I9">
    <cfRule type="expression" dxfId="143" priority="66" stopIfTrue="1">
      <formula>AND(NE(#REF!,"#"),NE(K9,""),NE(COUNTA($D9:I9),0))</formula>
    </cfRule>
  </conditionalFormatting>
  <conditionalFormatting sqref="I31">
    <cfRule type="expression" dxfId="142" priority="96" stopIfTrue="1">
      <formula>AND(NE(#REF!,"#"),NE($I31,""),NOT(IFERROR(VLOOKUP($H31,INDIRECT("VariableTypes!$A$2:$D"),4,FALSE),FALSE)))</formula>
    </cfRule>
    <cfRule type="expression" dxfId="141" priority="99" stopIfTrue="1">
      <formula>AND(NE(#REF!,"#"),IFERROR(VLOOKUP($H31,INDIRECT("VariableTypes!$A$2:$D"),4,FALSE),FALSE))</formula>
    </cfRule>
  </conditionalFormatting>
  <conditionalFormatting sqref="I35">
    <cfRule type="expression" dxfId="140" priority="55" stopIfTrue="1">
      <formula>AND(NE(#REF!,"#"),NE($I35,""),OR(COUNTBLANK($D35:$H35)=5,NE($C35,""),IFERROR(VLOOKUP($I35,INDIRECT("VariableTypes!A2:A"),1,FALSE),TRUE)))</formula>
    </cfRule>
    <cfRule type="expression" dxfId="139" priority="57" stopIfTrue="1">
      <formula>AND(NE(#REF!,"#"),COUNTBLANK($D35:$H35)&lt;5,ISBLANK($C35))</formula>
    </cfRule>
  </conditionalFormatting>
  <conditionalFormatting sqref="I7:J7 I36:K37">
    <cfRule type="expression" dxfId="138" priority="4" stopIfTrue="1">
      <formula>AND(NE(#REF!,"#"),NE($I7,""),NOT(IFERROR(VLOOKUP($H7,INDIRECT("VariableTypes!$A$2:$D"),4,FALSE),FALSE)))</formula>
    </cfRule>
    <cfRule type="expression" dxfId="137" priority="6" stopIfTrue="1">
      <formula>AND(NE(#REF!,"#"),IFERROR(VLOOKUP($H7,INDIRECT("VariableTypes!$A$2:$D"),4,FALSE),FALSE))</formula>
    </cfRule>
  </conditionalFormatting>
  <conditionalFormatting sqref="I45:K45 I48:K48 I52:K61">
    <cfRule type="expression" dxfId="136" priority="12" stopIfTrue="1">
      <formula>AND(NE(#REF!,"#"),IFERROR(VLOOKUP($H45,INDIRECT("VariableTypes!$A$2:$D"),4,FALSE),FALSE))</formula>
    </cfRule>
  </conditionalFormatting>
  <conditionalFormatting sqref="I45:K48 I52:K61">
    <cfRule type="expression" dxfId="135" priority="10" stopIfTrue="1">
      <formula>AND(NE(#REF!,"#"),NE($I45,""),NOT(IFERROR(VLOOKUP($H45,INDIRECT("VariableTypes!$A$2:$D"),4,FALSE),FALSE)))</formula>
    </cfRule>
  </conditionalFormatting>
  <conditionalFormatting sqref="I46:K47">
    <cfRule type="expression" dxfId="134" priority="18" stopIfTrue="1">
      <formula>AND(NE(#REF!,"#"),IFERROR(VLOOKUP($G45,INDIRECT("VariableTypes!$A$2:$D"),4,FALSE),FALSE))</formula>
    </cfRule>
  </conditionalFormatting>
  <conditionalFormatting sqref="I6:L6">
    <cfRule type="expression" dxfId="133" priority="124" stopIfTrue="1">
      <formula>AND(NE(#REF!,"#"),NE($I6,""),NOT(IFERROR(VLOOKUP($H6,INDIRECT("VariableTypes!$A$2:$D"),4,FALSE),FALSE)))</formula>
    </cfRule>
    <cfRule type="expression" dxfId="132" priority="125" stopIfTrue="1">
      <formula>AND(NE(#REF!,"#"),IFERROR(VLOOKUP($H6,INDIRECT("VariableTypes!$A$2:$D"),4,FALSE),FALSE))</formula>
    </cfRule>
  </conditionalFormatting>
  <conditionalFormatting sqref="J10 J12 J15">
    <cfRule type="expression" dxfId="131" priority="75" stopIfTrue="1">
      <formula>AND(NE(#REF!,"#"),COUNTBLANK($C9:$G9)&lt;5,ISBLANK(#REF!))</formula>
    </cfRule>
    <cfRule type="expression" dxfId="130" priority="77" stopIfTrue="1">
      <formula>AND(NE(#REF!,"#"),NE($J10,""),OR(COUNTBLANK($C9:$G9)=5,NE(#REF!,""),IFERROR(VLOOKUP($J10,INDIRECT("VariableTypes!A2:A"),1,FALSE),TRUE)))</formula>
    </cfRule>
  </conditionalFormatting>
  <conditionalFormatting sqref="J11 J14">
    <cfRule type="expression" dxfId="129" priority="78" stopIfTrue="1">
      <formula>AND(NE(#REF!,"#"),COUNTBLANK($C10:$G10)&lt;5,ISBLANK($C9))</formula>
    </cfRule>
    <cfRule type="expression" dxfId="128" priority="79" stopIfTrue="1">
      <formula>AND(NE(#REF!,"#"),NE($J11,""),OR(COUNTBLANK($C10:$G10)=5,NE($C9,""),IFERROR(VLOOKUP($J11,INDIRECT("VariableTypes!A2:A"),1,FALSE),TRUE)))</formula>
    </cfRule>
  </conditionalFormatting>
  <conditionalFormatting sqref="J13">
    <cfRule type="expression" dxfId="127" priority="81" stopIfTrue="1">
      <formula>AND(NE(#REF!,"#"),COUNTBLANK($D12:$G12)&lt;5,ISBLANK(#REF!))</formula>
    </cfRule>
    <cfRule type="expression" dxfId="126" priority="82" stopIfTrue="1">
      <formula>AND(NE(#REF!,"#"),NE($J13,""),OR(COUNTBLANK($D12:$G12)=5,NE(#REF!,""),IFERROR(VLOOKUP($J13,INDIRECT("VariableTypes!A2:A"),1,FALSE),TRUE)))</formula>
    </cfRule>
  </conditionalFormatting>
  <conditionalFormatting sqref="J16">
    <cfRule type="expression" dxfId="125" priority="83" stopIfTrue="1">
      <formula>AND(NE(#REF!,"#"),COUNTBLANK($D15:$G15)&lt;5,ISBLANK($C15))</formula>
    </cfRule>
    <cfRule type="expression" dxfId="124" priority="84" stopIfTrue="1">
      <formula>AND(NE(#REF!,"#"),NE($J16,""),OR(COUNTBLANK($D15:$G15)=5,NE($C15,""),IFERROR(VLOOKUP($J16,INDIRECT("VariableTypes!A2:A"),1,FALSE),TRUE)))</formula>
    </cfRule>
  </conditionalFormatting>
  <conditionalFormatting sqref="J17">
    <cfRule type="expression" dxfId="123" priority="85" stopIfTrue="1">
      <formula>AND(NE(#REF!,"#"),COUNTBLANK($D16:$G16)&lt;5,ISBLANK(#REF!))</formula>
    </cfRule>
    <cfRule type="expression" dxfId="122" priority="86" stopIfTrue="1">
      <formula>AND(NE(#REF!,"#"),NE($J17,""),OR(COUNTBLANK($D16:$G16)=5,NE(#REF!,""),IFERROR(VLOOKUP($J17,INDIRECT("VariableTypes!A2:A"),1,FALSE),TRUE)))</formula>
    </cfRule>
  </conditionalFormatting>
  <conditionalFormatting sqref="J18:J23">
    <cfRule type="expression" dxfId="121" priority="88" stopIfTrue="1">
      <formula>AND(NE(#REF!,"#"),COUNTBLANK($E17:$G17)&lt;5,ISBLANK($D17))</formula>
    </cfRule>
    <cfRule type="expression" dxfId="120" priority="89" stopIfTrue="1">
      <formula>AND(NE(#REF!,"#"),NE($J18,""),OR(COUNTBLANK($E17:$G17)=5,NE($D17,""),IFERROR(VLOOKUP($J18,INDIRECT("VariableTypes!A2:A"),1,FALSE),TRUE)))</formula>
    </cfRule>
  </conditionalFormatting>
  <conditionalFormatting sqref="J24">
    <cfRule type="expression" dxfId="119" priority="92" stopIfTrue="1">
      <formula>AND(NE(#REF!,"#"),COUNTBLANK($E18:$G18)&lt;5,ISBLANK($D18))</formula>
    </cfRule>
    <cfRule type="expression" dxfId="118" priority="93" stopIfTrue="1">
      <formula>AND(NE(#REF!,"#"),NE($J24,""),OR(COUNTBLANK($E18:$G18)=5,NE($D18,""),IFERROR(VLOOKUP($J24,INDIRECT("VariableTypes!A2:A"),1,FALSE),TRUE)))</formula>
    </cfRule>
  </conditionalFormatting>
  <conditionalFormatting sqref="J25">
    <cfRule type="expression" dxfId="117" priority="61" stopIfTrue="1">
      <formula>AND(NE(#REF!,"#"),COUNTBLANK($D25:$H25)&lt;5,ISBLANK($C25))</formula>
    </cfRule>
    <cfRule type="expression" dxfId="116" priority="63" stopIfTrue="1">
      <formula>AND(NE(#REF!,"#"),NE($J25,""),OR(COUNTBLANK($D25:$H25)=5,NE($C25,""),IFERROR(VLOOKUP($J25,INDIRECT("VariableTypes!A2:A"),1,FALSE),TRUE)))</formula>
    </cfRule>
  </conditionalFormatting>
  <conditionalFormatting sqref="J3:K3 J5:K5">
    <cfRule type="expression" dxfId="115" priority="118" stopIfTrue="1">
      <formula>AND(NE(#REF!,"#"),NE($J3,""),NOT(IFERROR(VLOOKUP($H3,INDIRECT("VariableTypes!$A$2:$E"),5,FALSE),FALSE)),OR($B3="",$C3=""))</formula>
    </cfRule>
    <cfRule type="expression" dxfId="114" priority="121" stopIfTrue="1">
      <formula>AND(NE(#REF!,"#"),OR(IFERROR(VLOOKUP($H3,INDIRECT("VariableTypes!$A$2:$E"),5,FALSE),FALSE),AND(NE($B3,""),NE($C3,""))))</formula>
    </cfRule>
  </conditionalFormatting>
  <conditionalFormatting sqref="J4:K4">
    <cfRule type="expression" dxfId="113" priority="131" stopIfTrue="1">
      <formula>AND(NE(#REF!,"#"),NE($J4,""),NOT(IFERROR(VLOOKUP($H4,INDIRECT("VariableTypes!$A$2:$E"),5,FALSE),FALSE)),OR($C4="",#REF!=""))</formula>
    </cfRule>
    <cfRule type="expression" dxfId="112" priority="133" stopIfTrue="1">
      <formula>AND(NE(#REF!,"#"),OR(IFERROR(VLOOKUP($H4,INDIRECT("VariableTypes!$A$2:$E"),5,FALSE),FALSE),AND(NE($C4,""),NE(#REF!,""))))</formula>
    </cfRule>
  </conditionalFormatting>
  <conditionalFormatting sqref="J8:K8 J35:K35">
    <cfRule type="expression" dxfId="111" priority="53" stopIfTrue="1">
      <formula>AND(NE(#REF!,"#"),IFERROR(VLOOKUP($I8,INDIRECT("VariableTypes!$A$2:$D"),4,FALSE),FALSE))</formula>
    </cfRule>
    <cfRule type="expression" dxfId="110" priority="56" stopIfTrue="1">
      <formula>AND(NE(#REF!,"#"),NE($J8,""),NOT(IFERROR(VLOOKUP($I8,INDIRECT("VariableTypes!$A$2:$D"),4,FALSE),FALSE)))</formula>
    </cfRule>
  </conditionalFormatting>
  <conditionalFormatting sqref="J26:K26">
    <cfRule type="expression" dxfId="109" priority="102" stopIfTrue="1">
      <formula>AND(NE(#REF!,"#"),NE($J26,""),NOT(IFERROR(VLOOKUP($H26,INDIRECT("VariableTypes!$A$2:$E"),5,FALSE),FALSE)),OR($C26="",#REF!=""))</formula>
    </cfRule>
    <cfRule type="expression" dxfId="108" priority="103" stopIfTrue="1">
      <formula>AND(NE(#REF!,"#"),OR(IFERROR(VLOOKUP($H26,INDIRECT("VariableTypes!$A$2:$E"),5,FALSE),FALSE),AND(NE($C26,""),NE(#REF!,""))))</formula>
    </cfRule>
  </conditionalFormatting>
  <conditionalFormatting sqref="J27:K27">
    <cfRule type="expression" dxfId="107" priority="135" stopIfTrue="1">
      <formula>AND(NE(#REF!,"#"),NE($J27,""),NOT(IFERROR(VLOOKUP($H27,INDIRECT("VariableTypes!$A$2:$E"),5,FALSE),FALSE)),OR(#REF!="",#REF!=""))</formula>
    </cfRule>
    <cfRule type="expression" dxfId="106" priority="136" stopIfTrue="1">
      <formula>AND(NE(#REF!,"#"),OR(IFERROR(VLOOKUP($H27,INDIRECT("VariableTypes!$A$2:$E"),5,FALSE),FALSE),AND(NE(#REF!,""),NE(#REF!,""))))</formula>
    </cfRule>
  </conditionalFormatting>
  <conditionalFormatting sqref="J28:K30">
    <cfRule type="expression" dxfId="105" priority="105" stopIfTrue="1">
      <formula>AND(NE(#REF!,"#"),NE($J28,""),NOT(IFERROR(VLOOKUP($I28,INDIRECT("VariableTypes!$A$2:$E"),5,FALSE),FALSE)),OR($D28="",#REF!=""))</formula>
    </cfRule>
    <cfRule type="expression" dxfId="104" priority="106" stopIfTrue="1">
      <formula>AND(NE(#REF!,"#"),OR(IFERROR(VLOOKUP($I28,INDIRECT("VariableTypes!$A$2:$E"),5,FALSE),FALSE),AND(NE($D28,""),NE(#REF!,""))))</formula>
    </cfRule>
  </conditionalFormatting>
  <conditionalFormatting sqref="J31:K31">
    <cfRule type="expression" dxfId="103" priority="97" stopIfTrue="1">
      <formula>AND(NE(#REF!,"#"),NE($J31,""),NOT(IFERROR(VLOOKUP($H31,INDIRECT("VariableTypes!$A$2:$E"),5,FALSE),FALSE)),OR($B31="",$C31=""))</formula>
    </cfRule>
    <cfRule type="expression" dxfId="102" priority="100" stopIfTrue="1">
      <formula>AND(NE(#REF!,"#"),OR(IFERROR(VLOOKUP($H31,INDIRECT("VariableTypes!$A$2:$E"),5,FALSE),FALSE),AND(NE($B31,""),NE($C31,""))))</formula>
    </cfRule>
  </conditionalFormatting>
  <conditionalFormatting sqref="K9">
    <cfRule type="expression" dxfId="101" priority="67" stopIfTrue="1">
      <formula>AND(NE(#REF!,"#"),COUNTBLANK($D9:$I9)&lt;5,ISBLANK(#REF!))</formula>
    </cfRule>
    <cfRule type="expression" dxfId="100" priority="68" stopIfTrue="1">
      <formula>AND(NE(#REF!,"#"),NE($K9,""),OR(COUNTBLANK($D9:$I9)=5,NE(#REF!,""),IFERROR(VLOOKUP($K9,INDIRECT("VariableTypes!A2:A"),1,FALSE),TRUE)))</formula>
    </cfRule>
  </conditionalFormatting>
  <conditionalFormatting sqref="K10 K13 K16:K25">
    <cfRule type="expression" dxfId="99" priority="64" stopIfTrue="1">
      <formula>AND(NE(#REF!,"#"),NE(#REF!,""),NOT(IFERROR(VLOOKUP($J10,INDIRECT("VariableTypes!$A$2:$D"),4,FALSE),FALSE)))</formula>
    </cfRule>
    <cfRule type="expression" dxfId="98" priority="65" stopIfTrue="1">
      <formula>AND(NE(#REF!,"#"),IFERROR(VLOOKUP($J10,INDIRECT("VariableTypes!$A$2:$D"),4,FALSE),FALSE))</formula>
    </cfRule>
  </conditionalFormatting>
  <conditionalFormatting sqref="K36:K37">
    <cfRule type="expression" dxfId="97" priority="7" stopIfTrue="1">
      <formula>AND(NE(#REF!,"#"),OR(IFERROR(VLOOKUP($H36,INDIRECT("VariableTypes!$A$2:$E"),5,FALSE),FALSE),AND(NE($B36,""),NE($C36,""))))</formula>
    </cfRule>
    <cfRule type="expression" dxfId="96" priority="47" stopIfTrue="1">
      <formula>AND(NE(#REF!,"#"),NE($K36,""),NOT(IFERROR(VLOOKUP($H36,INDIRECT("VariableTypes!$A$2:$E"),5,FALSE),FALSE)),OR($B36="",$C36=""))</formula>
    </cfRule>
  </conditionalFormatting>
  <conditionalFormatting sqref="K45 K48 K52 K57:K58 K61">
    <cfRule type="expression" dxfId="95" priority="13" stopIfTrue="1">
      <formula>AND(NE(#REF!,"#"),OR(IFERROR(VLOOKUP($H45,INDIRECT("VariableTypes!$A$2:$E"),5,FALSE),FALSE),AND(NE($B45,""),NE($C45,""))))</formula>
    </cfRule>
    <cfRule type="expression" dxfId="94" priority="48" stopIfTrue="1">
      <formula>AND(NE(#REF!,"#"),NE($K45,""),NOT(IFERROR(VLOOKUP($H45,INDIRECT("VariableTypes!$A$2:$E"),5,FALSE),FALSE)),OR($B45="",$C45=""))</formula>
    </cfRule>
  </conditionalFormatting>
  <conditionalFormatting sqref="K47">
    <cfRule type="expression" dxfId="93" priority="27" stopIfTrue="1">
      <formula>AND(NE(#REF!,"#"),OR(IFERROR(VLOOKUP($H47,INDIRECT("VariableTypes!$A$2:$E"),5,FALSE),FALSE),AND(NE($B47,""),NE($C47,""))))</formula>
    </cfRule>
    <cfRule type="expression" dxfId="92" priority="37" stopIfTrue="1">
      <formula>AND(NE(#REF!,"#"),OR(IFERROR(VLOOKUP(#REF!,INDIRECT("VariableTypes!$A$2:$E"),5,FALSE),FALSE),AND(NE(#REF!,""),NE(#REF!,""))))</formula>
    </cfRule>
  </conditionalFormatting>
  <conditionalFormatting sqref="K49:K50">
    <cfRule type="expression" dxfId="91" priority="43" stopIfTrue="1">
      <formula>AND(NE(#REF!,"#"),OR(IFERROR(VLOOKUP($H69,INDIRECT("VariableTypes!$A$2:$E"),5,FALSE),FALSE),AND(NE(#REF!,""),NE(#REF!,""))))</formula>
    </cfRule>
    <cfRule type="expression" dxfId="90" priority="52" stopIfTrue="1">
      <formula>AND(NE(#REF!,"#"),NE($K49,""),NOT(IFERROR(VLOOKUP($H69,INDIRECT("VariableTypes!$A$2:$E"),5,FALSE),FALSE)),OR(#REF!="",#REF!=""))</formula>
    </cfRule>
  </conditionalFormatting>
  <conditionalFormatting sqref="K51 K54:K56">
    <cfRule type="expression" dxfId="89" priority="50" stopIfTrue="1">
      <formula>AND(NE(#REF!,"#"),NE($K51,""),NOT(IFERROR(VLOOKUP($H51,INDIRECT("VariableTypes!$A$2:$E"),5,FALSE),FALSE)),OR(#REF!="",#REF!=""))</formula>
    </cfRule>
  </conditionalFormatting>
  <conditionalFormatting sqref="K53 K60">
    <cfRule type="expression" dxfId="88" priority="25" stopIfTrue="1">
      <formula>AND(NE(#REF!,"#"),OR(IFERROR(VLOOKUP($H53,INDIRECT("VariableTypes!$A$2:$E"),5,FALSE),FALSE),AND(NE(#REF!,""),NE($C53,""))))</formula>
    </cfRule>
    <cfRule type="expression" dxfId="87" priority="49" stopIfTrue="1">
      <formula>AND(NE(#REF!,"#"),NE($K53,""),NOT(IFERROR(VLOOKUP($H53,INDIRECT("VariableTypes!$A$2:$E"),5,FALSE),FALSE)),OR(#REF!="",$C53=""))</formula>
    </cfRule>
  </conditionalFormatting>
  <conditionalFormatting sqref="K54:K56 K51">
    <cfRule type="expression" dxfId="86" priority="31" stopIfTrue="1">
      <formula>AND(NE(#REF!,"#"),OR(IFERROR(VLOOKUP($H51,INDIRECT("VariableTypes!$A$2:$E"),5,FALSE),FALSE),AND(NE(#REF!,""),NE(#REF!,""))))</formula>
    </cfRule>
  </conditionalFormatting>
  <conditionalFormatting sqref="K59">
    <cfRule type="expression" dxfId="85" priority="36" stopIfTrue="1">
      <formula>AND(NE(#REF!,"#"),OR(IFERROR(VLOOKUP($H59,INDIRECT("VariableTypes!$A$2:$E"),5,FALSE),FALSE),AND(NE($B60,""),NE($C59,""))))</formula>
    </cfRule>
    <cfRule type="expression" dxfId="84" priority="51" stopIfTrue="1">
      <formula>AND(NE(#REF!,"#"),NE($K59,""),NOT(IFERROR(VLOOKUP($H59,INDIRECT("VariableTypes!$A$2:$E"),5,FALSE),FALSE)),OR($B60="",$C59=""))</formula>
    </cfRule>
  </conditionalFormatting>
  <conditionalFormatting sqref="L32">
    <cfRule type="expression" dxfId="83" priority="108" stopIfTrue="1">
      <formula>AND(NE(#REF!,"#"),NE(L32,""),NE(COUNTA($C32:H32),0))</formula>
    </cfRule>
    <cfRule type="expression" dxfId="82" priority="109" stopIfTrue="1">
      <formula>AND(NE(#REF!,"#"),COUNTBLANK($C32:$F32)&lt;5,ISBLANK(#REF!))</formula>
    </cfRule>
    <cfRule type="expression" dxfId="81" priority="110" stopIfTrue="1">
      <formula>AND(NE(#REF!,"#"),NE($G32,""),OR(COUNTBLANK($C32:$F32)=5,NE(#REF!,""),IFERROR(VLOOKUP($G32,INDIRECT("VariableTypes!A2:A"),1,FALSE),TRUE)))</formula>
    </cfRule>
  </conditionalFormatting>
  <dataValidations count="2">
    <dataValidation type="list" allowBlank="1" showErrorMessage="1" sqref="B7 C9 C12 C15 D17:D24 C27" xr:uid="{00000000-0002-0000-1200-000000000000}">
      <formula1>Yesnolist</formula1>
    </dataValidation>
    <dataValidation type="decimal" allowBlank="1" showInputMessage="1" showErrorMessage="1" prompt="Enter a percentage between 0 and 100." sqref="D10:D11 D13:D14" xr:uid="{00000000-0002-0000-1200-000001000000}">
      <formula1>0</formula1>
      <formula2>1</formula2>
    </dataValidation>
  </dataValidation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outlinePr summaryBelow="0" summaryRight="0"/>
  </sheetPr>
  <dimension ref="A1:Z989"/>
  <sheetViews>
    <sheetView showGridLines="0" topLeftCell="B1" workbookViewId="0">
      <pane ySplit="2" topLeftCell="B3" activePane="bottomLeft" state="frozen"/>
      <selection pane="bottomLeft" activeCell="C16" sqref="C16"/>
    </sheetView>
  </sheetViews>
  <sheetFormatPr defaultColWidth="11.26953125" defaultRowHeight="15" customHeight="1"/>
  <cols>
    <col min="1" max="1" width="8.08984375" hidden="1" customWidth="1"/>
    <col min="2" max="2" width="8.08984375" customWidth="1"/>
    <col min="3" max="6" width="25" customWidth="1"/>
    <col min="7" max="11" width="8.08984375" customWidth="1"/>
    <col min="12" max="12" width="12.6328125" customWidth="1"/>
    <col min="13" max="13" width="2.36328125" customWidth="1"/>
    <col min="14" max="26" width="8.453125" customWidth="1"/>
  </cols>
  <sheetData>
    <row r="1" spans="1:26" ht="19.5">
      <c r="A1" s="8"/>
      <c r="B1" s="9" t="s">
        <v>29</v>
      </c>
      <c r="C1" s="8"/>
      <c r="D1" s="10"/>
      <c r="E1" s="10"/>
      <c r="F1" s="10"/>
      <c r="G1" s="10"/>
      <c r="H1" s="10"/>
      <c r="I1" s="10"/>
      <c r="J1" s="10"/>
      <c r="K1" s="11"/>
      <c r="L1" s="11"/>
      <c r="M1" s="8"/>
      <c r="N1" s="8"/>
      <c r="O1" s="8"/>
      <c r="P1" s="8"/>
      <c r="Q1" s="8"/>
      <c r="R1" s="8"/>
      <c r="S1" s="8"/>
      <c r="T1" s="8"/>
      <c r="U1" s="8"/>
      <c r="V1" s="8"/>
      <c r="W1" s="8"/>
      <c r="X1" s="8"/>
      <c r="Y1" s="8"/>
      <c r="Z1" s="8"/>
    </row>
    <row r="2" spans="1:26" ht="15.75" customHeight="1">
      <c r="A2" s="232">
        <v>2019</v>
      </c>
      <c r="B2" s="233">
        <v>2026</v>
      </c>
      <c r="C2" s="234" t="s">
        <v>30</v>
      </c>
      <c r="D2" s="234"/>
      <c r="E2" s="234"/>
      <c r="F2" s="234"/>
      <c r="G2" s="234"/>
      <c r="H2" s="234"/>
      <c r="I2" s="235"/>
      <c r="J2" s="235"/>
      <c r="K2" s="235"/>
      <c r="L2" s="235"/>
      <c r="M2" s="235"/>
      <c r="N2" s="8"/>
      <c r="O2" s="8"/>
      <c r="P2" s="8"/>
      <c r="Q2" s="8"/>
      <c r="R2" s="8"/>
      <c r="S2" s="8"/>
      <c r="T2" s="8"/>
      <c r="U2" s="8"/>
      <c r="V2" s="8"/>
      <c r="W2" s="8"/>
      <c r="X2" s="8"/>
      <c r="Y2" s="8"/>
      <c r="Z2" s="8"/>
    </row>
    <row r="3" spans="1:26" ht="19.5">
      <c r="A3" s="8"/>
      <c r="B3" s="12"/>
      <c r="C3" s="13"/>
      <c r="D3" s="14"/>
      <c r="E3" s="14"/>
      <c r="F3" s="14"/>
      <c r="G3" s="14"/>
      <c r="H3" s="14"/>
      <c r="I3" s="14"/>
      <c r="J3" s="15"/>
      <c r="K3" s="15"/>
      <c r="L3" s="8"/>
      <c r="M3" s="8"/>
      <c r="N3" s="8"/>
      <c r="O3" s="8"/>
      <c r="P3" s="8"/>
      <c r="Q3" s="8"/>
      <c r="R3" s="8"/>
      <c r="S3" s="8"/>
      <c r="T3" s="8"/>
      <c r="U3" s="8"/>
      <c r="V3" s="8"/>
      <c r="W3" s="8"/>
      <c r="X3" s="8"/>
      <c r="Y3" s="8"/>
      <c r="Z3" s="8"/>
    </row>
    <row r="4" spans="1:26" ht="23.1">
      <c r="A4" s="10"/>
      <c r="B4" s="8"/>
      <c r="C4" s="16" t="s">
        <v>25</v>
      </c>
      <c r="D4" s="13"/>
      <c r="E4" s="13"/>
      <c r="F4" s="14"/>
      <c r="G4" s="14"/>
      <c r="H4" s="14"/>
      <c r="I4" s="14"/>
      <c r="J4" s="15"/>
      <c r="K4" s="15"/>
      <c r="L4" s="8"/>
      <c r="M4" s="8"/>
      <c r="N4" s="8"/>
      <c r="O4" s="8"/>
      <c r="P4" s="8"/>
      <c r="Q4" s="8"/>
      <c r="R4" s="8"/>
      <c r="S4" s="8"/>
      <c r="T4" s="8"/>
      <c r="U4" s="8"/>
      <c r="V4" s="8"/>
      <c r="W4" s="8"/>
      <c r="X4" s="8"/>
      <c r="Y4" s="8"/>
      <c r="Z4" s="8"/>
    </row>
    <row r="5" spans="1:26" ht="23.1">
      <c r="A5" s="10"/>
      <c r="B5" s="17"/>
      <c r="C5" s="16"/>
      <c r="D5" s="13"/>
      <c r="E5" s="13"/>
      <c r="F5" s="14"/>
      <c r="G5" s="14"/>
      <c r="H5" s="14"/>
      <c r="I5" s="14"/>
      <c r="J5" s="15"/>
      <c r="K5" s="15"/>
      <c r="L5" s="8"/>
      <c r="M5" s="8"/>
      <c r="N5" s="8"/>
      <c r="O5" s="8"/>
      <c r="P5" s="8"/>
      <c r="Q5" s="8"/>
      <c r="R5" s="8"/>
      <c r="S5" s="8"/>
      <c r="T5" s="8"/>
      <c r="U5" s="8"/>
      <c r="V5" s="8"/>
      <c r="W5" s="8"/>
      <c r="X5" s="8"/>
      <c r="Y5" s="8"/>
      <c r="Z5" s="8"/>
    </row>
    <row r="6" spans="1:26" ht="19.5">
      <c r="A6" s="18" t="s">
        <v>945</v>
      </c>
      <c r="B6" s="19" t="s">
        <v>945</v>
      </c>
      <c r="C6" s="20" t="s">
        <v>946</v>
      </c>
      <c r="D6" s="21"/>
      <c r="E6" s="21"/>
      <c r="F6" s="21"/>
      <c r="G6" s="21"/>
      <c r="H6" s="22"/>
      <c r="I6" s="22"/>
      <c r="J6" s="22"/>
      <c r="K6" s="22"/>
      <c r="L6" s="22"/>
      <c r="M6" s="8"/>
      <c r="N6" s="8"/>
      <c r="O6" s="8"/>
      <c r="P6" s="8"/>
      <c r="Q6" s="8"/>
      <c r="R6" s="8"/>
      <c r="S6" s="8"/>
      <c r="T6" s="8"/>
      <c r="U6" s="8"/>
      <c r="V6" s="8"/>
      <c r="W6" s="8"/>
      <c r="X6" s="8"/>
      <c r="Y6" s="8"/>
      <c r="Z6" s="8"/>
    </row>
    <row r="7" spans="1:26" ht="19.5">
      <c r="A7" s="8"/>
      <c r="B7" s="23" t="s">
        <v>104</v>
      </c>
      <c r="C7" s="13" t="s">
        <v>947</v>
      </c>
      <c r="D7" s="8"/>
      <c r="E7" s="8"/>
      <c r="F7" s="8"/>
      <c r="G7" s="8"/>
      <c r="H7" s="8"/>
      <c r="I7" s="8"/>
      <c r="J7" s="8"/>
      <c r="K7" s="72"/>
      <c r="L7" s="8"/>
    </row>
    <row r="8" spans="1:26" ht="19.5">
      <c r="A8" s="8"/>
      <c r="B8" s="100"/>
      <c r="C8" s="10"/>
      <c r="D8" s="13"/>
      <c r="E8" s="13"/>
      <c r="F8" s="13"/>
      <c r="G8" s="13"/>
      <c r="H8" s="59"/>
      <c r="I8" s="14"/>
    </row>
    <row r="9" spans="1:26" ht="19.5">
      <c r="A9" s="8"/>
      <c r="C9" s="164" t="s">
        <v>948</v>
      </c>
      <c r="D9" s="164" t="s">
        <v>949</v>
      </c>
      <c r="E9" s="164" t="s">
        <v>950</v>
      </c>
      <c r="F9" s="164" t="s">
        <v>951</v>
      </c>
      <c r="G9" s="10"/>
      <c r="H9" s="59"/>
      <c r="I9" s="165"/>
    </row>
    <row r="10" spans="1:26" ht="32.25" customHeight="1">
      <c r="A10" s="8"/>
      <c r="C10" s="166" t="s">
        <v>952</v>
      </c>
      <c r="D10" s="167"/>
      <c r="E10" s="168" t="s">
        <v>104</v>
      </c>
      <c r="F10" s="169" t="s">
        <v>104</v>
      </c>
      <c r="G10" s="10"/>
      <c r="H10" s="59"/>
      <c r="I10" s="118"/>
    </row>
    <row r="11" spans="1:26" ht="19.5">
      <c r="A11" s="8"/>
      <c r="C11" s="415" t="s">
        <v>953</v>
      </c>
      <c r="D11" s="435"/>
      <c r="E11" s="435"/>
      <c r="F11" s="457"/>
      <c r="G11" s="10"/>
      <c r="H11" s="59"/>
      <c r="I11" s="170"/>
    </row>
    <row r="12" spans="1:26" ht="19.5">
      <c r="A12" s="8"/>
      <c r="C12" s="68"/>
      <c r="D12" s="13"/>
      <c r="E12" s="10"/>
      <c r="F12" s="10"/>
      <c r="G12" s="13"/>
      <c r="H12" s="59"/>
      <c r="I12" s="14"/>
    </row>
    <row r="13" spans="1:26" ht="15.95" customHeight="1">
      <c r="A13" s="8"/>
      <c r="C13" s="10" t="s">
        <v>954</v>
      </c>
      <c r="D13" s="13"/>
      <c r="E13" s="13"/>
      <c r="F13" s="13"/>
      <c r="G13" s="13"/>
      <c r="H13" s="59"/>
      <c r="I13" s="14"/>
    </row>
    <row r="14" spans="1:26" ht="19.5">
      <c r="A14" s="8"/>
      <c r="C14" s="251"/>
      <c r="E14" s="13"/>
      <c r="F14" s="13"/>
      <c r="G14" s="13"/>
      <c r="H14" s="59"/>
      <c r="I14" s="14"/>
    </row>
    <row r="15" spans="1:26" ht="19.5">
      <c r="A15" s="13"/>
      <c r="B15" s="10"/>
      <c r="C15" s="212" t="s">
        <v>229</v>
      </c>
      <c r="D15" s="13"/>
      <c r="E15" s="13"/>
      <c r="F15" s="13"/>
      <c r="G15" s="13"/>
      <c r="H15" s="8"/>
      <c r="I15" s="10"/>
      <c r="J15" s="10"/>
      <c r="K15" s="10"/>
      <c r="L15" s="10"/>
      <c r="M15" s="8"/>
      <c r="N15" s="8"/>
      <c r="O15" s="8"/>
      <c r="P15" s="8"/>
      <c r="Q15" s="8"/>
      <c r="R15" s="8"/>
      <c r="S15" s="8"/>
      <c r="T15" s="8"/>
      <c r="U15" s="8"/>
      <c r="V15" s="8"/>
      <c r="W15" s="8"/>
      <c r="X15" s="8"/>
      <c r="Y15" s="8"/>
      <c r="Z15" s="8"/>
    </row>
    <row r="16" spans="1:26" ht="19.5">
      <c r="A16" s="13"/>
      <c r="B16" s="10"/>
      <c r="C16" s="365" t="s">
        <v>157</v>
      </c>
      <c r="D16" s="436"/>
      <c r="E16" s="436"/>
      <c r="F16" s="436"/>
      <c r="G16" s="436"/>
      <c r="H16" s="436"/>
      <c r="I16" s="436"/>
      <c r="J16" s="436"/>
      <c r="K16" s="436"/>
      <c r="L16" s="437"/>
      <c r="M16" s="8"/>
      <c r="N16" s="8"/>
      <c r="O16" s="8"/>
      <c r="P16" s="8"/>
      <c r="Q16" s="8"/>
      <c r="R16" s="8"/>
      <c r="S16" s="8"/>
      <c r="T16" s="8"/>
      <c r="U16" s="8"/>
      <c r="V16" s="8"/>
      <c r="W16" s="8"/>
      <c r="X16" s="8"/>
      <c r="Y16" s="8"/>
      <c r="Z16" s="8"/>
    </row>
    <row r="17" spans="1:26" ht="19.5">
      <c r="A17" s="13"/>
      <c r="B17" s="10"/>
      <c r="C17" s="438"/>
      <c r="D17" s="439"/>
      <c r="E17" s="439"/>
      <c r="F17" s="439"/>
      <c r="G17" s="439"/>
      <c r="H17" s="439"/>
      <c r="I17" s="439"/>
      <c r="J17" s="439"/>
      <c r="K17" s="439"/>
      <c r="L17" s="440"/>
      <c r="M17" s="8"/>
      <c r="N17" s="8"/>
      <c r="O17" s="8"/>
      <c r="P17" s="8"/>
      <c r="Q17" s="8"/>
      <c r="R17" s="8"/>
      <c r="S17" s="8"/>
      <c r="T17" s="8"/>
      <c r="U17" s="8"/>
      <c r="V17" s="8"/>
      <c r="W17" s="8"/>
      <c r="X17" s="8"/>
      <c r="Y17" s="8"/>
      <c r="Z17" s="8"/>
    </row>
    <row r="18" spans="1:26" ht="15.75" customHeight="1">
      <c r="A18" s="8"/>
      <c r="B18" s="51"/>
      <c r="C18" s="13"/>
      <c r="D18" s="13"/>
      <c r="E18" s="13"/>
      <c r="F18" s="13"/>
      <c r="G18" s="13"/>
      <c r="H18" s="59"/>
      <c r="I18" s="14"/>
    </row>
    <row r="19" spans="1:26" ht="15.75" hidden="1" customHeight="1">
      <c r="A19" s="8"/>
      <c r="B19" s="51"/>
      <c r="C19" s="13"/>
      <c r="D19" s="13"/>
      <c r="E19" s="13"/>
      <c r="F19" s="13"/>
      <c r="G19" s="13"/>
      <c r="H19" s="59"/>
      <c r="I19" s="14"/>
    </row>
    <row r="20" spans="1:26" ht="15.75" hidden="1" customHeight="1">
      <c r="A20" s="8"/>
      <c r="B20" s="51"/>
      <c r="C20" s="13"/>
      <c r="D20" s="13"/>
      <c r="E20" s="13"/>
      <c r="F20" s="13"/>
      <c r="G20" s="13"/>
      <c r="H20" s="59"/>
      <c r="I20" s="14"/>
    </row>
    <row r="21" spans="1:26" ht="15" hidden="1" customHeight="1">
      <c r="A21" s="8"/>
      <c r="B21" s="10"/>
      <c r="C21" s="10"/>
      <c r="D21" s="10"/>
      <c r="E21" s="10"/>
      <c r="F21" s="10"/>
      <c r="G21" s="10"/>
      <c r="H21" s="50"/>
      <c r="I21" s="8"/>
    </row>
    <row r="22" spans="1:26" ht="15.75" customHeight="1">
      <c r="A22" s="8"/>
      <c r="H22" s="72"/>
      <c r="I22" s="8"/>
    </row>
    <row r="23" spans="1:26" ht="15" hidden="1" customHeight="1">
      <c r="A23" s="171"/>
      <c r="B23" s="172"/>
      <c r="C23" s="135"/>
      <c r="D23" s="10"/>
      <c r="E23" s="10"/>
      <c r="F23" s="10"/>
      <c r="G23" s="10"/>
      <c r="H23" s="72"/>
      <c r="I23" s="8"/>
    </row>
    <row r="24" spans="1:26" ht="15" hidden="1" customHeight="1">
      <c r="A24" s="13"/>
      <c r="B24" s="13"/>
      <c r="C24" s="13"/>
      <c r="D24" s="13"/>
      <c r="E24" s="13"/>
      <c r="F24" s="13"/>
      <c r="G24" s="13"/>
      <c r="H24" s="72"/>
      <c r="I24" s="8"/>
    </row>
    <row r="25" spans="1:26" ht="15" hidden="1" customHeight="1">
      <c r="A25" s="10"/>
      <c r="B25" s="173"/>
      <c r="C25" s="13"/>
      <c r="D25" s="13"/>
      <c r="E25" s="13"/>
      <c r="F25" s="13"/>
      <c r="G25" s="13"/>
      <c r="H25" s="72"/>
      <c r="I25" s="8"/>
    </row>
    <row r="26" spans="1:26" ht="15" hidden="1" customHeight="1">
      <c r="A26" s="174"/>
      <c r="B26" s="10"/>
      <c r="C26" s="10"/>
      <c r="D26" s="10"/>
      <c r="E26" s="10"/>
      <c r="F26" s="10"/>
      <c r="G26" s="13"/>
      <c r="H26" s="72"/>
      <c r="I26" s="8"/>
    </row>
    <row r="27" spans="1:26" ht="15" hidden="1" customHeight="1">
      <c r="A27" s="13"/>
      <c r="B27" s="10"/>
      <c r="C27" s="10"/>
      <c r="D27" s="13"/>
      <c r="E27" s="13"/>
      <c r="F27" s="13"/>
      <c r="G27" s="13"/>
      <c r="H27" s="72"/>
      <c r="I27" s="8"/>
    </row>
    <row r="28" spans="1:26" ht="15" hidden="1" customHeight="1">
      <c r="A28" s="13"/>
      <c r="B28" s="10"/>
      <c r="C28" s="10"/>
      <c r="D28" s="10"/>
      <c r="E28" s="13"/>
      <c r="F28" s="13"/>
      <c r="G28" s="13"/>
      <c r="H28" s="72"/>
      <c r="I28" s="8"/>
    </row>
    <row r="29" spans="1:26" ht="15" hidden="1" customHeight="1">
      <c r="A29" s="13"/>
      <c r="B29" s="175"/>
      <c r="C29" s="13"/>
      <c r="D29" s="13"/>
      <c r="E29" s="13"/>
      <c r="F29" s="176"/>
      <c r="G29" s="176"/>
      <c r="H29" s="72"/>
      <c r="I29" s="8"/>
    </row>
    <row r="30" spans="1:26" ht="15" hidden="1" customHeight="1">
      <c r="A30" s="13"/>
      <c r="B30" s="177"/>
      <c r="C30" s="177"/>
      <c r="D30" s="177"/>
      <c r="E30" s="177"/>
      <c r="F30" s="13"/>
      <c r="G30" s="13"/>
      <c r="H30" s="72"/>
      <c r="I30" s="8"/>
    </row>
    <row r="31" spans="1:26" ht="15" hidden="1" customHeight="1">
      <c r="A31" s="13"/>
      <c r="B31" s="32"/>
      <c r="C31" s="32"/>
      <c r="D31" s="49"/>
      <c r="E31" s="49"/>
      <c r="F31" s="13"/>
      <c r="G31" s="13"/>
      <c r="H31" s="72"/>
      <c r="I31" s="8"/>
    </row>
    <row r="32" spans="1:26" ht="15" hidden="1" customHeight="1">
      <c r="A32" s="13"/>
      <c r="B32" s="178"/>
      <c r="C32" s="178"/>
      <c r="D32" s="178"/>
      <c r="E32" s="178"/>
      <c r="F32" s="13"/>
      <c r="G32" s="13"/>
      <c r="H32" s="72"/>
      <c r="I32" s="8"/>
    </row>
    <row r="33" spans="1:9" ht="15" hidden="1" customHeight="1">
      <c r="A33" s="13"/>
      <c r="B33" s="175"/>
      <c r="C33" s="10"/>
      <c r="D33" s="13"/>
      <c r="E33" s="13"/>
      <c r="F33" s="13"/>
      <c r="G33" s="13"/>
      <c r="H33" s="72"/>
      <c r="I33" s="8"/>
    </row>
    <row r="34" spans="1:9" ht="15" hidden="1" customHeight="1">
      <c r="A34" s="13"/>
      <c r="B34" s="10"/>
      <c r="C34" s="10"/>
      <c r="D34" s="10"/>
      <c r="E34" s="10"/>
      <c r="F34" s="13"/>
      <c r="G34" s="13"/>
      <c r="H34" s="72"/>
      <c r="I34" s="8"/>
    </row>
    <row r="35" spans="1:9" ht="15" hidden="1" customHeight="1">
      <c r="A35" s="13"/>
      <c r="B35" s="175"/>
      <c r="C35" s="13"/>
      <c r="D35" s="13"/>
      <c r="E35" s="13"/>
      <c r="F35" s="13"/>
      <c r="G35" s="13"/>
      <c r="H35" s="72"/>
      <c r="I35" s="8"/>
    </row>
    <row r="36" spans="1:9" ht="15" hidden="1" customHeight="1">
      <c r="A36" s="13"/>
      <c r="B36" s="10"/>
      <c r="C36" s="13"/>
      <c r="D36" s="13"/>
      <c r="E36" s="13"/>
      <c r="F36" s="13"/>
      <c r="G36" s="13"/>
      <c r="H36" s="72"/>
      <c r="I36" s="8"/>
    </row>
    <row r="37" spans="1:9" ht="15" hidden="1" customHeight="1">
      <c r="A37" s="13"/>
      <c r="B37" s="10"/>
      <c r="C37" s="10"/>
      <c r="D37" s="10"/>
      <c r="E37" s="10"/>
      <c r="F37" s="13"/>
      <c r="G37" s="10"/>
      <c r="H37" s="72"/>
      <c r="I37" s="8"/>
    </row>
    <row r="38" spans="1:9" ht="15" hidden="1" customHeight="1">
      <c r="A38" s="13"/>
      <c r="B38" s="175"/>
      <c r="C38" s="10"/>
      <c r="D38" s="10"/>
      <c r="E38" s="10"/>
      <c r="F38" s="13"/>
      <c r="G38" s="10"/>
      <c r="H38" s="72"/>
      <c r="I38" s="8"/>
    </row>
    <row r="39" spans="1:9" ht="15" hidden="1" customHeight="1">
      <c r="A39" s="13"/>
      <c r="B39" s="51"/>
      <c r="C39" s="13"/>
      <c r="D39" s="13"/>
      <c r="E39" s="13"/>
      <c r="F39" s="13"/>
      <c r="G39" s="13"/>
      <c r="H39" s="72"/>
      <c r="I39" s="8"/>
    </row>
    <row r="40" spans="1:9" ht="15" hidden="1" customHeight="1">
      <c r="A40" s="13"/>
      <c r="B40" s="173"/>
      <c r="C40" s="13"/>
      <c r="D40" s="13"/>
      <c r="E40" s="13"/>
      <c r="F40" s="13"/>
      <c r="G40" s="13"/>
      <c r="H40" s="72"/>
      <c r="I40" s="8"/>
    </row>
    <row r="41" spans="1:9" ht="15" hidden="1" customHeight="1">
      <c r="A41" s="174"/>
      <c r="B41" s="13"/>
      <c r="C41" s="10"/>
      <c r="D41" s="13"/>
      <c r="E41" s="13"/>
      <c r="F41" s="10"/>
      <c r="G41" s="13"/>
      <c r="H41" s="72"/>
      <c r="I41" s="8"/>
    </row>
    <row r="42" spans="1:9" ht="15" hidden="1" customHeight="1">
      <c r="A42" s="13"/>
      <c r="B42" s="10"/>
      <c r="C42" s="10"/>
      <c r="D42" s="13"/>
      <c r="E42" s="13"/>
      <c r="F42" s="13"/>
      <c r="G42" s="13"/>
      <c r="H42" s="72"/>
      <c r="I42" s="8"/>
    </row>
    <row r="43" spans="1:9" ht="15" hidden="1" customHeight="1">
      <c r="A43" s="13"/>
      <c r="B43" s="13"/>
      <c r="C43" s="10"/>
      <c r="D43" s="10"/>
      <c r="E43" s="13"/>
      <c r="F43" s="13"/>
      <c r="G43" s="13"/>
      <c r="H43" s="72"/>
      <c r="I43" s="8"/>
    </row>
    <row r="44" spans="1:9" ht="15" hidden="1" customHeight="1">
      <c r="A44" s="13"/>
      <c r="B44" s="175"/>
      <c r="C44" s="13"/>
      <c r="D44" s="13"/>
      <c r="E44" s="13"/>
      <c r="F44" s="13"/>
      <c r="G44" s="13"/>
      <c r="H44" s="72"/>
      <c r="I44" s="8"/>
    </row>
    <row r="45" spans="1:9" ht="15" hidden="1" customHeight="1">
      <c r="A45" s="13"/>
      <c r="B45" s="177"/>
      <c r="C45" s="177"/>
      <c r="D45" s="177"/>
      <c r="E45" s="177"/>
      <c r="F45" s="13"/>
      <c r="G45" s="13"/>
      <c r="H45" s="72"/>
      <c r="I45" s="8"/>
    </row>
    <row r="46" spans="1:9" ht="15" hidden="1" customHeight="1">
      <c r="A46" s="13"/>
      <c r="B46" s="32"/>
      <c r="C46" s="32"/>
      <c r="D46" s="32"/>
      <c r="E46" s="32"/>
      <c r="F46" s="13"/>
      <c r="G46" s="13"/>
      <c r="H46" s="72"/>
      <c r="I46" s="8"/>
    </row>
    <row r="47" spans="1:9" ht="15" hidden="1" customHeight="1">
      <c r="A47" s="13"/>
      <c r="B47" s="179"/>
      <c r="C47" s="32"/>
      <c r="D47" s="32"/>
      <c r="E47" s="32"/>
      <c r="F47" s="13"/>
      <c r="G47" s="13"/>
      <c r="H47" s="72"/>
      <c r="I47" s="8"/>
    </row>
    <row r="48" spans="1:9" ht="15" hidden="1" customHeight="1">
      <c r="A48" s="13"/>
      <c r="B48" s="13"/>
      <c r="C48" s="13"/>
      <c r="D48" s="13"/>
      <c r="E48" s="13"/>
      <c r="F48" s="13"/>
      <c r="G48" s="13"/>
      <c r="H48" s="72"/>
      <c r="I48" s="8"/>
    </row>
    <row r="49" spans="1:9" ht="15" hidden="1" customHeight="1">
      <c r="A49" s="13"/>
      <c r="B49" s="13"/>
      <c r="C49" s="10"/>
      <c r="D49" s="10"/>
      <c r="E49" s="13"/>
      <c r="F49" s="13"/>
      <c r="G49" s="13"/>
      <c r="H49" s="72"/>
      <c r="I49" s="8"/>
    </row>
    <row r="50" spans="1:9" ht="15" hidden="1" customHeight="1">
      <c r="A50" s="13"/>
      <c r="B50" s="13"/>
      <c r="C50" s="10"/>
      <c r="D50" s="10"/>
      <c r="E50" s="13"/>
      <c r="F50" s="13"/>
      <c r="G50" s="13"/>
      <c r="H50" s="72"/>
      <c r="I50" s="8"/>
    </row>
    <row r="51" spans="1:9" ht="15" hidden="1" customHeight="1">
      <c r="A51" s="13"/>
      <c r="B51" s="10"/>
      <c r="C51" s="13"/>
      <c r="D51" s="13"/>
      <c r="E51" s="13"/>
      <c r="F51" s="13"/>
      <c r="G51" s="10"/>
      <c r="H51" s="72"/>
      <c r="I51" s="8"/>
    </row>
    <row r="52" spans="1:9" ht="15" hidden="1" customHeight="1">
      <c r="A52" s="13"/>
      <c r="B52" s="175"/>
      <c r="C52" s="13"/>
      <c r="D52" s="13"/>
      <c r="E52" s="13"/>
      <c r="F52" s="13"/>
      <c r="G52" s="13"/>
      <c r="H52" s="72"/>
      <c r="I52" s="8"/>
    </row>
    <row r="53" spans="1:9" ht="15" hidden="1" customHeight="1">
      <c r="A53" s="13"/>
      <c r="B53" s="10"/>
      <c r="C53" s="13"/>
      <c r="D53" s="13"/>
      <c r="E53" s="13"/>
      <c r="F53" s="13"/>
      <c r="G53" s="13"/>
      <c r="H53" s="72"/>
      <c r="I53" s="8"/>
    </row>
    <row r="54" spans="1:9" ht="15" hidden="1" customHeight="1">
      <c r="A54" s="13"/>
      <c r="B54" s="10"/>
      <c r="C54" s="10"/>
      <c r="D54" s="10"/>
      <c r="E54" s="10"/>
      <c r="F54" s="13"/>
      <c r="G54" s="13"/>
      <c r="H54" s="72"/>
      <c r="I54" s="8"/>
    </row>
    <row r="55" spans="1:9" ht="15" hidden="1" customHeight="1">
      <c r="A55" s="13"/>
      <c r="B55" s="51"/>
      <c r="C55" s="13"/>
      <c r="D55" s="13"/>
      <c r="E55" s="13"/>
      <c r="F55" s="13"/>
      <c r="G55" s="13"/>
      <c r="H55" s="72"/>
      <c r="I55" s="8"/>
    </row>
    <row r="56" spans="1:9" ht="15" hidden="1" customHeight="1">
      <c r="A56" s="13"/>
      <c r="B56" s="51"/>
      <c r="C56" s="13"/>
      <c r="D56" s="13"/>
      <c r="E56" s="13"/>
      <c r="F56" s="13"/>
      <c r="G56" s="13"/>
      <c r="H56" s="72"/>
      <c r="I56" s="8"/>
    </row>
    <row r="57" spans="1:9" ht="15" hidden="1" customHeight="1">
      <c r="A57" s="13"/>
      <c r="B57" s="51"/>
      <c r="C57" s="13"/>
      <c r="D57" s="13"/>
      <c r="E57" s="13"/>
      <c r="F57" s="13"/>
      <c r="G57" s="13"/>
      <c r="H57" s="72"/>
      <c r="I57" s="8"/>
    </row>
    <row r="58" spans="1:9" ht="15" hidden="1" customHeight="1">
      <c r="A58" s="10"/>
      <c r="B58" s="10"/>
      <c r="C58" s="10"/>
      <c r="D58" s="10"/>
      <c r="E58" s="10"/>
      <c r="F58" s="10"/>
      <c r="G58" s="10"/>
      <c r="H58" s="72"/>
      <c r="I58" s="8"/>
    </row>
    <row r="59" spans="1:9" ht="15" hidden="1" customHeight="1">
      <c r="A59" s="10"/>
      <c r="B59" s="10"/>
      <c r="C59" s="10"/>
      <c r="D59" s="10"/>
      <c r="E59" s="10"/>
      <c r="F59" s="10"/>
      <c r="G59" s="10"/>
      <c r="H59" s="72"/>
      <c r="I59" s="8"/>
    </row>
    <row r="60" spans="1:9" ht="15.75" customHeight="1">
      <c r="A60" s="8"/>
      <c r="H60" s="72"/>
      <c r="I60" s="8"/>
    </row>
    <row r="61" spans="1:9" ht="15.75" customHeight="1">
      <c r="A61" s="8"/>
      <c r="H61" s="72"/>
      <c r="I61" s="8"/>
    </row>
    <row r="62" spans="1:9" ht="15.75" customHeight="1">
      <c r="A62" s="8"/>
      <c r="H62" s="72"/>
      <c r="I62" s="8"/>
    </row>
    <row r="63" spans="1:9" ht="15.75" customHeight="1">
      <c r="A63" s="8"/>
      <c r="H63" s="72"/>
      <c r="I63" s="8"/>
    </row>
    <row r="64" spans="1:9" ht="15.75" customHeight="1">
      <c r="A64" s="8"/>
      <c r="H64" s="72"/>
      <c r="I64" s="8"/>
    </row>
    <row r="65" spans="1:9" ht="15.75" customHeight="1">
      <c r="A65" s="8"/>
      <c r="H65" s="72"/>
      <c r="I65" s="8"/>
    </row>
    <row r="66" spans="1:9" ht="15.75" customHeight="1">
      <c r="A66" s="8"/>
      <c r="H66" s="72"/>
      <c r="I66" s="8"/>
    </row>
    <row r="67" spans="1:9" ht="15.75" customHeight="1">
      <c r="A67" s="8"/>
      <c r="H67" s="72"/>
      <c r="I67" s="8"/>
    </row>
    <row r="68" spans="1:9" ht="15.75" customHeight="1">
      <c r="A68" s="8"/>
      <c r="H68" s="72"/>
      <c r="I68" s="8"/>
    </row>
    <row r="69" spans="1:9" ht="15.75" customHeight="1">
      <c r="A69" s="8"/>
      <c r="H69" s="72"/>
      <c r="I69" s="8"/>
    </row>
    <row r="70" spans="1:9" ht="15.75" customHeight="1">
      <c r="A70" s="8"/>
      <c r="H70" s="72"/>
      <c r="I70" s="8"/>
    </row>
    <row r="71" spans="1:9" ht="15.75" customHeight="1">
      <c r="A71" s="8"/>
      <c r="H71" s="72"/>
      <c r="I71" s="8"/>
    </row>
    <row r="72" spans="1:9" ht="15.75" customHeight="1">
      <c r="A72" s="8"/>
      <c r="H72" s="72"/>
      <c r="I72" s="8"/>
    </row>
    <row r="73" spans="1:9" ht="15.75" customHeight="1">
      <c r="A73" s="8"/>
      <c r="H73" s="72"/>
      <c r="I73" s="8"/>
    </row>
    <row r="74" spans="1:9" ht="15.75" customHeight="1">
      <c r="A74" s="8"/>
      <c r="H74" s="72"/>
      <c r="I74" s="8"/>
    </row>
    <row r="75" spans="1:9" ht="15.75" customHeight="1">
      <c r="A75" s="8"/>
      <c r="H75" s="72"/>
      <c r="I75" s="8"/>
    </row>
    <row r="76" spans="1:9" ht="15.75" customHeight="1">
      <c r="A76" s="8"/>
      <c r="H76" s="72"/>
      <c r="I76" s="8"/>
    </row>
    <row r="77" spans="1:9" ht="15.75" customHeight="1">
      <c r="A77" s="8"/>
      <c r="H77" s="72"/>
      <c r="I77" s="8"/>
    </row>
    <row r="78" spans="1:9" ht="15.75" customHeight="1">
      <c r="A78" s="8"/>
      <c r="H78" s="72"/>
      <c r="I78" s="8"/>
    </row>
    <row r="79" spans="1:9" ht="15.75" customHeight="1">
      <c r="A79" s="8"/>
      <c r="H79" s="72"/>
      <c r="I79" s="8"/>
    </row>
    <row r="80" spans="1:9" ht="15.75" customHeight="1">
      <c r="A80" s="8"/>
      <c r="H80" s="72"/>
      <c r="I80" s="8"/>
    </row>
    <row r="81" spans="1:9" ht="15.75" customHeight="1">
      <c r="A81" s="8"/>
      <c r="H81" s="72"/>
      <c r="I81" s="8"/>
    </row>
    <row r="82" spans="1:9" ht="15.75" customHeight="1">
      <c r="A82" s="8"/>
      <c r="H82" s="72"/>
      <c r="I82" s="8"/>
    </row>
    <row r="83" spans="1:9" ht="15.75" customHeight="1">
      <c r="A83" s="8"/>
      <c r="H83" s="72"/>
      <c r="I83" s="8"/>
    </row>
    <row r="84" spans="1:9" ht="15.75" customHeight="1">
      <c r="A84" s="8"/>
      <c r="H84" s="72"/>
      <c r="I84" s="8"/>
    </row>
    <row r="85" spans="1:9" ht="15.75" customHeight="1">
      <c r="A85" s="8"/>
      <c r="H85" s="72"/>
      <c r="I85" s="8"/>
    </row>
    <row r="86" spans="1:9" ht="15.75" customHeight="1">
      <c r="A86" s="8"/>
      <c r="H86" s="72"/>
      <c r="I86" s="8"/>
    </row>
    <row r="87" spans="1:9" ht="15.75" customHeight="1">
      <c r="A87" s="8"/>
      <c r="H87" s="72"/>
      <c r="I87" s="8"/>
    </row>
    <row r="88" spans="1:9" ht="15.75" customHeight="1">
      <c r="A88" s="8"/>
      <c r="H88" s="72"/>
      <c r="I88" s="8"/>
    </row>
    <row r="89" spans="1:9" ht="15.75" customHeight="1">
      <c r="A89" s="8"/>
      <c r="H89" s="72"/>
      <c r="I89" s="8"/>
    </row>
    <row r="90" spans="1:9" ht="15.75" customHeight="1">
      <c r="A90" s="8"/>
      <c r="H90" s="72"/>
      <c r="I90" s="8"/>
    </row>
    <row r="91" spans="1:9" ht="15.75" customHeight="1">
      <c r="A91" s="8"/>
      <c r="H91" s="72"/>
      <c r="I91" s="8"/>
    </row>
    <row r="92" spans="1:9" ht="15.75" customHeight="1">
      <c r="A92" s="8"/>
      <c r="H92" s="72"/>
      <c r="I92" s="8"/>
    </row>
    <row r="93" spans="1:9" ht="15.75" customHeight="1">
      <c r="A93" s="8"/>
      <c r="H93" s="72"/>
      <c r="I93" s="8"/>
    </row>
    <row r="94" spans="1:9" ht="15.75" customHeight="1">
      <c r="A94" s="8"/>
      <c r="H94" s="72"/>
      <c r="I94" s="8"/>
    </row>
    <row r="95" spans="1:9" ht="15.75" customHeight="1">
      <c r="A95" s="8"/>
      <c r="H95" s="72"/>
      <c r="I95" s="8"/>
    </row>
    <row r="96" spans="1:9" ht="15.75" customHeight="1">
      <c r="A96" s="8"/>
      <c r="H96" s="72"/>
      <c r="I96" s="8"/>
    </row>
    <row r="97" spans="1:9" ht="15.75" customHeight="1">
      <c r="A97" s="8"/>
      <c r="H97" s="72"/>
      <c r="I97" s="8"/>
    </row>
    <row r="98" spans="1:9" ht="15.75" customHeight="1">
      <c r="A98" s="8"/>
      <c r="H98" s="72"/>
      <c r="I98" s="8"/>
    </row>
    <row r="99" spans="1:9" ht="15.75" customHeight="1">
      <c r="A99" s="8"/>
      <c r="H99" s="72"/>
      <c r="I99" s="8"/>
    </row>
    <row r="100" spans="1:9" ht="15.75" customHeight="1">
      <c r="A100" s="8"/>
      <c r="H100" s="72"/>
      <c r="I100" s="8"/>
    </row>
    <row r="101" spans="1:9" ht="15.75" customHeight="1">
      <c r="A101" s="8"/>
      <c r="H101" s="72"/>
      <c r="I101" s="8"/>
    </row>
    <row r="102" spans="1:9" ht="15.75" customHeight="1">
      <c r="A102" s="8"/>
      <c r="H102" s="72"/>
      <c r="I102" s="8"/>
    </row>
    <row r="103" spans="1:9" ht="15.75" customHeight="1">
      <c r="A103" s="8"/>
      <c r="H103" s="72"/>
      <c r="I103" s="8"/>
    </row>
    <row r="104" spans="1:9" ht="15.75" customHeight="1">
      <c r="A104" s="8"/>
      <c r="H104" s="72"/>
      <c r="I104" s="8"/>
    </row>
    <row r="105" spans="1:9" ht="15.75" customHeight="1">
      <c r="A105" s="8"/>
      <c r="H105" s="72"/>
      <c r="I105" s="8"/>
    </row>
    <row r="106" spans="1:9" ht="15.75" customHeight="1">
      <c r="A106" s="8"/>
      <c r="H106" s="72"/>
      <c r="I106" s="8"/>
    </row>
    <row r="107" spans="1:9" ht="15.75" customHeight="1">
      <c r="A107" s="8"/>
      <c r="H107" s="72"/>
      <c r="I107" s="8"/>
    </row>
    <row r="108" spans="1:9" ht="15.75" customHeight="1">
      <c r="A108" s="8"/>
      <c r="H108" s="72"/>
      <c r="I108" s="8"/>
    </row>
    <row r="109" spans="1:9" ht="15.75" customHeight="1">
      <c r="A109" s="8"/>
      <c r="H109" s="72"/>
      <c r="I109" s="8"/>
    </row>
    <row r="110" spans="1:9" ht="15.75" customHeight="1">
      <c r="A110" s="8"/>
      <c r="H110" s="72"/>
      <c r="I110" s="8"/>
    </row>
    <row r="111" spans="1:9" ht="15.75" customHeight="1">
      <c r="A111" s="8"/>
      <c r="H111" s="72"/>
      <c r="I111" s="8"/>
    </row>
    <row r="112" spans="1:9" ht="15.75" customHeight="1">
      <c r="A112" s="8"/>
      <c r="H112" s="72"/>
      <c r="I112" s="8"/>
    </row>
    <row r="113" spans="1:9" ht="15.75" customHeight="1">
      <c r="A113" s="8"/>
      <c r="H113" s="72"/>
      <c r="I113" s="8"/>
    </row>
    <row r="114" spans="1:9" ht="15.75" customHeight="1">
      <c r="A114" s="8"/>
      <c r="H114" s="72"/>
      <c r="I114" s="8"/>
    </row>
    <row r="115" spans="1:9" ht="15.75" customHeight="1">
      <c r="A115" s="8"/>
      <c r="H115" s="72"/>
      <c r="I115" s="8"/>
    </row>
    <row r="116" spans="1:9" ht="15.75" customHeight="1">
      <c r="A116" s="8"/>
      <c r="H116" s="72"/>
      <c r="I116" s="8"/>
    </row>
    <row r="117" spans="1:9" ht="15.75" customHeight="1">
      <c r="A117" s="8"/>
      <c r="H117" s="72"/>
      <c r="I117" s="8"/>
    </row>
    <row r="118" spans="1:9" ht="15.75" customHeight="1">
      <c r="A118" s="8"/>
      <c r="H118" s="72"/>
      <c r="I118" s="8"/>
    </row>
    <row r="119" spans="1:9" ht="15.75" customHeight="1">
      <c r="A119" s="8"/>
      <c r="H119" s="72"/>
      <c r="I119" s="8"/>
    </row>
    <row r="120" spans="1:9" ht="15.75" customHeight="1">
      <c r="A120" s="8"/>
      <c r="H120" s="72"/>
      <c r="I120" s="8"/>
    </row>
    <row r="121" spans="1:9" ht="15.75" customHeight="1">
      <c r="A121" s="8"/>
      <c r="H121" s="72"/>
      <c r="I121" s="8"/>
    </row>
    <row r="122" spans="1:9" ht="15.75" customHeight="1">
      <c r="A122" s="8"/>
      <c r="H122" s="72"/>
      <c r="I122" s="8"/>
    </row>
    <row r="123" spans="1:9" ht="15.75" customHeight="1">
      <c r="A123" s="8"/>
      <c r="H123" s="72"/>
      <c r="I123" s="8"/>
    </row>
    <row r="124" spans="1:9" ht="15.75" customHeight="1">
      <c r="A124" s="8"/>
      <c r="H124" s="72"/>
      <c r="I124" s="8"/>
    </row>
    <row r="125" spans="1:9" ht="15.75" customHeight="1">
      <c r="A125" s="8"/>
      <c r="H125" s="72"/>
      <c r="I125" s="8"/>
    </row>
    <row r="126" spans="1:9" ht="15.75" customHeight="1">
      <c r="A126" s="8"/>
      <c r="H126" s="72"/>
      <c r="I126" s="8"/>
    </row>
    <row r="127" spans="1:9" ht="15.75" customHeight="1">
      <c r="A127" s="8"/>
      <c r="H127" s="72"/>
      <c r="I127" s="8"/>
    </row>
    <row r="128" spans="1:9" ht="15.75" customHeight="1">
      <c r="A128" s="8"/>
      <c r="H128" s="72"/>
      <c r="I128" s="8"/>
    </row>
    <row r="129" spans="1:9" ht="15.75" customHeight="1">
      <c r="A129" s="8"/>
      <c r="H129" s="72"/>
      <c r="I129" s="8"/>
    </row>
    <row r="130" spans="1:9" ht="15.75" customHeight="1">
      <c r="A130" s="8"/>
      <c r="H130" s="72"/>
      <c r="I130" s="8"/>
    </row>
    <row r="131" spans="1:9" ht="15.75" customHeight="1">
      <c r="A131" s="8"/>
      <c r="H131" s="72"/>
      <c r="I131" s="8"/>
    </row>
    <row r="132" spans="1:9" ht="15.75" customHeight="1">
      <c r="A132" s="8"/>
      <c r="H132" s="72"/>
      <c r="I132" s="8"/>
    </row>
    <row r="133" spans="1:9" ht="15.75" customHeight="1">
      <c r="A133" s="8"/>
      <c r="H133" s="72"/>
      <c r="I133" s="8"/>
    </row>
    <row r="134" spans="1:9" ht="15.75" customHeight="1">
      <c r="A134" s="8"/>
      <c r="H134" s="72"/>
      <c r="I134" s="8"/>
    </row>
    <row r="135" spans="1:9" ht="15.75" customHeight="1">
      <c r="A135" s="8"/>
      <c r="H135" s="72"/>
      <c r="I135" s="8"/>
    </row>
    <row r="136" spans="1:9" ht="15.75" customHeight="1">
      <c r="A136" s="8"/>
      <c r="H136" s="72"/>
      <c r="I136" s="8"/>
    </row>
    <row r="137" spans="1:9" ht="15.75" customHeight="1">
      <c r="A137" s="8"/>
      <c r="H137" s="72"/>
      <c r="I137" s="8"/>
    </row>
    <row r="138" spans="1:9" ht="15.75" customHeight="1">
      <c r="A138" s="8"/>
      <c r="H138" s="72"/>
      <c r="I138" s="8"/>
    </row>
    <row r="139" spans="1:9" ht="15.75" customHeight="1">
      <c r="A139" s="8"/>
      <c r="H139" s="72"/>
      <c r="I139" s="8"/>
    </row>
    <row r="140" spans="1:9" ht="15.75" customHeight="1">
      <c r="A140" s="8"/>
      <c r="H140" s="72"/>
      <c r="I140" s="8"/>
    </row>
    <row r="141" spans="1:9" ht="15.75" customHeight="1">
      <c r="A141" s="8"/>
      <c r="H141" s="72"/>
      <c r="I141" s="8"/>
    </row>
    <row r="142" spans="1:9" ht="15.75" customHeight="1">
      <c r="A142" s="8"/>
      <c r="H142" s="72"/>
      <c r="I142" s="8"/>
    </row>
    <row r="143" spans="1:9" ht="15.75" customHeight="1">
      <c r="A143" s="8"/>
      <c r="H143" s="72"/>
      <c r="I143" s="8"/>
    </row>
    <row r="144" spans="1:9" ht="15.75" customHeight="1">
      <c r="A144" s="8"/>
      <c r="H144" s="72"/>
      <c r="I144" s="8"/>
    </row>
    <row r="145" spans="1:9" ht="15.75" customHeight="1">
      <c r="A145" s="8"/>
      <c r="H145" s="72"/>
      <c r="I145" s="8"/>
    </row>
    <row r="146" spans="1:9" ht="15.75" customHeight="1">
      <c r="A146" s="8"/>
      <c r="H146" s="72"/>
      <c r="I146" s="8"/>
    </row>
    <row r="147" spans="1:9" ht="15.75" customHeight="1">
      <c r="A147" s="8"/>
      <c r="H147" s="72"/>
      <c r="I147" s="8"/>
    </row>
    <row r="148" spans="1:9" ht="15.75" customHeight="1">
      <c r="A148" s="8"/>
      <c r="H148" s="72"/>
      <c r="I148" s="8"/>
    </row>
    <row r="149" spans="1:9" ht="15.75" customHeight="1">
      <c r="A149" s="8"/>
      <c r="H149" s="72"/>
      <c r="I149" s="8"/>
    </row>
    <row r="150" spans="1:9" ht="15.75" customHeight="1">
      <c r="A150" s="8"/>
      <c r="H150" s="72"/>
      <c r="I150" s="8"/>
    </row>
    <row r="151" spans="1:9" ht="15.75" customHeight="1">
      <c r="A151" s="8"/>
      <c r="H151" s="72"/>
      <c r="I151" s="8"/>
    </row>
    <row r="152" spans="1:9" ht="15.75" customHeight="1">
      <c r="A152" s="8"/>
      <c r="H152" s="72"/>
      <c r="I152" s="8"/>
    </row>
    <row r="153" spans="1:9" ht="15.75" customHeight="1">
      <c r="A153" s="8"/>
      <c r="H153" s="72"/>
      <c r="I153" s="8"/>
    </row>
    <row r="154" spans="1:9" ht="15.75" customHeight="1">
      <c r="A154" s="8"/>
      <c r="H154" s="72"/>
      <c r="I154" s="8"/>
    </row>
    <row r="155" spans="1:9" ht="15.75" customHeight="1">
      <c r="A155" s="8"/>
      <c r="H155" s="72"/>
      <c r="I155" s="8"/>
    </row>
    <row r="156" spans="1:9" ht="15.75" customHeight="1">
      <c r="A156" s="8"/>
      <c r="H156" s="72"/>
      <c r="I156" s="8"/>
    </row>
    <row r="157" spans="1:9" ht="15.75" customHeight="1">
      <c r="A157" s="8"/>
      <c r="H157" s="72"/>
      <c r="I157" s="8"/>
    </row>
    <row r="158" spans="1:9" ht="15.75" customHeight="1">
      <c r="A158" s="8"/>
      <c r="H158" s="72"/>
      <c r="I158" s="8"/>
    </row>
    <row r="159" spans="1:9" ht="15.75" customHeight="1">
      <c r="A159" s="8"/>
      <c r="H159" s="72"/>
      <c r="I159" s="8"/>
    </row>
    <row r="160" spans="1:9" ht="15.75" customHeight="1">
      <c r="A160" s="8"/>
      <c r="H160" s="72"/>
      <c r="I160" s="8"/>
    </row>
    <row r="161" spans="1:9" ht="15.75" customHeight="1">
      <c r="A161" s="8"/>
      <c r="H161" s="72"/>
      <c r="I161" s="8"/>
    </row>
    <row r="162" spans="1:9" ht="15.75" customHeight="1">
      <c r="A162" s="8"/>
      <c r="H162" s="72"/>
      <c r="I162" s="8"/>
    </row>
    <row r="163" spans="1:9" ht="15.75" customHeight="1">
      <c r="A163" s="8"/>
      <c r="H163" s="72"/>
      <c r="I163" s="8"/>
    </row>
    <row r="164" spans="1:9" ht="15.75" customHeight="1">
      <c r="A164" s="8"/>
      <c r="H164" s="72"/>
      <c r="I164" s="8"/>
    </row>
    <row r="165" spans="1:9" ht="15.75" customHeight="1">
      <c r="A165" s="8"/>
      <c r="H165" s="72"/>
      <c r="I165" s="8"/>
    </row>
    <row r="166" spans="1:9" ht="15.75" customHeight="1">
      <c r="A166" s="8"/>
      <c r="H166" s="72"/>
      <c r="I166" s="8"/>
    </row>
    <row r="167" spans="1:9" ht="15.75" customHeight="1">
      <c r="A167" s="8"/>
      <c r="H167" s="72"/>
      <c r="I167" s="8"/>
    </row>
    <row r="168" spans="1:9" ht="15.75" customHeight="1">
      <c r="A168" s="8"/>
      <c r="H168" s="72"/>
      <c r="I168" s="8"/>
    </row>
    <row r="169" spans="1:9" ht="15.75" customHeight="1">
      <c r="A169" s="8"/>
      <c r="H169" s="72"/>
      <c r="I169" s="8"/>
    </row>
    <row r="170" spans="1:9" ht="15.75" customHeight="1">
      <c r="A170" s="8"/>
      <c r="H170" s="72"/>
      <c r="I170" s="8"/>
    </row>
    <row r="171" spans="1:9" ht="15.75" customHeight="1">
      <c r="A171" s="8"/>
      <c r="H171" s="72"/>
      <c r="I171" s="8"/>
    </row>
    <row r="172" spans="1:9" ht="15.75" customHeight="1">
      <c r="A172" s="8"/>
      <c r="H172" s="72"/>
      <c r="I172" s="8"/>
    </row>
    <row r="173" spans="1:9" ht="15.75" customHeight="1">
      <c r="A173" s="8"/>
      <c r="H173" s="72"/>
      <c r="I173" s="8"/>
    </row>
    <row r="174" spans="1:9" ht="15.75" customHeight="1">
      <c r="A174" s="8"/>
      <c r="H174" s="72"/>
      <c r="I174" s="8"/>
    </row>
    <row r="175" spans="1:9" ht="15.75" customHeight="1">
      <c r="A175" s="8"/>
      <c r="H175" s="72"/>
      <c r="I175" s="8"/>
    </row>
    <row r="176" spans="1:9" ht="15.75" customHeight="1">
      <c r="A176" s="8"/>
      <c r="H176" s="72"/>
      <c r="I176" s="8"/>
    </row>
    <row r="177" spans="1:9" ht="15.75" customHeight="1">
      <c r="A177" s="8"/>
      <c r="H177" s="72"/>
      <c r="I177" s="8"/>
    </row>
    <row r="178" spans="1:9" ht="15.75" customHeight="1">
      <c r="A178" s="8"/>
      <c r="H178" s="72"/>
      <c r="I178" s="8"/>
    </row>
    <row r="179" spans="1:9" ht="15.75" customHeight="1">
      <c r="A179" s="8"/>
      <c r="H179" s="72"/>
      <c r="I179" s="8"/>
    </row>
    <row r="180" spans="1:9" ht="15.75" customHeight="1">
      <c r="A180" s="8"/>
      <c r="H180" s="72"/>
      <c r="I180" s="8"/>
    </row>
    <row r="181" spans="1:9" ht="15.75" customHeight="1">
      <c r="A181" s="8"/>
      <c r="H181" s="72"/>
      <c r="I181" s="8"/>
    </row>
    <row r="182" spans="1:9" ht="15.75" customHeight="1">
      <c r="A182" s="8"/>
      <c r="H182" s="72"/>
      <c r="I182" s="8"/>
    </row>
    <row r="183" spans="1:9" ht="15.75" customHeight="1">
      <c r="A183" s="8"/>
      <c r="H183" s="72"/>
      <c r="I183" s="8"/>
    </row>
    <row r="184" spans="1:9" ht="15.75" customHeight="1">
      <c r="A184" s="8"/>
      <c r="H184" s="72"/>
      <c r="I184" s="8"/>
    </row>
    <row r="185" spans="1:9" ht="15.75" customHeight="1">
      <c r="A185" s="8"/>
      <c r="H185" s="72"/>
      <c r="I185" s="8"/>
    </row>
    <row r="186" spans="1:9" ht="15.75" customHeight="1">
      <c r="A186" s="8"/>
      <c r="H186" s="72"/>
      <c r="I186" s="8"/>
    </row>
    <row r="187" spans="1:9" ht="15.75" customHeight="1">
      <c r="A187" s="8"/>
      <c r="H187" s="72"/>
      <c r="I187" s="8"/>
    </row>
    <row r="188" spans="1:9" ht="15.75" customHeight="1">
      <c r="A188" s="8"/>
      <c r="H188" s="72"/>
      <c r="I188" s="8"/>
    </row>
    <row r="189" spans="1:9" ht="15.75" customHeight="1">
      <c r="A189" s="8"/>
      <c r="H189" s="72"/>
      <c r="I189" s="8"/>
    </row>
    <row r="190" spans="1:9" ht="15.75" customHeight="1">
      <c r="A190" s="8"/>
      <c r="H190" s="72"/>
      <c r="I190" s="8"/>
    </row>
    <row r="191" spans="1:9" ht="15.75" customHeight="1">
      <c r="A191" s="8"/>
      <c r="H191" s="72"/>
      <c r="I191" s="8"/>
    </row>
    <row r="192" spans="1:9" ht="15.75" customHeight="1">
      <c r="A192" s="8"/>
      <c r="H192" s="72"/>
      <c r="I192" s="8"/>
    </row>
    <row r="193" spans="1:9" ht="15.75" customHeight="1">
      <c r="A193" s="8"/>
      <c r="H193" s="72"/>
      <c r="I193" s="8"/>
    </row>
    <row r="194" spans="1:9" ht="15.75" customHeight="1">
      <c r="A194" s="8"/>
      <c r="H194" s="72"/>
      <c r="I194" s="8"/>
    </row>
    <row r="195" spans="1:9" ht="15.75" customHeight="1">
      <c r="A195" s="8"/>
      <c r="H195" s="72"/>
      <c r="I195" s="8"/>
    </row>
    <row r="196" spans="1:9" ht="15.75" customHeight="1">
      <c r="A196" s="8"/>
      <c r="H196" s="72"/>
      <c r="I196" s="8"/>
    </row>
    <row r="197" spans="1:9" ht="15.75" customHeight="1">
      <c r="A197" s="8"/>
      <c r="H197" s="72"/>
      <c r="I197" s="8"/>
    </row>
    <row r="198" spans="1:9" ht="15.75" customHeight="1">
      <c r="A198" s="8"/>
      <c r="H198" s="72"/>
      <c r="I198" s="8"/>
    </row>
    <row r="199" spans="1:9" ht="15.75" customHeight="1">
      <c r="A199" s="8"/>
      <c r="H199" s="72"/>
      <c r="I199" s="8"/>
    </row>
    <row r="200" spans="1:9" ht="15.75" customHeight="1">
      <c r="A200" s="8"/>
      <c r="H200" s="72"/>
      <c r="I200" s="8"/>
    </row>
    <row r="201" spans="1:9" ht="15.75" customHeight="1">
      <c r="A201" s="8"/>
      <c r="H201" s="72"/>
      <c r="I201" s="8"/>
    </row>
    <row r="202" spans="1:9" ht="15.75" customHeight="1">
      <c r="A202" s="8"/>
      <c r="H202" s="72"/>
      <c r="I202" s="8"/>
    </row>
    <row r="203" spans="1:9" ht="15.75" customHeight="1">
      <c r="A203" s="8"/>
      <c r="H203" s="72"/>
      <c r="I203" s="8"/>
    </row>
    <row r="204" spans="1:9" ht="15.75" customHeight="1">
      <c r="A204" s="8"/>
      <c r="H204" s="72"/>
      <c r="I204" s="8"/>
    </row>
    <row r="205" spans="1:9" ht="15.75" customHeight="1">
      <c r="A205" s="8"/>
      <c r="H205" s="72"/>
      <c r="I205" s="8"/>
    </row>
    <row r="206" spans="1:9" ht="15.75" customHeight="1">
      <c r="A206" s="8"/>
      <c r="H206" s="72"/>
      <c r="I206" s="8"/>
    </row>
    <row r="207" spans="1:9" ht="15.75" customHeight="1">
      <c r="A207" s="8"/>
      <c r="H207" s="72"/>
      <c r="I207" s="8"/>
    </row>
    <row r="208" spans="1:9" ht="15.75" customHeight="1">
      <c r="A208" s="8"/>
      <c r="H208" s="72"/>
      <c r="I208" s="8"/>
    </row>
    <row r="209" spans="1:9" ht="15.75" customHeight="1">
      <c r="A209" s="8"/>
      <c r="H209" s="72"/>
      <c r="I209" s="8"/>
    </row>
    <row r="210" spans="1:9" ht="15.75" customHeight="1">
      <c r="A210" s="8"/>
      <c r="H210" s="72"/>
      <c r="I210" s="8"/>
    </row>
    <row r="211" spans="1:9" ht="15.75" customHeight="1">
      <c r="A211" s="8"/>
      <c r="H211" s="72"/>
      <c r="I211" s="8"/>
    </row>
    <row r="212" spans="1:9" ht="15.75" customHeight="1">
      <c r="A212" s="8"/>
      <c r="H212" s="72"/>
      <c r="I212" s="8"/>
    </row>
    <row r="213" spans="1:9" ht="15.75" customHeight="1">
      <c r="A213" s="8"/>
      <c r="H213" s="72"/>
      <c r="I213" s="8"/>
    </row>
    <row r="214" spans="1:9" ht="15.75" customHeight="1">
      <c r="A214" s="8"/>
      <c r="H214" s="72"/>
      <c r="I214" s="8"/>
    </row>
    <row r="215" spans="1:9" ht="15.75" customHeight="1">
      <c r="A215" s="8"/>
      <c r="H215" s="72"/>
      <c r="I215" s="8"/>
    </row>
    <row r="216" spans="1:9" ht="15.75" customHeight="1">
      <c r="A216" s="8"/>
      <c r="H216" s="72"/>
      <c r="I216" s="8"/>
    </row>
    <row r="217" spans="1:9" ht="15.75" customHeight="1">
      <c r="A217" s="8"/>
      <c r="H217" s="72"/>
      <c r="I217" s="8"/>
    </row>
    <row r="218" spans="1:9" ht="15.75" customHeight="1">
      <c r="A218" s="8"/>
      <c r="H218" s="72"/>
      <c r="I218" s="8"/>
    </row>
    <row r="219" spans="1:9" ht="15.75" customHeight="1">
      <c r="A219" s="8"/>
      <c r="H219" s="72"/>
      <c r="I219" s="8"/>
    </row>
    <row r="220" spans="1:9" ht="15.75" customHeight="1">
      <c r="A220" s="8"/>
      <c r="H220" s="72"/>
      <c r="I220" s="8"/>
    </row>
    <row r="221" spans="1:9" ht="15.75" customHeight="1">
      <c r="A221" s="8"/>
      <c r="H221" s="72"/>
      <c r="I221" s="8"/>
    </row>
    <row r="222" spans="1:9" ht="15.75" customHeight="1">
      <c r="A222" s="8"/>
      <c r="H222" s="72"/>
      <c r="I222" s="8"/>
    </row>
    <row r="223" spans="1:9" ht="15.75" customHeight="1">
      <c r="A223" s="8"/>
      <c r="H223" s="72"/>
      <c r="I223" s="8"/>
    </row>
    <row r="224" spans="1:9" ht="15.75" customHeight="1">
      <c r="A224" s="8"/>
      <c r="H224" s="72"/>
      <c r="I224" s="8"/>
    </row>
    <row r="225" spans="1:9" ht="15.75" customHeight="1">
      <c r="A225" s="8"/>
      <c r="H225" s="72"/>
      <c r="I225" s="8"/>
    </row>
    <row r="226" spans="1:9" ht="15.75" customHeight="1">
      <c r="A226" s="8"/>
      <c r="H226" s="72"/>
      <c r="I226" s="8"/>
    </row>
    <row r="227" spans="1:9" ht="15.75" customHeight="1">
      <c r="A227" s="8"/>
      <c r="H227" s="72"/>
      <c r="I227" s="8"/>
    </row>
    <row r="228" spans="1:9" ht="15.75" customHeight="1">
      <c r="A228" s="8"/>
      <c r="H228" s="72"/>
      <c r="I228" s="8"/>
    </row>
    <row r="229" spans="1:9" ht="15.75" customHeight="1">
      <c r="A229" s="8"/>
      <c r="H229" s="72"/>
      <c r="I229" s="8"/>
    </row>
    <row r="230" spans="1:9" ht="15.75" customHeight="1">
      <c r="A230" s="8"/>
      <c r="H230" s="72"/>
      <c r="I230" s="8"/>
    </row>
    <row r="231" spans="1:9" ht="15.75" customHeight="1">
      <c r="A231" s="8"/>
      <c r="H231" s="72"/>
      <c r="I231" s="8"/>
    </row>
    <row r="232" spans="1:9" ht="15.75" customHeight="1">
      <c r="A232" s="8"/>
      <c r="H232" s="72"/>
      <c r="I232" s="8"/>
    </row>
    <row r="233" spans="1:9" ht="15.75" customHeight="1">
      <c r="A233" s="8"/>
      <c r="H233" s="72"/>
      <c r="I233" s="8"/>
    </row>
    <row r="234" spans="1:9" ht="15.75" customHeight="1">
      <c r="A234" s="8"/>
      <c r="H234" s="72"/>
      <c r="I234" s="8"/>
    </row>
    <row r="235" spans="1:9" ht="15.75" customHeight="1">
      <c r="A235" s="8"/>
      <c r="H235" s="72"/>
      <c r="I235" s="8"/>
    </row>
    <row r="236" spans="1:9" ht="15.75" customHeight="1">
      <c r="A236" s="8"/>
      <c r="H236" s="72"/>
      <c r="I236" s="8"/>
    </row>
    <row r="237" spans="1:9" ht="15.75" customHeight="1">
      <c r="A237" s="8"/>
      <c r="H237" s="72"/>
      <c r="I237" s="8"/>
    </row>
    <row r="238" spans="1:9" ht="15.75" customHeight="1">
      <c r="A238" s="8"/>
      <c r="H238" s="72"/>
      <c r="I238" s="8"/>
    </row>
    <row r="239" spans="1:9" ht="15.75" customHeight="1">
      <c r="A239" s="8"/>
      <c r="H239" s="72"/>
      <c r="I239" s="8"/>
    </row>
    <row r="240" spans="1:9" ht="15.75" customHeight="1">
      <c r="A240" s="8"/>
      <c r="H240" s="72"/>
      <c r="I240" s="8"/>
    </row>
    <row r="241" spans="1:9" ht="15.75" customHeight="1">
      <c r="A241" s="8"/>
      <c r="H241" s="72"/>
      <c r="I241" s="8"/>
    </row>
    <row r="242" spans="1:9" ht="15.75" customHeight="1">
      <c r="A242" s="8"/>
      <c r="H242" s="72"/>
      <c r="I242" s="8"/>
    </row>
    <row r="243" spans="1:9" ht="15.75" customHeight="1">
      <c r="A243" s="8"/>
      <c r="H243" s="72"/>
      <c r="I243" s="8"/>
    </row>
    <row r="244" spans="1:9" ht="15.75" customHeight="1">
      <c r="A244" s="8"/>
      <c r="H244" s="72"/>
      <c r="I244" s="8"/>
    </row>
    <row r="245" spans="1:9" ht="15.75" customHeight="1">
      <c r="A245" s="8"/>
      <c r="H245" s="72"/>
      <c r="I245" s="8"/>
    </row>
    <row r="246" spans="1:9" ht="15.75" customHeight="1">
      <c r="A246" s="8"/>
      <c r="H246" s="72"/>
      <c r="I246" s="8"/>
    </row>
    <row r="247" spans="1:9" ht="15.75" customHeight="1">
      <c r="A247" s="8"/>
      <c r="H247" s="72"/>
      <c r="I247" s="8"/>
    </row>
    <row r="248" spans="1:9" ht="15.75" customHeight="1">
      <c r="A248" s="8"/>
      <c r="H248" s="72"/>
      <c r="I248" s="8"/>
    </row>
    <row r="249" spans="1:9" ht="15.75" customHeight="1">
      <c r="A249" s="8"/>
      <c r="H249" s="72"/>
      <c r="I249" s="8"/>
    </row>
    <row r="250" spans="1:9" ht="15.75" customHeight="1">
      <c r="A250" s="8"/>
      <c r="H250" s="72"/>
      <c r="I250" s="8"/>
    </row>
    <row r="251" spans="1:9" ht="15.75" customHeight="1">
      <c r="A251" s="8"/>
      <c r="H251" s="72"/>
      <c r="I251" s="8"/>
    </row>
    <row r="252" spans="1:9" ht="15.75" customHeight="1">
      <c r="A252" s="8"/>
      <c r="H252" s="72"/>
      <c r="I252" s="8"/>
    </row>
    <row r="253" spans="1:9" ht="15.75" customHeight="1">
      <c r="A253" s="8"/>
      <c r="H253" s="72"/>
      <c r="I253" s="8"/>
    </row>
    <row r="254" spans="1:9" ht="15.75" customHeight="1">
      <c r="A254" s="8"/>
      <c r="H254" s="72"/>
      <c r="I254" s="8"/>
    </row>
    <row r="255" spans="1:9" ht="15.75" customHeight="1">
      <c r="A255" s="8"/>
      <c r="H255" s="72"/>
      <c r="I255" s="8"/>
    </row>
    <row r="256" spans="1:9" ht="15.75" customHeight="1">
      <c r="A256" s="8"/>
      <c r="H256" s="72"/>
      <c r="I256" s="8"/>
    </row>
    <row r="257" spans="1:9" ht="15.75" customHeight="1">
      <c r="A257" s="8"/>
      <c r="H257" s="72"/>
      <c r="I257" s="8"/>
    </row>
    <row r="258" spans="1:9" ht="15.75" customHeight="1">
      <c r="A258" s="8"/>
      <c r="H258" s="72"/>
      <c r="I258" s="8"/>
    </row>
    <row r="259" spans="1:9" ht="15.75" customHeight="1">
      <c r="A259" s="8"/>
      <c r="H259" s="72"/>
      <c r="I259" s="8"/>
    </row>
    <row r="260" spans="1:9" ht="15.75" customHeight="1">
      <c r="A260" s="8"/>
      <c r="H260" s="72"/>
      <c r="I260" s="8"/>
    </row>
    <row r="261" spans="1:9" ht="15.75" customHeight="1">
      <c r="A261" s="8"/>
      <c r="H261" s="72"/>
      <c r="I261" s="8"/>
    </row>
    <row r="262" spans="1:9" ht="15.75" customHeight="1">
      <c r="A262" s="8"/>
      <c r="H262" s="72"/>
      <c r="I262" s="8"/>
    </row>
    <row r="263" spans="1:9" ht="15.75" customHeight="1">
      <c r="A263" s="8"/>
      <c r="H263" s="72"/>
      <c r="I263" s="8"/>
    </row>
    <row r="264" spans="1:9" ht="15.75" customHeight="1">
      <c r="A264" s="8"/>
      <c r="H264" s="72"/>
      <c r="I264" s="8"/>
    </row>
    <row r="265" spans="1:9" ht="15.75" customHeight="1">
      <c r="A265" s="8"/>
      <c r="H265" s="72"/>
      <c r="I265" s="8"/>
    </row>
    <row r="266" spans="1:9" ht="15.75" customHeight="1">
      <c r="A266" s="8"/>
      <c r="H266" s="72"/>
      <c r="I266" s="8"/>
    </row>
    <row r="267" spans="1:9" ht="15.75" customHeight="1">
      <c r="A267" s="8"/>
      <c r="H267" s="72"/>
      <c r="I267" s="8"/>
    </row>
    <row r="268" spans="1:9" ht="15.75" customHeight="1">
      <c r="A268" s="8"/>
      <c r="H268" s="72"/>
      <c r="I268" s="8"/>
    </row>
    <row r="269" spans="1:9" ht="15.75" customHeight="1">
      <c r="A269" s="8"/>
      <c r="H269" s="72"/>
      <c r="I269" s="8"/>
    </row>
    <row r="270" spans="1:9" ht="15.75" customHeight="1">
      <c r="A270" s="8"/>
      <c r="H270" s="72"/>
      <c r="I270" s="8"/>
    </row>
    <row r="271" spans="1:9" ht="15.75" customHeight="1">
      <c r="A271" s="8"/>
      <c r="H271" s="72"/>
      <c r="I271" s="8"/>
    </row>
    <row r="272" spans="1:9" ht="15.75" customHeight="1">
      <c r="A272" s="8"/>
      <c r="H272" s="72"/>
      <c r="I272" s="8"/>
    </row>
    <row r="273" spans="1:9" ht="15.75" customHeight="1">
      <c r="A273" s="8"/>
      <c r="H273" s="72"/>
      <c r="I273" s="8"/>
    </row>
    <row r="274" spans="1:9" ht="15.75" customHeight="1">
      <c r="A274" s="8"/>
      <c r="H274" s="72"/>
      <c r="I274" s="8"/>
    </row>
    <row r="275" spans="1:9" ht="15.75" customHeight="1">
      <c r="A275" s="8"/>
      <c r="H275" s="72"/>
      <c r="I275" s="8"/>
    </row>
    <row r="276" spans="1:9" ht="15.75" customHeight="1">
      <c r="A276" s="8"/>
      <c r="H276" s="72"/>
      <c r="I276" s="8"/>
    </row>
    <row r="277" spans="1:9" ht="15.75" customHeight="1">
      <c r="A277" s="8"/>
      <c r="H277" s="72"/>
      <c r="I277" s="8"/>
    </row>
    <row r="278" spans="1:9" ht="15.75" customHeight="1">
      <c r="A278" s="8"/>
      <c r="H278" s="72"/>
      <c r="I278" s="8"/>
    </row>
    <row r="279" spans="1:9" ht="15.75" customHeight="1">
      <c r="A279" s="8"/>
      <c r="H279" s="72"/>
      <c r="I279" s="8"/>
    </row>
    <row r="280" spans="1:9" ht="15.75" customHeight="1">
      <c r="A280" s="8"/>
      <c r="H280" s="72"/>
      <c r="I280" s="8"/>
    </row>
    <row r="281" spans="1:9" ht="15.75" customHeight="1">
      <c r="A281" s="8"/>
      <c r="H281" s="72"/>
      <c r="I281" s="8"/>
    </row>
    <row r="282" spans="1:9" ht="15.75" customHeight="1">
      <c r="A282" s="8"/>
      <c r="H282" s="72"/>
      <c r="I282" s="8"/>
    </row>
    <row r="283" spans="1:9" ht="15.75" customHeight="1">
      <c r="A283" s="8"/>
      <c r="H283" s="72"/>
      <c r="I283" s="8"/>
    </row>
    <row r="284" spans="1:9" ht="15.75" customHeight="1">
      <c r="A284" s="8"/>
      <c r="H284" s="72"/>
      <c r="I284" s="8"/>
    </row>
    <row r="285" spans="1:9" ht="15.75" customHeight="1">
      <c r="A285" s="8"/>
      <c r="H285" s="72"/>
      <c r="I285" s="8"/>
    </row>
    <row r="286" spans="1:9" ht="15.75" customHeight="1">
      <c r="A286" s="8"/>
      <c r="H286" s="72"/>
      <c r="I286" s="8"/>
    </row>
    <row r="287" spans="1:9" ht="15.75" customHeight="1">
      <c r="A287" s="8"/>
      <c r="H287" s="72"/>
      <c r="I287" s="8"/>
    </row>
    <row r="288" spans="1:9" ht="15.75" customHeight="1">
      <c r="A288" s="8"/>
      <c r="H288" s="72"/>
      <c r="I288" s="8"/>
    </row>
    <row r="289" spans="1:9" ht="15.75" customHeight="1">
      <c r="A289" s="8"/>
      <c r="H289" s="72"/>
      <c r="I289" s="8"/>
    </row>
    <row r="290" spans="1:9" ht="15.75" customHeight="1">
      <c r="A290" s="8"/>
      <c r="H290" s="72"/>
      <c r="I290" s="8"/>
    </row>
    <row r="291" spans="1:9" ht="15.75" customHeight="1">
      <c r="A291" s="8"/>
      <c r="H291" s="72"/>
      <c r="I291" s="8"/>
    </row>
    <row r="292" spans="1:9" ht="15.75" customHeight="1">
      <c r="A292" s="8"/>
      <c r="H292" s="72"/>
      <c r="I292" s="8"/>
    </row>
    <row r="293" spans="1:9" ht="15.75" customHeight="1">
      <c r="A293" s="8"/>
      <c r="H293" s="72"/>
      <c r="I293" s="8"/>
    </row>
    <row r="294" spans="1:9" ht="15.75" customHeight="1">
      <c r="A294" s="8"/>
      <c r="H294" s="72"/>
      <c r="I294" s="8"/>
    </row>
    <row r="295" spans="1:9" ht="15.75" customHeight="1">
      <c r="A295" s="8"/>
      <c r="H295" s="72"/>
      <c r="I295" s="8"/>
    </row>
    <row r="296" spans="1:9" ht="15.75" customHeight="1">
      <c r="A296" s="8"/>
      <c r="H296" s="72"/>
      <c r="I296" s="8"/>
    </row>
    <row r="297" spans="1:9" ht="15.75" customHeight="1">
      <c r="A297" s="8"/>
      <c r="H297" s="72"/>
      <c r="I297" s="8"/>
    </row>
    <row r="298" spans="1:9" ht="15.75" customHeight="1">
      <c r="A298" s="8"/>
      <c r="H298" s="72"/>
      <c r="I298" s="8"/>
    </row>
    <row r="299" spans="1:9" ht="15.75" customHeight="1">
      <c r="A299" s="8"/>
      <c r="H299" s="72"/>
      <c r="I299" s="8"/>
    </row>
    <row r="300" spans="1:9" ht="15.75" customHeight="1">
      <c r="A300" s="8"/>
      <c r="H300" s="72"/>
      <c r="I300" s="8"/>
    </row>
    <row r="301" spans="1:9" ht="15.75" customHeight="1">
      <c r="A301" s="8"/>
      <c r="H301" s="72"/>
      <c r="I301" s="8"/>
    </row>
    <row r="302" spans="1:9" ht="15.75" customHeight="1">
      <c r="A302" s="8"/>
      <c r="H302" s="72"/>
      <c r="I302" s="8"/>
    </row>
    <row r="303" spans="1:9" ht="15.75" customHeight="1">
      <c r="A303" s="8"/>
      <c r="H303" s="72"/>
      <c r="I303" s="8"/>
    </row>
    <row r="304" spans="1:9" ht="15.75" customHeight="1">
      <c r="A304" s="8"/>
      <c r="H304" s="72"/>
      <c r="I304" s="8"/>
    </row>
    <row r="305" spans="1:9" ht="15.75" customHeight="1">
      <c r="A305" s="8"/>
      <c r="H305" s="72"/>
      <c r="I305" s="8"/>
    </row>
    <row r="306" spans="1:9" ht="15.75" customHeight="1">
      <c r="A306" s="8"/>
      <c r="H306" s="72"/>
      <c r="I306" s="8"/>
    </row>
    <row r="307" spans="1:9" ht="15.75" customHeight="1">
      <c r="A307" s="8"/>
      <c r="H307" s="72"/>
      <c r="I307" s="8"/>
    </row>
    <row r="308" spans="1:9" ht="15.75" customHeight="1">
      <c r="A308" s="8"/>
      <c r="H308" s="72"/>
      <c r="I308" s="8"/>
    </row>
    <row r="309" spans="1:9" ht="15.75" customHeight="1">
      <c r="A309" s="8"/>
      <c r="H309" s="72"/>
      <c r="I309" s="8"/>
    </row>
    <row r="310" spans="1:9" ht="15.75" customHeight="1">
      <c r="A310" s="8"/>
      <c r="H310" s="72"/>
      <c r="I310" s="8"/>
    </row>
    <row r="311" spans="1:9" ht="15.75" customHeight="1">
      <c r="A311" s="8"/>
      <c r="H311" s="72"/>
      <c r="I311" s="8"/>
    </row>
    <row r="312" spans="1:9" ht="15.75" customHeight="1">
      <c r="A312" s="8"/>
      <c r="H312" s="72"/>
      <c r="I312" s="8"/>
    </row>
    <row r="313" spans="1:9" ht="15.75" customHeight="1">
      <c r="A313" s="8"/>
      <c r="H313" s="72"/>
      <c r="I313" s="8"/>
    </row>
    <row r="314" spans="1:9" ht="15.75" customHeight="1">
      <c r="A314" s="8"/>
      <c r="H314" s="72"/>
      <c r="I314" s="8"/>
    </row>
    <row r="315" spans="1:9" ht="15.75" customHeight="1">
      <c r="A315" s="8"/>
      <c r="H315" s="72"/>
      <c r="I315" s="8"/>
    </row>
    <row r="316" spans="1:9" ht="15.75" customHeight="1">
      <c r="A316" s="8"/>
      <c r="H316" s="72"/>
      <c r="I316" s="8"/>
    </row>
    <row r="317" spans="1:9" ht="15.75" customHeight="1">
      <c r="A317" s="8"/>
      <c r="H317" s="72"/>
      <c r="I317" s="8"/>
    </row>
    <row r="318" spans="1:9" ht="15.75" customHeight="1">
      <c r="A318" s="8"/>
      <c r="H318" s="72"/>
      <c r="I318" s="8"/>
    </row>
    <row r="319" spans="1:9" ht="15.75" customHeight="1">
      <c r="A319" s="8"/>
      <c r="H319" s="72"/>
      <c r="I319" s="8"/>
    </row>
    <row r="320" spans="1:9" ht="15.75" customHeight="1">
      <c r="A320" s="8"/>
      <c r="H320" s="72"/>
      <c r="I320" s="8"/>
    </row>
    <row r="321" spans="1:9" ht="15.75" customHeight="1">
      <c r="A321" s="8"/>
      <c r="H321" s="72"/>
      <c r="I321" s="8"/>
    </row>
    <row r="322" spans="1:9" ht="15.75" customHeight="1">
      <c r="A322" s="8"/>
      <c r="H322" s="72"/>
      <c r="I322" s="8"/>
    </row>
    <row r="323" spans="1:9" ht="15.75" customHeight="1">
      <c r="A323" s="8"/>
      <c r="H323" s="72"/>
      <c r="I323" s="8"/>
    </row>
    <row r="324" spans="1:9" ht="15.75" customHeight="1">
      <c r="A324" s="8"/>
      <c r="H324" s="72"/>
      <c r="I324" s="8"/>
    </row>
    <row r="325" spans="1:9" ht="15.75" customHeight="1">
      <c r="A325" s="8"/>
      <c r="H325" s="72"/>
      <c r="I325" s="8"/>
    </row>
    <row r="326" spans="1:9" ht="15.75" customHeight="1">
      <c r="A326" s="8"/>
      <c r="H326" s="72"/>
      <c r="I326" s="8"/>
    </row>
    <row r="327" spans="1:9" ht="15.75" customHeight="1">
      <c r="A327" s="8"/>
      <c r="H327" s="72"/>
      <c r="I327" s="8"/>
    </row>
    <row r="328" spans="1:9" ht="15.75" customHeight="1">
      <c r="A328" s="8"/>
      <c r="H328" s="72"/>
      <c r="I328" s="8"/>
    </row>
    <row r="329" spans="1:9" ht="15.75" customHeight="1">
      <c r="A329" s="8"/>
      <c r="H329" s="72"/>
      <c r="I329" s="8"/>
    </row>
    <row r="330" spans="1:9" ht="15.75" customHeight="1">
      <c r="A330" s="8"/>
      <c r="H330" s="72"/>
      <c r="I330" s="8"/>
    </row>
    <row r="331" spans="1:9" ht="15.75" customHeight="1">
      <c r="A331" s="8"/>
      <c r="H331" s="72"/>
      <c r="I331" s="8"/>
    </row>
    <row r="332" spans="1:9" ht="15.75" customHeight="1">
      <c r="A332" s="8"/>
      <c r="H332" s="72"/>
      <c r="I332" s="8"/>
    </row>
    <row r="333" spans="1:9" ht="15.75" customHeight="1">
      <c r="A333" s="8"/>
      <c r="H333" s="72"/>
      <c r="I333" s="8"/>
    </row>
    <row r="334" spans="1:9" ht="15.75" customHeight="1">
      <c r="A334" s="8"/>
      <c r="H334" s="72"/>
      <c r="I334" s="8"/>
    </row>
    <row r="335" spans="1:9" ht="15.75" customHeight="1">
      <c r="A335" s="8"/>
      <c r="H335" s="72"/>
      <c r="I335" s="8"/>
    </row>
    <row r="336" spans="1:9" ht="15.75" customHeight="1">
      <c r="A336" s="8"/>
      <c r="H336" s="72"/>
      <c r="I336" s="8"/>
    </row>
    <row r="337" spans="1:9" ht="15.75" customHeight="1">
      <c r="A337" s="8"/>
      <c r="H337" s="72"/>
      <c r="I337" s="8"/>
    </row>
    <row r="338" spans="1:9" ht="15.75" customHeight="1">
      <c r="A338" s="8"/>
      <c r="H338" s="72"/>
      <c r="I338" s="8"/>
    </row>
    <row r="339" spans="1:9" ht="15.75" customHeight="1">
      <c r="A339" s="8"/>
      <c r="H339" s="72"/>
      <c r="I339" s="8"/>
    </row>
    <row r="340" spans="1:9" ht="15.75" customHeight="1">
      <c r="A340" s="8"/>
      <c r="H340" s="72"/>
      <c r="I340" s="8"/>
    </row>
    <row r="341" spans="1:9" ht="15.75" customHeight="1">
      <c r="A341" s="8"/>
      <c r="H341" s="72"/>
      <c r="I341" s="8"/>
    </row>
    <row r="342" spans="1:9" ht="15.75" customHeight="1">
      <c r="A342" s="8"/>
      <c r="H342" s="72"/>
      <c r="I342" s="8"/>
    </row>
    <row r="343" spans="1:9" ht="15.75" customHeight="1">
      <c r="A343" s="8"/>
      <c r="H343" s="72"/>
      <c r="I343" s="8"/>
    </row>
    <row r="344" spans="1:9" ht="15.75" customHeight="1">
      <c r="A344" s="8"/>
      <c r="H344" s="72"/>
      <c r="I344" s="8"/>
    </row>
    <row r="345" spans="1:9" ht="15.75" customHeight="1">
      <c r="A345" s="8"/>
      <c r="H345" s="72"/>
      <c r="I345" s="8"/>
    </row>
    <row r="346" spans="1:9" ht="15.75" customHeight="1">
      <c r="A346" s="8"/>
      <c r="H346" s="72"/>
      <c r="I346" s="8"/>
    </row>
    <row r="347" spans="1:9" ht="15.75" customHeight="1">
      <c r="A347" s="8"/>
      <c r="H347" s="72"/>
      <c r="I347" s="8"/>
    </row>
    <row r="348" spans="1:9" ht="15.75" customHeight="1">
      <c r="A348" s="8"/>
      <c r="H348" s="72"/>
      <c r="I348" s="8"/>
    </row>
    <row r="349" spans="1:9" ht="15.75" customHeight="1">
      <c r="A349" s="8"/>
      <c r="H349" s="72"/>
      <c r="I349" s="8"/>
    </row>
    <row r="350" spans="1:9" ht="15.75" customHeight="1">
      <c r="A350" s="8"/>
      <c r="H350" s="72"/>
      <c r="I350" s="8"/>
    </row>
    <row r="351" spans="1:9" ht="15.75" customHeight="1">
      <c r="A351" s="8"/>
      <c r="H351" s="72"/>
      <c r="I351" s="8"/>
    </row>
    <row r="352" spans="1:9" ht="15.75" customHeight="1">
      <c r="A352" s="8"/>
      <c r="H352" s="72"/>
      <c r="I352" s="8"/>
    </row>
    <row r="353" spans="1:9" ht="15.75" customHeight="1">
      <c r="A353" s="8"/>
      <c r="H353" s="72"/>
      <c r="I353" s="8"/>
    </row>
    <row r="354" spans="1:9" ht="15.75" customHeight="1">
      <c r="A354" s="8"/>
      <c r="H354" s="72"/>
      <c r="I354" s="8"/>
    </row>
    <row r="355" spans="1:9" ht="15.75" customHeight="1">
      <c r="A355" s="8"/>
      <c r="H355" s="72"/>
      <c r="I355" s="8"/>
    </row>
    <row r="356" spans="1:9" ht="15.75" customHeight="1">
      <c r="A356" s="8"/>
      <c r="H356" s="72"/>
      <c r="I356" s="8"/>
    </row>
    <row r="357" spans="1:9" ht="15.75" customHeight="1">
      <c r="A357" s="8"/>
      <c r="H357" s="72"/>
      <c r="I357" s="8"/>
    </row>
    <row r="358" spans="1:9" ht="15.75" customHeight="1">
      <c r="A358" s="8"/>
      <c r="H358" s="72"/>
      <c r="I358" s="8"/>
    </row>
    <row r="359" spans="1:9" ht="15.75" customHeight="1">
      <c r="A359" s="8"/>
      <c r="H359" s="72"/>
      <c r="I359" s="8"/>
    </row>
    <row r="360" spans="1:9" ht="15.75" customHeight="1">
      <c r="A360" s="8"/>
      <c r="H360" s="72"/>
      <c r="I360" s="8"/>
    </row>
    <row r="361" spans="1:9" ht="15.75" customHeight="1">
      <c r="A361" s="8"/>
      <c r="H361" s="72"/>
      <c r="I361" s="8"/>
    </row>
    <row r="362" spans="1:9" ht="15.75" customHeight="1">
      <c r="A362" s="8"/>
      <c r="H362" s="72"/>
      <c r="I362" s="8"/>
    </row>
    <row r="363" spans="1:9" ht="15.75" customHeight="1">
      <c r="A363" s="8"/>
      <c r="H363" s="72"/>
      <c r="I363" s="8"/>
    </row>
    <row r="364" spans="1:9" ht="15.75" customHeight="1">
      <c r="A364" s="8"/>
      <c r="H364" s="72"/>
      <c r="I364" s="8"/>
    </row>
    <row r="365" spans="1:9" ht="15.75" customHeight="1">
      <c r="A365" s="8"/>
      <c r="H365" s="72"/>
      <c r="I365" s="8"/>
    </row>
    <row r="366" spans="1:9" ht="15.75" customHeight="1">
      <c r="A366" s="8"/>
      <c r="H366" s="72"/>
      <c r="I366" s="8"/>
    </row>
    <row r="367" spans="1:9" ht="15.75" customHeight="1">
      <c r="A367" s="8"/>
      <c r="H367" s="72"/>
      <c r="I367" s="8"/>
    </row>
    <row r="368" spans="1:9" ht="15.75" customHeight="1">
      <c r="A368" s="8"/>
      <c r="H368" s="72"/>
      <c r="I368" s="8"/>
    </row>
    <row r="369" spans="1:9" ht="15.75" customHeight="1">
      <c r="A369" s="8"/>
      <c r="H369" s="72"/>
      <c r="I369" s="8"/>
    </row>
    <row r="370" spans="1:9" ht="15.75" customHeight="1">
      <c r="A370" s="8"/>
      <c r="H370" s="72"/>
      <c r="I370" s="8"/>
    </row>
    <row r="371" spans="1:9" ht="15.75" customHeight="1">
      <c r="A371" s="8"/>
      <c r="H371" s="72"/>
      <c r="I371" s="8"/>
    </row>
    <row r="372" spans="1:9" ht="15.75" customHeight="1">
      <c r="A372" s="8"/>
      <c r="H372" s="72"/>
      <c r="I372" s="8"/>
    </row>
    <row r="373" spans="1:9" ht="15.75" customHeight="1">
      <c r="A373" s="8"/>
      <c r="H373" s="72"/>
      <c r="I373" s="8"/>
    </row>
    <row r="374" spans="1:9" ht="15.75" customHeight="1">
      <c r="A374" s="8"/>
      <c r="H374" s="72"/>
      <c r="I374" s="8"/>
    </row>
    <row r="375" spans="1:9" ht="15.75" customHeight="1">
      <c r="A375" s="8"/>
      <c r="H375" s="72"/>
      <c r="I375" s="8"/>
    </row>
    <row r="376" spans="1:9" ht="15.75" customHeight="1">
      <c r="A376" s="8"/>
      <c r="H376" s="72"/>
      <c r="I376" s="8"/>
    </row>
    <row r="377" spans="1:9" ht="15.75" customHeight="1">
      <c r="A377" s="8"/>
      <c r="H377" s="72"/>
      <c r="I377" s="8"/>
    </row>
    <row r="378" spans="1:9" ht="15.75" customHeight="1">
      <c r="A378" s="8"/>
      <c r="H378" s="72"/>
      <c r="I378" s="8"/>
    </row>
    <row r="379" spans="1:9" ht="15.75" customHeight="1">
      <c r="A379" s="8"/>
      <c r="H379" s="72"/>
      <c r="I379" s="8"/>
    </row>
    <row r="380" spans="1:9" ht="15.75" customHeight="1">
      <c r="A380" s="8"/>
      <c r="H380" s="72"/>
      <c r="I380" s="8"/>
    </row>
    <row r="381" spans="1:9" ht="15.75" customHeight="1">
      <c r="A381" s="8"/>
      <c r="H381" s="72"/>
      <c r="I381" s="8"/>
    </row>
    <row r="382" spans="1:9" ht="15.75" customHeight="1">
      <c r="A382" s="8"/>
      <c r="H382" s="72"/>
      <c r="I382" s="8"/>
    </row>
    <row r="383" spans="1:9" ht="15.75" customHeight="1">
      <c r="A383" s="8"/>
      <c r="H383" s="72"/>
      <c r="I383" s="8"/>
    </row>
    <row r="384" spans="1:9" ht="15.75" customHeight="1">
      <c r="A384" s="8"/>
      <c r="H384" s="72"/>
      <c r="I384" s="8"/>
    </row>
    <row r="385" spans="1:9" ht="15.75" customHeight="1">
      <c r="A385" s="8"/>
      <c r="H385" s="72"/>
      <c r="I385" s="8"/>
    </row>
    <row r="386" spans="1:9" ht="15.75" customHeight="1">
      <c r="A386" s="8"/>
      <c r="H386" s="72"/>
      <c r="I386" s="8"/>
    </row>
    <row r="387" spans="1:9" ht="15.75" customHeight="1">
      <c r="A387" s="8"/>
      <c r="H387" s="72"/>
      <c r="I387" s="8"/>
    </row>
    <row r="388" spans="1:9" ht="15.75" customHeight="1">
      <c r="A388" s="8"/>
      <c r="H388" s="72"/>
      <c r="I388" s="8"/>
    </row>
    <row r="389" spans="1:9" ht="15.75" customHeight="1">
      <c r="A389" s="8"/>
      <c r="H389" s="72"/>
      <c r="I389" s="8"/>
    </row>
    <row r="390" spans="1:9" ht="15.75" customHeight="1">
      <c r="A390" s="8"/>
      <c r="H390" s="72"/>
      <c r="I390" s="8"/>
    </row>
    <row r="391" spans="1:9" ht="15.75" customHeight="1">
      <c r="A391" s="8"/>
      <c r="H391" s="72"/>
      <c r="I391" s="8"/>
    </row>
    <row r="392" spans="1:9" ht="15.75" customHeight="1">
      <c r="A392" s="8"/>
      <c r="H392" s="72"/>
      <c r="I392" s="8"/>
    </row>
    <row r="393" spans="1:9" ht="15.75" customHeight="1">
      <c r="A393" s="8"/>
      <c r="H393" s="72"/>
      <c r="I393" s="8"/>
    </row>
    <row r="394" spans="1:9" ht="15.75" customHeight="1">
      <c r="A394" s="8"/>
      <c r="H394" s="72"/>
      <c r="I394" s="8"/>
    </row>
    <row r="395" spans="1:9" ht="15.75" customHeight="1">
      <c r="A395" s="8"/>
      <c r="H395" s="72"/>
      <c r="I395" s="8"/>
    </row>
    <row r="396" spans="1:9" ht="15.75" customHeight="1">
      <c r="A396" s="8"/>
      <c r="H396" s="72"/>
      <c r="I396" s="8"/>
    </row>
    <row r="397" spans="1:9" ht="15.75" customHeight="1">
      <c r="A397" s="8"/>
      <c r="H397" s="72"/>
      <c r="I397" s="8"/>
    </row>
    <row r="398" spans="1:9" ht="15.75" customHeight="1">
      <c r="A398" s="8"/>
      <c r="H398" s="72"/>
      <c r="I398" s="8"/>
    </row>
    <row r="399" spans="1:9" ht="15.75" customHeight="1">
      <c r="A399" s="8"/>
      <c r="H399" s="72"/>
      <c r="I399" s="8"/>
    </row>
    <row r="400" spans="1:9" ht="15.75" customHeight="1">
      <c r="A400" s="8"/>
      <c r="H400" s="72"/>
      <c r="I400" s="8"/>
    </row>
    <row r="401" spans="1:9" ht="15.75" customHeight="1">
      <c r="A401" s="8"/>
      <c r="H401" s="72"/>
      <c r="I401" s="8"/>
    </row>
    <row r="402" spans="1:9" ht="15.75" customHeight="1">
      <c r="A402" s="8"/>
      <c r="H402" s="72"/>
      <c r="I402" s="8"/>
    </row>
    <row r="403" spans="1:9" ht="15.75" customHeight="1">
      <c r="A403" s="8"/>
      <c r="H403" s="72"/>
      <c r="I403" s="8"/>
    </row>
    <row r="404" spans="1:9" ht="15.75" customHeight="1">
      <c r="A404" s="8"/>
      <c r="H404" s="72"/>
      <c r="I404" s="8"/>
    </row>
    <row r="405" spans="1:9" ht="15.75" customHeight="1">
      <c r="A405" s="8"/>
      <c r="H405" s="72"/>
      <c r="I405" s="8"/>
    </row>
    <row r="406" spans="1:9" ht="15.75" customHeight="1">
      <c r="A406" s="8"/>
      <c r="H406" s="72"/>
      <c r="I406" s="8"/>
    </row>
    <row r="407" spans="1:9" ht="15.75" customHeight="1">
      <c r="A407" s="8"/>
      <c r="H407" s="72"/>
      <c r="I407" s="8"/>
    </row>
    <row r="408" spans="1:9" ht="15.75" customHeight="1">
      <c r="A408" s="8"/>
      <c r="H408" s="72"/>
      <c r="I408" s="8"/>
    </row>
    <row r="409" spans="1:9" ht="15.75" customHeight="1">
      <c r="A409" s="8"/>
      <c r="H409" s="72"/>
      <c r="I409" s="8"/>
    </row>
    <row r="410" spans="1:9" ht="15.75" customHeight="1">
      <c r="A410" s="8"/>
      <c r="H410" s="72"/>
      <c r="I410" s="8"/>
    </row>
    <row r="411" spans="1:9" ht="15.75" customHeight="1">
      <c r="A411" s="8"/>
      <c r="H411" s="72"/>
      <c r="I411" s="8"/>
    </row>
    <row r="412" spans="1:9" ht="15.75" customHeight="1">
      <c r="A412" s="8"/>
      <c r="H412" s="72"/>
      <c r="I412" s="8"/>
    </row>
    <row r="413" spans="1:9" ht="15.75" customHeight="1">
      <c r="A413" s="8"/>
      <c r="H413" s="72"/>
      <c r="I413" s="8"/>
    </row>
    <row r="414" spans="1:9" ht="15.75" customHeight="1">
      <c r="A414" s="8"/>
      <c r="H414" s="72"/>
      <c r="I414" s="8"/>
    </row>
    <row r="415" spans="1:9" ht="15.75" customHeight="1">
      <c r="A415" s="8"/>
      <c r="H415" s="72"/>
      <c r="I415" s="8"/>
    </row>
    <row r="416" spans="1:9" ht="15.75" customHeight="1">
      <c r="A416" s="8"/>
      <c r="H416" s="72"/>
      <c r="I416" s="8"/>
    </row>
    <row r="417" spans="1:9" ht="15.75" customHeight="1">
      <c r="A417" s="8"/>
      <c r="H417" s="72"/>
      <c r="I417" s="8"/>
    </row>
    <row r="418" spans="1:9" ht="15.75" customHeight="1">
      <c r="A418" s="8"/>
      <c r="H418" s="72"/>
      <c r="I418" s="8"/>
    </row>
    <row r="419" spans="1:9" ht="15.75" customHeight="1">
      <c r="A419" s="8"/>
      <c r="H419" s="72"/>
      <c r="I419" s="8"/>
    </row>
    <row r="420" spans="1:9" ht="15.75" customHeight="1">
      <c r="A420" s="8"/>
      <c r="H420" s="72"/>
      <c r="I420" s="8"/>
    </row>
    <row r="421" spans="1:9" ht="15.75" customHeight="1">
      <c r="A421" s="8"/>
      <c r="H421" s="72"/>
      <c r="I421" s="8"/>
    </row>
    <row r="422" spans="1:9" ht="15.75" customHeight="1">
      <c r="A422" s="8"/>
      <c r="H422" s="72"/>
      <c r="I422" s="8"/>
    </row>
    <row r="423" spans="1:9" ht="15.75" customHeight="1">
      <c r="A423" s="8"/>
      <c r="H423" s="72"/>
      <c r="I423" s="8"/>
    </row>
    <row r="424" spans="1:9" ht="15.75" customHeight="1">
      <c r="A424" s="8"/>
      <c r="H424" s="72"/>
      <c r="I424" s="8"/>
    </row>
    <row r="425" spans="1:9" ht="15.75" customHeight="1">
      <c r="A425" s="8"/>
      <c r="H425" s="72"/>
      <c r="I425" s="8"/>
    </row>
    <row r="426" spans="1:9" ht="15.75" customHeight="1">
      <c r="A426" s="8"/>
      <c r="H426" s="72"/>
      <c r="I426" s="8"/>
    </row>
    <row r="427" spans="1:9" ht="15.75" customHeight="1">
      <c r="A427" s="8"/>
      <c r="H427" s="72"/>
      <c r="I427" s="8"/>
    </row>
    <row r="428" spans="1:9" ht="15.75" customHeight="1">
      <c r="A428" s="8"/>
      <c r="H428" s="72"/>
      <c r="I428" s="8"/>
    </row>
    <row r="429" spans="1:9" ht="15.75" customHeight="1">
      <c r="A429" s="8"/>
      <c r="H429" s="72"/>
      <c r="I429" s="8"/>
    </row>
    <row r="430" spans="1:9" ht="15.75" customHeight="1">
      <c r="A430" s="8"/>
      <c r="H430" s="72"/>
      <c r="I430" s="8"/>
    </row>
    <row r="431" spans="1:9" ht="15.75" customHeight="1">
      <c r="A431" s="8"/>
      <c r="H431" s="72"/>
      <c r="I431" s="8"/>
    </row>
    <row r="432" spans="1:9" ht="15.75" customHeight="1">
      <c r="A432" s="8"/>
      <c r="H432" s="72"/>
      <c r="I432" s="8"/>
    </row>
    <row r="433" spans="1:9" ht="15.75" customHeight="1">
      <c r="A433" s="8"/>
      <c r="H433" s="72"/>
      <c r="I433" s="8"/>
    </row>
    <row r="434" spans="1:9" ht="15.75" customHeight="1">
      <c r="A434" s="8"/>
      <c r="H434" s="72"/>
      <c r="I434" s="8"/>
    </row>
    <row r="435" spans="1:9" ht="15.75" customHeight="1">
      <c r="A435" s="8"/>
      <c r="H435" s="72"/>
      <c r="I435" s="8"/>
    </row>
    <row r="436" spans="1:9" ht="15.75" customHeight="1">
      <c r="A436" s="8"/>
      <c r="H436" s="72"/>
      <c r="I436" s="8"/>
    </row>
    <row r="437" spans="1:9" ht="15.75" customHeight="1">
      <c r="A437" s="8"/>
      <c r="H437" s="72"/>
      <c r="I437" s="8"/>
    </row>
    <row r="438" spans="1:9" ht="15.75" customHeight="1">
      <c r="A438" s="8"/>
      <c r="H438" s="72"/>
      <c r="I438" s="8"/>
    </row>
    <row r="439" spans="1:9" ht="15.75" customHeight="1">
      <c r="A439" s="8"/>
      <c r="H439" s="72"/>
      <c r="I439" s="8"/>
    </row>
    <row r="440" spans="1:9" ht="15.75" customHeight="1">
      <c r="A440" s="8"/>
      <c r="H440" s="72"/>
      <c r="I440" s="8"/>
    </row>
    <row r="441" spans="1:9" ht="15.75" customHeight="1">
      <c r="A441" s="8"/>
      <c r="H441" s="72"/>
      <c r="I441" s="8"/>
    </row>
    <row r="442" spans="1:9" ht="15.75" customHeight="1">
      <c r="A442" s="8"/>
      <c r="H442" s="72"/>
      <c r="I442" s="8"/>
    </row>
    <row r="443" spans="1:9" ht="15.75" customHeight="1">
      <c r="A443" s="8"/>
      <c r="H443" s="72"/>
      <c r="I443" s="8"/>
    </row>
    <row r="444" spans="1:9" ht="15.75" customHeight="1">
      <c r="A444" s="8"/>
      <c r="H444" s="72"/>
      <c r="I444" s="8"/>
    </row>
    <row r="445" spans="1:9" ht="15.75" customHeight="1">
      <c r="A445" s="8"/>
      <c r="H445" s="72"/>
      <c r="I445" s="8"/>
    </row>
    <row r="446" spans="1:9" ht="15.75" customHeight="1">
      <c r="A446" s="8"/>
      <c r="H446" s="72"/>
      <c r="I446" s="8"/>
    </row>
    <row r="447" spans="1:9" ht="15.75" customHeight="1">
      <c r="A447" s="8"/>
      <c r="H447" s="72"/>
      <c r="I447" s="8"/>
    </row>
    <row r="448" spans="1:9" ht="15.75" customHeight="1">
      <c r="A448" s="8"/>
      <c r="H448" s="72"/>
      <c r="I448" s="8"/>
    </row>
    <row r="449" spans="1:9" ht="15.75" customHeight="1">
      <c r="A449" s="8"/>
      <c r="H449" s="72"/>
      <c r="I449" s="8"/>
    </row>
    <row r="450" spans="1:9" ht="15.75" customHeight="1">
      <c r="A450" s="8"/>
      <c r="H450" s="72"/>
      <c r="I450" s="8"/>
    </row>
    <row r="451" spans="1:9" ht="15.75" customHeight="1">
      <c r="A451" s="8"/>
      <c r="H451" s="72"/>
      <c r="I451" s="8"/>
    </row>
    <row r="452" spans="1:9" ht="15.75" customHeight="1">
      <c r="A452" s="8"/>
      <c r="H452" s="72"/>
      <c r="I452" s="8"/>
    </row>
    <row r="453" spans="1:9" ht="15.75" customHeight="1">
      <c r="A453" s="8"/>
      <c r="H453" s="72"/>
      <c r="I453" s="8"/>
    </row>
    <row r="454" spans="1:9" ht="15.75" customHeight="1">
      <c r="A454" s="8"/>
      <c r="H454" s="72"/>
      <c r="I454" s="8"/>
    </row>
    <row r="455" spans="1:9" ht="15.75" customHeight="1">
      <c r="A455" s="8"/>
      <c r="H455" s="72"/>
      <c r="I455" s="8"/>
    </row>
    <row r="456" spans="1:9" ht="15.75" customHeight="1">
      <c r="A456" s="8"/>
      <c r="H456" s="72"/>
      <c r="I456" s="8"/>
    </row>
    <row r="457" spans="1:9" ht="15.75" customHeight="1">
      <c r="A457" s="8"/>
      <c r="H457" s="72"/>
      <c r="I457" s="8"/>
    </row>
    <row r="458" spans="1:9" ht="15.75" customHeight="1">
      <c r="A458" s="8"/>
      <c r="H458" s="72"/>
      <c r="I458" s="8"/>
    </row>
    <row r="459" spans="1:9" ht="15.75" customHeight="1">
      <c r="A459" s="8"/>
      <c r="H459" s="72"/>
      <c r="I459" s="8"/>
    </row>
    <row r="460" spans="1:9" ht="15.75" customHeight="1">
      <c r="A460" s="8"/>
      <c r="H460" s="72"/>
      <c r="I460" s="8"/>
    </row>
    <row r="461" spans="1:9" ht="15.75" customHeight="1">
      <c r="A461" s="8"/>
      <c r="H461" s="72"/>
      <c r="I461" s="8"/>
    </row>
    <row r="462" spans="1:9" ht="15.75" customHeight="1">
      <c r="A462" s="8"/>
      <c r="H462" s="72"/>
      <c r="I462" s="8"/>
    </row>
    <row r="463" spans="1:9" ht="15.75" customHeight="1">
      <c r="A463" s="8"/>
      <c r="H463" s="72"/>
      <c r="I463" s="8"/>
    </row>
    <row r="464" spans="1:9" ht="15.75" customHeight="1">
      <c r="A464" s="8"/>
      <c r="H464" s="72"/>
      <c r="I464" s="8"/>
    </row>
    <row r="465" spans="1:9" ht="15.75" customHeight="1">
      <c r="A465" s="8"/>
      <c r="H465" s="72"/>
      <c r="I465" s="8"/>
    </row>
    <row r="466" spans="1:9" ht="15.75" customHeight="1">
      <c r="A466" s="8"/>
      <c r="H466" s="72"/>
      <c r="I466" s="8"/>
    </row>
    <row r="467" spans="1:9" ht="15.75" customHeight="1">
      <c r="A467" s="8"/>
      <c r="H467" s="72"/>
      <c r="I467" s="8"/>
    </row>
    <row r="468" spans="1:9" ht="15.75" customHeight="1">
      <c r="A468" s="8"/>
      <c r="H468" s="72"/>
      <c r="I468" s="8"/>
    </row>
    <row r="469" spans="1:9" ht="15.75" customHeight="1">
      <c r="A469" s="8"/>
      <c r="H469" s="72"/>
      <c r="I469" s="8"/>
    </row>
    <row r="470" spans="1:9" ht="15.75" customHeight="1">
      <c r="A470" s="8"/>
      <c r="H470" s="72"/>
      <c r="I470" s="8"/>
    </row>
    <row r="471" spans="1:9" ht="15.75" customHeight="1">
      <c r="A471" s="8"/>
      <c r="H471" s="72"/>
      <c r="I471" s="8"/>
    </row>
    <row r="472" spans="1:9" ht="15.75" customHeight="1">
      <c r="A472" s="8"/>
      <c r="H472" s="72"/>
      <c r="I472" s="8"/>
    </row>
    <row r="473" spans="1:9" ht="15.75" customHeight="1">
      <c r="A473" s="8"/>
      <c r="H473" s="72"/>
      <c r="I473" s="8"/>
    </row>
    <row r="474" spans="1:9" ht="15.75" customHeight="1">
      <c r="A474" s="8"/>
      <c r="H474" s="72"/>
      <c r="I474" s="8"/>
    </row>
    <row r="475" spans="1:9" ht="15.75" customHeight="1">
      <c r="A475" s="8"/>
      <c r="H475" s="72"/>
      <c r="I475" s="8"/>
    </row>
    <row r="476" spans="1:9" ht="15.75" customHeight="1">
      <c r="A476" s="8"/>
      <c r="H476" s="72"/>
      <c r="I476" s="8"/>
    </row>
    <row r="477" spans="1:9" ht="15.75" customHeight="1">
      <c r="A477" s="8"/>
      <c r="H477" s="72"/>
      <c r="I477" s="8"/>
    </row>
    <row r="478" spans="1:9" ht="15.75" customHeight="1">
      <c r="A478" s="8"/>
      <c r="H478" s="72"/>
      <c r="I478" s="8"/>
    </row>
    <row r="479" spans="1:9" ht="15.75" customHeight="1">
      <c r="A479" s="8"/>
      <c r="H479" s="72"/>
      <c r="I479" s="8"/>
    </row>
    <row r="480" spans="1:9" ht="15.75" customHeight="1">
      <c r="A480" s="8"/>
      <c r="H480" s="72"/>
      <c r="I480" s="8"/>
    </row>
    <row r="481" spans="1:9" ht="15.75" customHeight="1">
      <c r="A481" s="8"/>
      <c r="H481" s="72"/>
      <c r="I481" s="8"/>
    </row>
    <row r="482" spans="1:9" ht="15.75" customHeight="1">
      <c r="A482" s="8"/>
      <c r="H482" s="72"/>
      <c r="I482" s="8"/>
    </row>
    <row r="483" spans="1:9" ht="15.75" customHeight="1">
      <c r="A483" s="8"/>
      <c r="H483" s="72"/>
      <c r="I483" s="8"/>
    </row>
    <row r="484" spans="1:9" ht="15.75" customHeight="1">
      <c r="A484" s="8"/>
      <c r="H484" s="72"/>
      <c r="I484" s="8"/>
    </row>
    <row r="485" spans="1:9" ht="15.75" customHeight="1">
      <c r="A485" s="8"/>
      <c r="H485" s="72"/>
      <c r="I485" s="8"/>
    </row>
    <row r="486" spans="1:9" ht="15.75" customHeight="1">
      <c r="A486" s="8"/>
      <c r="H486" s="72"/>
      <c r="I486" s="8"/>
    </row>
    <row r="487" spans="1:9" ht="15.75" customHeight="1">
      <c r="A487" s="8"/>
      <c r="H487" s="72"/>
      <c r="I487" s="8"/>
    </row>
    <row r="488" spans="1:9" ht="15.75" customHeight="1">
      <c r="A488" s="8"/>
      <c r="H488" s="72"/>
      <c r="I488" s="8"/>
    </row>
    <row r="489" spans="1:9" ht="15.75" customHeight="1">
      <c r="A489" s="8"/>
      <c r="H489" s="72"/>
      <c r="I489" s="8"/>
    </row>
    <row r="490" spans="1:9" ht="15.75" customHeight="1">
      <c r="A490" s="8"/>
      <c r="H490" s="72"/>
      <c r="I490" s="8"/>
    </row>
    <row r="491" spans="1:9" ht="15.75" customHeight="1">
      <c r="A491" s="8"/>
      <c r="H491" s="72"/>
      <c r="I491" s="8"/>
    </row>
    <row r="492" spans="1:9" ht="15.75" customHeight="1">
      <c r="A492" s="8"/>
      <c r="H492" s="72"/>
      <c r="I492" s="8"/>
    </row>
    <row r="493" spans="1:9" ht="15.75" customHeight="1">
      <c r="A493" s="8"/>
      <c r="H493" s="72"/>
      <c r="I493" s="8"/>
    </row>
    <row r="494" spans="1:9" ht="15.75" customHeight="1">
      <c r="A494" s="8"/>
      <c r="H494" s="72"/>
      <c r="I494" s="8"/>
    </row>
    <row r="495" spans="1:9" ht="15.75" customHeight="1">
      <c r="A495" s="8"/>
      <c r="H495" s="72"/>
      <c r="I495" s="8"/>
    </row>
    <row r="496" spans="1:9" ht="15.75" customHeight="1">
      <c r="A496" s="8"/>
      <c r="H496" s="72"/>
      <c r="I496" s="8"/>
    </row>
    <row r="497" spans="1:9" ht="15.75" customHeight="1">
      <c r="A497" s="8"/>
      <c r="H497" s="72"/>
      <c r="I497" s="8"/>
    </row>
    <row r="498" spans="1:9" ht="15.75" customHeight="1">
      <c r="A498" s="8"/>
      <c r="H498" s="72"/>
      <c r="I498" s="8"/>
    </row>
    <row r="499" spans="1:9" ht="15.75" customHeight="1">
      <c r="A499" s="8"/>
      <c r="H499" s="72"/>
      <c r="I499" s="8"/>
    </row>
    <row r="500" spans="1:9" ht="15.75" customHeight="1">
      <c r="A500" s="8"/>
      <c r="H500" s="72"/>
      <c r="I500" s="8"/>
    </row>
    <row r="501" spans="1:9" ht="15.75" customHeight="1">
      <c r="A501" s="8"/>
      <c r="H501" s="72"/>
      <c r="I501" s="8"/>
    </row>
    <row r="502" spans="1:9" ht="15.75" customHeight="1">
      <c r="A502" s="8"/>
      <c r="H502" s="72"/>
      <c r="I502" s="8"/>
    </row>
    <row r="503" spans="1:9" ht="15.75" customHeight="1">
      <c r="A503" s="8"/>
      <c r="H503" s="72"/>
      <c r="I503" s="8"/>
    </row>
    <row r="504" spans="1:9" ht="15.75" customHeight="1">
      <c r="A504" s="8"/>
      <c r="H504" s="72"/>
      <c r="I504" s="8"/>
    </row>
    <row r="505" spans="1:9" ht="15.75" customHeight="1">
      <c r="A505" s="8"/>
      <c r="H505" s="72"/>
      <c r="I505" s="8"/>
    </row>
    <row r="506" spans="1:9" ht="15.75" customHeight="1">
      <c r="A506" s="8"/>
      <c r="H506" s="72"/>
      <c r="I506" s="8"/>
    </row>
    <row r="507" spans="1:9" ht="15.75" customHeight="1">
      <c r="A507" s="8"/>
      <c r="H507" s="72"/>
      <c r="I507" s="8"/>
    </row>
    <row r="508" spans="1:9" ht="15.75" customHeight="1">
      <c r="A508" s="8"/>
      <c r="H508" s="72"/>
      <c r="I508" s="8"/>
    </row>
    <row r="509" spans="1:9" ht="15.75" customHeight="1">
      <c r="A509" s="8"/>
      <c r="H509" s="72"/>
      <c r="I509" s="8"/>
    </row>
    <row r="510" spans="1:9" ht="15.75" customHeight="1">
      <c r="A510" s="8"/>
      <c r="H510" s="72"/>
      <c r="I510" s="8"/>
    </row>
    <row r="511" spans="1:9" ht="15.75" customHeight="1">
      <c r="A511" s="8"/>
      <c r="H511" s="72"/>
      <c r="I511" s="8"/>
    </row>
    <row r="512" spans="1:9" ht="15.75" customHeight="1">
      <c r="A512" s="8"/>
      <c r="H512" s="72"/>
      <c r="I512" s="8"/>
    </row>
    <row r="513" spans="1:9" ht="15.75" customHeight="1">
      <c r="A513" s="8"/>
      <c r="H513" s="72"/>
      <c r="I513" s="8"/>
    </row>
    <row r="514" spans="1:9" ht="15.75" customHeight="1">
      <c r="A514" s="8"/>
      <c r="H514" s="72"/>
      <c r="I514" s="8"/>
    </row>
    <row r="515" spans="1:9" ht="15.75" customHeight="1">
      <c r="A515" s="8"/>
      <c r="H515" s="72"/>
      <c r="I515" s="8"/>
    </row>
    <row r="516" spans="1:9" ht="15.75" customHeight="1">
      <c r="A516" s="8"/>
      <c r="H516" s="72"/>
      <c r="I516" s="8"/>
    </row>
    <row r="517" spans="1:9" ht="15.75" customHeight="1">
      <c r="A517" s="8"/>
      <c r="H517" s="72"/>
      <c r="I517" s="8"/>
    </row>
    <row r="518" spans="1:9" ht="15.75" customHeight="1">
      <c r="A518" s="8"/>
      <c r="H518" s="72"/>
      <c r="I518" s="8"/>
    </row>
    <row r="519" spans="1:9" ht="15.75" customHeight="1">
      <c r="A519" s="8"/>
      <c r="H519" s="72"/>
      <c r="I519" s="8"/>
    </row>
    <row r="520" spans="1:9" ht="15.75" customHeight="1">
      <c r="A520" s="8"/>
      <c r="H520" s="72"/>
      <c r="I520" s="8"/>
    </row>
    <row r="521" spans="1:9" ht="15.75" customHeight="1">
      <c r="A521" s="8"/>
      <c r="H521" s="72"/>
      <c r="I521" s="8"/>
    </row>
    <row r="522" spans="1:9" ht="15.75" customHeight="1">
      <c r="A522" s="8"/>
      <c r="H522" s="72"/>
      <c r="I522" s="8"/>
    </row>
    <row r="523" spans="1:9" ht="15.75" customHeight="1">
      <c r="A523" s="8"/>
      <c r="H523" s="72"/>
      <c r="I523" s="8"/>
    </row>
    <row r="524" spans="1:9" ht="15.75" customHeight="1">
      <c r="A524" s="8"/>
      <c r="H524" s="72"/>
      <c r="I524" s="8"/>
    </row>
    <row r="525" spans="1:9" ht="15.75" customHeight="1">
      <c r="A525" s="8"/>
      <c r="H525" s="72"/>
      <c r="I525" s="8"/>
    </row>
    <row r="526" spans="1:9" ht="15.75" customHeight="1">
      <c r="A526" s="8"/>
      <c r="H526" s="72"/>
      <c r="I526" s="8"/>
    </row>
    <row r="527" spans="1:9" ht="15.75" customHeight="1">
      <c r="A527" s="8"/>
      <c r="H527" s="72"/>
      <c r="I527" s="8"/>
    </row>
    <row r="528" spans="1:9" ht="15.75" customHeight="1">
      <c r="A528" s="8"/>
      <c r="H528" s="72"/>
      <c r="I528" s="8"/>
    </row>
    <row r="529" spans="1:9" ht="15.75" customHeight="1">
      <c r="A529" s="8"/>
      <c r="H529" s="72"/>
      <c r="I529" s="8"/>
    </row>
    <row r="530" spans="1:9" ht="15.75" customHeight="1">
      <c r="A530" s="8"/>
      <c r="H530" s="72"/>
      <c r="I530" s="8"/>
    </row>
    <row r="531" spans="1:9" ht="15.75" customHeight="1">
      <c r="A531" s="8"/>
      <c r="H531" s="72"/>
      <c r="I531" s="8"/>
    </row>
    <row r="532" spans="1:9" ht="15.75" customHeight="1">
      <c r="A532" s="8"/>
      <c r="H532" s="72"/>
      <c r="I532" s="8"/>
    </row>
    <row r="533" spans="1:9" ht="15.75" customHeight="1">
      <c r="A533" s="8"/>
      <c r="H533" s="72"/>
      <c r="I533" s="8"/>
    </row>
    <row r="534" spans="1:9" ht="15.75" customHeight="1">
      <c r="A534" s="8"/>
      <c r="H534" s="72"/>
      <c r="I534" s="8"/>
    </row>
    <row r="535" spans="1:9" ht="15.75" customHeight="1">
      <c r="A535" s="8"/>
      <c r="H535" s="72"/>
      <c r="I535" s="8"/>
    </row>
    <row r="536" spans="1:9" ht="15.75" customHeight="1">
      <c r="A536" s="8"/>
      <c r="H536" s="72"/>
      <c r="I536" s="8"/>
    </row>
    <row r="537" spans="1:9" ht="15.75" customHeight="1">
      <c r="A537" s="8"/>
      <c r="H537" s="72"/>
      <c r="I537" s="8"/>
    </row>
    <row r="538" spans="1:9" ht="15.75" customHeight="1">
      <c r="A538" s="8"/>
      <c r="H538" s="72"/>
      <c r="I538" s="8"/>
    </row>
    <row r="539" spans="1:9" ht="15.75" customHeight="1">
      <c r="A539" s="8"/>
      <c r="H539" s="72"/>
      <c r="I539" s="8"/>
    </row>
    <row r="540" spans="1:9" ht="15.75" customHeight="1">
      <c r="A540" s="8"/>
      <c r="H540" s="72"/>
      <c r="I540" s="8"/>
    </row>
    <row r="541" spans="1:9" ht="15.75" customHeight="1">
      <c r="A541" s="8"/>
      <c r="H541" s="72"/>
      <c r="I541" s="8"/>
    </row>
    <row r="542" spans="1:9" ht="15.75" customHeight="1">
      <c r="A542" s="8"/>
      <c r="H542" s="72"/>
      <c r="I542" s="8"/>
    </row>
    <row r="543" spans="1:9" ht="15.75" customHeight="1">
      <c r="A543" s="8"/>
      <c r="H543" s="72"/>
      <c r="I543" s="8"/>
    </row>
    <row r="544" spans="1:9" ht="15.75" customHeight="1">
      <c r="A544" s="8"/>
      <c r="H544" s="72"/>
      <c r="I544" s="8"/>
    </row>
    <row r="545" spans="1:9" ht="15.75" customHeight="1">
      <c r="A545" s="8"/>
      <c r="H545" s="72"/>
      <c r="I545" s="8"/>
    </row>
    <row r="546" spans="1:9" ht="15.75" customHeight="1">
      <c r="A546" s="8"/>
      <c r="H546" s="72"/>
      <c r="I546" s="8"/>
    </row>
    <row r="547" spans="1:9" ht="15.75" customHeight="1">
      <c r="A547" s="8"/>
      <c r="H547" s="72"/>
      <c r="I547" s="8"/>
    </row>
    <row r="548" spans="1:9" ht="15.75" customHeight="1">
      <c r="A548" s="8"/>
      <c r="H548" s="72"/>
      <c r="I548" s="8"/>
    </row>
    <row r="549" spans="1:9" ht="15.75" customHeight="1">
      <c r="A549" s="8"/>
      <c r="H549" s="72"/>
      <c r="I549" s="8"/>
    </row>
    <row r="550" spans="1:9" ht="15.75" customHeight="1">
      <c r="A550" s="8"/>
      <c r="H550" s="72"/>
      <c r="I550" s="8"/>
    </row>
    <row r="551" spans="1:9" ht="15.75" customHeight="1">
      <c r="A551" s="8"/>
      <c r="H551" s="72"/>
      <c r="I551" s="8"/>
    </row>
    <row r="552" spans="1:9" ht="15.75" customHeight="1">
      <c r="A552" s="8"/>
      <c r="H552" s="72"/>
      <c r="I552" s="8"/>
    </row>
    <row r="553" spans="1:9" ht="15.75" customHeight="1">
      <c r="A553" s="8"/>
      <c r="H553" s="72"/>
      <c r="I553" s="8"/>
    </row>
    <row r="554" spans="1:9" ht="15.75" customHeight="1">
      <c r="A554" s="8"/>
      <c r="H554" s="72"/>
      <c r="I554" s="8"/>
    </row>
    <row r="555" spans="1:9" ht="15.75" customHeight="1">
      <c r="A555" s="8"/>
      <c r="H555" s="72"/>
      <c r="I555" s="8"/>
    </row>
    <row r="556" spans="1:9" ht="15.75" customHeight="1">
      <c r="A556" s="8"/>
      <c r="H556" s="72"/>
      <c r="I556" s="8"/>
    </row>
    <row r="557" spans="1:9" ht="15.75" customHeight="1">
      <c r="A557" s="8"/>
      <c r="H557" s="72"/>
      <c r="I557" s="8"/>
    </row>
    <row r="558" spans="1:9" ht="15.75" customHeight="1">
      <c r="A558" s="8"/>
      <c r="H558" s="72"/>
      <c r="I558" s="8"/>
    </row>
    <row r="559" spans="1:9" ht="15.75" customHeight="1">
      <c r="A559" s="8"/>
      <c r="H559" s="72"/>
      <c r="I559" s="8"/>
    </row>
    <row r="560" spans="1:9" ht="15.75" customHeight="1">
      <c r="A560" s="8"/>
      <c r="H560" s="72"/>
      <c r="I560" s="8"/>
    </row>
    <row r="561" spans="1:9" ht="15.75" customHeight="1">
      <c r="A561" s="8"/>
      <c r="H561" s="72"/>
      <c r="I561" s="8"/>
    </row>
    <row r="562" spans="1:9" ht="15.75" customHeight="1">
      <c r="A562" s="8"/>
      <c r="H562" s="72"/>
      <c r="I562" s="8"/>
    </row>
    <row r="563" spans="1:9" ht="15.75" customHeight="1">
      <c r="A563" s="8"/>
      <c r="H563" s="72"/>
      <c r="I563" s="8"/>
    </row>
    <row r="564" spans="1:9" ht="15.75" customHeight="1">
      <c r="A564" s="8"/>
      <c r="H564" s="72"/>
      <c r="I564" s="8"/>
    </row>
    <row r="565" spans="1:9" ht="15.75" customHeight="1">
      <c r="A565" s="8"/>
      <c r="H565" s="72"/>
      <c r="I565" s="8"/>
    </row>
    <row r="566" spans="1:9" ht="15.75" customHeight="1">
      <c r="A566" s="8"/>
      <c r="H566" s="72"/>
      <c r="I566" s="8"/>
    </row>
    <row r="567" spans="1:9" ht="15.75" customHeight="1">
      <c r="A567" s="8"/>
      <c r="H567" s="72"/>
      <c r="I567" s="8"/>
    </row>
    <row r="568" spans="1:9" ht="15.75" customHeight="1">
      <c r="A568" s="8"/>
      <c r="H568" s="72"/>
      <c r="I568" s="8"/>
    </row>
    <row r="569" spans="1:9" ht="15.75" customHeight="1">
      <c r="A569" s="8"/>
      <c r="H569" s="72"/>
      <c r="I569" s="8"/>
    </row>
    <row r="570" spans="1:9" ht="15.75" customHeight="1">
      <c r="A570" s="8"/>
      <c r="H570" s="72"/>
      <c r="I570" s="8"/>
    </row>
    <row r="571" spans="1:9" ht="15.75" customHeight="1">
      <c r="A571" s="8"/>
      <c r="H571" s="72"/>
      <c r="I571" s="8"/>
    </row>
    <row r="572" spans="1:9" ht="15.75" customHeight="1">
      <c r="A572" s="8"/>
      <c r="H572" s="72"/>
      <c r="I572" s="8"/>
    </row>
    <row r="573" spans="1:9" ht="15.75" customHeight="1">
      <c r="A573" s="8"/>
      <c r="H573" s="72"/>
      <c r="I573" s="8"/>
    </row>
    <row r="574" spans="1:9" ht="15.75" customHeight="1">
      <c r="A574" s="8"/>
      <c r="H574" s="72"/>
      <c r="I574" s="8"/>
    </row>
    <row r="575" spans="1:9" ht="15.75" customHeight="1">
      <c r="A575" s="8"/>
      <c r="H575" s="72"/>
      <c r="I575" s="8"/>
    </row>
    <row r="576" spans="1:9" ht="15.75" customHeight="1">
      <c r="A576" s="8"/>
      <c r="H576" s="72"/>
      <c r="I576" s="8"/>
    </row>
    <row r="577" spans="1:9" ht="15.75" customHeight="1">
      <c r="A577" s="8"/>
      <c r="H577" s="72"/>
      <c r="I577" s="8"/>
    </row>
    <row r="578" spans="1:9" ht="15.75" customHeight="1">
      <c r="A578" s="8"/>
      <c r="H578" s="72"/>
      <c r="I578" s="8"/>
    </row>
    <row r="579" spans="1:9" ht="15.75" customHeight="1">
      <c r="A579" s="8"/>
      <c r="H579" s="72"/>
      <c r="I579" s="8"/>
    </row>
    <row r="580" spans="1:9" ht="15.75" customHeight="1">
      <c r="A580" s="8"/>
      <c r="H580" s="72"/>
      <c r="I580" s="8"/>
    </row>
    <row r="581" spans="1:9" ht="15.75" customHeight="1">
      <c r="A581" s="8"/>
      <c r="H581" s="72"/>
      <c r="I581" s="8"/>
    </row>
    <row r="582" spans="1:9" ht="15.75" customHeight="1">
      <c r="A582" s="8"/>
      <c r="H582" s="72"/>
      <c r="I582" s="8"/>
    </row>
    <row r="583" spans="1:9" ht="15.75" customHeight="1">
      <c r="A583" s="8"/>
      <c r="H583" s="72"/>
      <c r="I583" s="8"/>
    </row>
    <row r="584" spans="1:9" ht="15.75" customHeight="1">
      <c r="A584" s="8"/>
      <c r="H584" s="72"/>
      <c r="I584" s="8"/>
    </row>
    <row r="585" spans="1:9" ht="15.75" customHeight="1">
      <c r="A585" s="8"/>
      <c r="H585" s="72"/>
      <c r="I585" s="8"/>
    </row>
    <row r="586" spans="1:9" ht="15.75" customHeight="1">
      <c r="A586" s="8"/>
      <c r="H586" s="72"/>
      <c r="I586" s="8"/>
    </row>
    <row r="587" spans="1:9" ht="15.75" customHeight="1">
      <c r="A587" s="8"/>
      <c r="H587" s="72"/>
      <c r="I587" s="8"/>
    </row>
    <row r="588" spans="1:9" ht="15.75" customHeight="1">
      <c r="A588" s="8"/>
      <c r="H588" s="72"/>
      <c r="I588" s="8"/>
    </row>
    <row r="589" spans="1:9" ht="15.75" customHeight="1">
      <c r="A589" s="8"/>
      <c r="H589" s="72"/>
      <c r="I589" s="8"/>
    </row>
    <row r="590" spans="1:9" ht="15.75" customHeight="1">
      <c r="A590" s="8"/>
      <c r="H590" s="72"/>
      <c r="I590" s="8"/>
    </row>
    <row r="591" spans="1:9" ht="15.75" customHeight="1">
      <c r="A591" s="8"/>
      <c r="H591" s="72"/>
      <c r="I591" s="8"/>
    </row>
    <row r="592" spans="1:9" ht="15.75" customHeight="1">
      <c r="A592" s="8"/>
      <c r="H592" s="72"/>
      <c r="I592" s="8"/>
    </row>
    <row r="593" spans="1:9" ht="15.75" customHeight="1">
      <c r="A593" s="8"/>
      <c r="H593" s="72"/>
      <c r="I593" s="8"/>
    </row>
    <row r="594" spans="1:9" ht="15.75" customHeight="1">
      <c r="A594" s="8"/>
      <c r="H594" s="72"/>
      <c r="I594" s="8"/>
    </row>
    <row r="595" spans="1:9" ht="15.75" customHeight="1">
      <c r="A595" s="8"/>
      <c r="H595" s="72"/>
      <c r="I595" s="8"/>
    </row>
    <row r="596" spans="1:9" ht="15.75" customHeight="1">
      <c r="A596" s="8"/>
      <c r="H596" s="72"/>
      <c r="I596" s="8"/>
    </row>
    <row r="597" spans="1:9" ht="15.75" customHeight="1">
      <c r="A597" s="8"/>
      <c r="H597" s="72"/>
      <c r="I597" s="8"/>
    </row>
    <row r="598" spans="1:9" ht="15.75" customHeight="1">
      <c r="A598" s="8"/>
      <c r="H598" s="72"/>
      <c r="I598" s="8"/>
    </row>
    <row r="599" spans="1:9" ht="15.75" customHeight="1">
      <c r="A599" s="8"/>
      <c r="H599" s="72"/>
      <c r="I599" s="8"/>
    </row>
    <row r="600" spans="1:9" ht="15.75" customHeight="1">
      <c r="A600" s="8"/>
      <c r="H600" s="72"/>
      <c r="I600" s="8"/>
    </row>
    <row r="601" spans="1:9" ht="15.75" customHeight="1">
      <c r="A601" s="8"/>
      <c r="H601" s="72"/>
      <c r="I601" s="8"/>
    </row>
    <row r="602" spans="1:9" ht="15.75" customHeight="1">
      <c r="A602" s="8"/>
      <c r="H602" s="72"/>
      <c r="I602" s="8"/>
    </row>
    <row r="603" spans="1:9" ht="15.75" customHeight="1">
      <c r="A603" s="8"/>
      <c r="H603" s="72"/>
      <c r="I603" s="8"/>
    </row>
    <row r="604" spans="1:9" ht="15.75" customHeight="1">
      <c r="A604" s="8"/>
      <c r="H604" s="72"/>
      <c r="I604" s="8"/>
    </row>
    <row r="605" spans="1:9" ht="15.75" customHeight="1">
      <c r="A605" s="8"/>
      <c r="H605" s="72"/>
      <c r="I605" s="8"/>
    </row>
    <row r="606" spans="1:9" ht="15.75" customHeight="1">
      <c r="A606" s="8"/>
      <c r="H606" s="72"/>
      <c r="I606" s="8"/>
    </row>
    <row r="607" spans="1:9" ht="15.75" customHeight="1">
      <c r="A607" s="8"/>
      <c r="H607" s="72"/>
      <c r="I607" s="8"/>
    </row>
    <row r="608" spans="1:9" ht="15.75" customHeight="1">
      <c r="A608" s="8"/>
      <c r="H608" s="72"/>
      <c r="I608" s="8"/>
    </row>
    <row r="609" spans="1:9" ht="15.75" customHeight="1">
      <c r="A609" s="8"/>
      <c r="H609" s="72"/>
      <c r="I609" s="8"/>
    </row>
    <row r="610" spans="1:9" ht="15.75" customHeight="1">
      <c r="A610" s="8"/>
      <c r="H610" s="72"/>
      <c r="I610" s="8"/>
    </row>
    <row r="611" spans="1:9" ht="15.75" customHeight="1">
      <c r="A611" s="8"/>
      <c r="H611" s="72"/>
      <c r="I611" s="8"/>
    </row>
    <row r="612" spans="1:9" ht="15.75" customHeight="1">
      <c r="A612" s="8"/>
      <c r="H612" s="72"/>
      <c r="I612" s="8"/>
    </row>
    <row r="613" spans="1:9" ht="15.75" customHeight="1">
      <c r="A613" s="8"/>
      <c r="H613" s="72"/>
      <c r="I613" s="8"/>
    </row>
    <row r="614" spans="1:9" ht="15.75" customHeight="1">
      <c r="A614" s="8"/>
      <c r="H614" s="72"/>
      <c r="I614" s="8"/>
    </row>
    <row r="615" spans="1:9" ht="15.75" customHeight="1">
      <c r="A615" s="8"/>
      <c r="H615" s="72"/>
      <c r="I615" s="8"/>
    </row>
    <row r="616" spans="1:9" ht="15.75" customHeight="1">
      <c r="A616" s="8"/>
      <c r="H616" s="72"/>
      <c r="I616" s="8"/>
    </row>
    <row r="617" spans="1:9" ht="15.75" customHeight="1">
      <c r="A617" s="8"/>
      <c r="H617" s="72"/>
      <c r="I617" s="8"/>
    </row>
    <row r="618" spans="1:9" ht="15.75" customHeight="1">
      <c r="A618" s="8"/>
      <c r="H618" s="72"/>
      <c r="I618" s="8"/>
    </row>
    <row r="619" spans="1:9" ht="15.75" customHeight="1">
      <c r="A619" s="8"/>
      <c r="H619" s="72"/>
      <c r="I619" s="8"/>
    </row>
    <row r="620" spans="1:9" ht="15.75" customHeight="1">
      <c r="A620" s="8"/>
      <c r="H620" s="72"/>
      <c r="I620" s="8"/>
    </row>
    <row r="621" spans="1:9" ht="15.75" customHeight="1">
      <c r="A621" s="8"/>
      <c r="H621" s="72"/>
      <c r="I621" s="8"/>
    </row>
    <row r="622" spans="1:9" ht="15.75" customHeight="1">
      <c r="A622" s="8"/>
      <c r="H622" s="72"/>
      <c r="I622" s="8"/>
    </row>
    <row r="623" spans="1:9" ht="15.75" customHeight="1">
      <c r="A623" s="8"/>
      <c r="H623" s="72"/>
      <c r="I623" s="8"/>
    </row>
    <row r="624" spans="1:9" ht="15.75" customHeight="1">
      <c r="A624" s="8"/>
      <c r="H624" s="72"/>
      <c r="I624" s="8"/>
    </row>
    <row r="625" spans="1:9" ht="15.75" customHeight="1">
      <c r="A625" s="8"/>
      <c r="H625" s="72"/>
      <c r="I625" s="8"/>
    </row>
    <row r="626" spans="1:9" ht="15.75" customHeight="1">
      <c r="A626" s="8"/>
      <c r="H626" s="72"/>
      <c r="I626" s="8"/>
    </row>
    <row r="627" spans="1:9" ht="15.75" customHeight="1">
      <c r="A627" s="8"/>
      <c r="H627" s="72"/>
      <c r="I627" s="8"/>
    </row>
    <row r="628" spans="1:9" ht="15.75" customHeight="1">
      <c r="A628" s="8"/>
      <c r="H628" s="72"/>
      <c r="I628" s="8"/>
    </row>
    <row r="629" spans="1:9" ht="15.75" customHeight="1">
      <c r="A629" s="8"/>
      <c r="H629" s="72"/>
      <c r="I629" s="8"/>
    </row>
    <row r="630" spans="1:9" ht="15.75" customHeight="1">
      <c r="A630" s="8"/>
      <c r="H630" s="72"/>
      <c r="I630" s="8"/>
    </row>
    <row r="631" spans="1:9" ht="15.75" customHeight="1">
      <c r="A631" s="8"/>
      <c r="H631" s="72"/>
      <c r="I631" s="8"/>
    </row>
    <row r="632" spans="1:9" ht="15.75" customHeight="1">
      <c r="A632" s="8"/>
      <c r="H632" s="72"/>
      <c r="I632" s="8"/>
    </row>
    <row r="633" spans="1:9" ht="15.75" customHeight="1">
      <c r="A633" s="8"/>
      <c r="H633" s="72"/>
      <c r="I633" s="8"/>
    </row>
    <row r="634" spans="1:9" ht="15.75" customHeight="1">
      <c r="A634" s="8"/>
      <c r="H634" s="72"/>
      <c r="I634" s="8"/>
    </row>
    <row r="635" spans="1:9" ht="15.75" customHeight="1">
      <c r="A635" s="8"/>
      <c r="H635" s="72"/>
      <c r="I635" s="8"/>
    </row>
    <row r="636" spans="1:9" ht="15.75" customHeight="1">
      <c r="A636" s="8"/>
      <c r="H636" s="72"/>
      <c r="I636" s="8"/>
    </row>
    <row r="637" spans="1:9" ht="15.75" customHeight="1">
      <c r="A637" s="8"/>
      <c r="H637" s="72"/>
      <c r="I637" s="8"/>
    </row>
    <row r="638" spans="1:9" ht="15.75" customHeight="1">
      <c r="A638" s="8"/>
      <c r="H638" s="72"/>
      <c r="I638" s="8"/>
    </row>
    <row r="639" spans="1:9" ht="15.75" customHeight="1">
      <c r="A639" s="8"/>
      <c r="H639" s="72"/>
      <c r="I639" s="8"/>
    </row>
    <row r="640" spans="1:9" ht="15.75" customHeight="1">
      <c r="A640" s="8"/>
      <c r="H640" s="72"/>
      <c r="I640" s="8"/>
    </row>
    <row r="641" spans="1:9" ht="15.75" customHeight="1">
      <c r="A641" s="8"/>
      <c r="H641" s="72"/>
      <c r="I641" s="8"/>
    </row>
    <row r="642" spans="1:9" ht="15.75" customHeight="1">
      <c r="A642" s="8"/>
      <c r="H642" s="72"/>
      <c r="I642" s="8"/>
    </row>
    <row r="643" spans="1:9" ht="15.75" customHeight="1">
      <c r="A643" s="8"/>
      <c r="H643" s="72"/>
      <c r="I643" s="8"/>
    </row>
    <row r="644" spans="1:9" ht="15.75" customHeight="1">
      <c r="A644" s="8"/>
      <c r="H644" s="72"/>
      <c r="I644" s="8"/>
    </row>
    <row r="645" spans="1:9" ht="15.75" customHeight="1">
      <c r="A645" s="8"/>
      <c r="H645" s="72"/>
      <c r="I645" s="8"/>
    </row>
    <row r="646" spans="1:9" ht="15.75" customHeight="1">
      <c r="A646" s="8"/>
      <c r="H646" s="72"/>
      <c r="I646" s="8"/>
    </row>
    <row r="647" spans="1:9" ht="15.75" customHeight="1">
      <c r="A647" s="8"/>
      <c r="H647" s="72"/>
      <c r="I647" s="8"/>
    </row>
    <row r="648" spans="1:9" ht="15.75" customHeight="1">
      <c r="A648" s="8"/>
      <c r="H648" s="72"/>
      <c r="I648" s="8"/>
    </row>
    <row r="649" spans="1:9" ht="15.75" customHeight="1">
      <c r="A649" s="8"/>
      <c r="H649" s="72"/>
      <c r="I649" s="8"/>
    </row>
    <row r="650" spans="1:9" ht="15.75" customHeight="1">
      <c r="A650" s="8"/>
      <c r="H650" s="72"/>
      <c r="I650" s="8"/>
    </row>
    <row r="651" spans="1:9" ht="15.75" customHeight="1">
      <c r="A651" s="8"/>
      <c r="H651" s="72"/>
      <c r="I651" s="8"/>
    </row>
    <row r="652" spans="1:9" ht="15.75" customHeight="1">
      <c r="A652" s="8"/>
      <c r="H652" s="72"/>
      <c r="I652" s="8"/>
    </row>
    <row r="653" spans="1:9" ht="15.75" customHeight="1">
      <c r="A653" s="8"/>
      <c r="H653" s="72"/>
      <c r="I653" s="8"/>
    </row>
    <row r="654" spans="1:9" ht="15.75" customHeight="1">
      <c r="A654" s="8"/>
      <c r="H654" s="72"/>
      <c r="I654" s="8"/>
    </row>
    <row r="655" spans="1:9" ht="15.75" customHeight="1">
      <c r="A655" s="8"/>
      <c r="H655" s="72"/>
      <c r="I655" s="8"/>
    </row>
    <row r="656" spans="1:9" ht="15.75" customHeight="1">
      <c r="A656" s="8"/>
      <c r="H656" s="72"/>
      <c r="I656" s="8"/>
    </row>
    <row r="657" spans="1:9" ht="15.75" customHeight="1">
      <c r="A657" s="8"/>
      <c r="H657" s="72"/>
      <c r="I657" s="8"/>
    </row>
    <row r="658" spans="1:9" ht="15.75" customHeight="1">
      <c r="A658" s="8"/>
      <c r="H658" s="72"/>
      <c r="I658" s="8"/>
    </row>
    <row r="659" spans="1:9" ht="15.75" customHeight="1">
      <c r="A659" s="8"/>
      <c r="H659" s="72"/>
      <c r="I659" s="8"/>
    </row>
    <row r="660" spans="1:9" ht="15.75" customHeight="1">
      <c r="A660" s="8"/>
      <c r="H660" s="72"/>
      <c r="I660" s="8"/>
    </row>
    <row r="661" spans="1:9" ht="15.75" customHeight="1">
      <c r="A661" s="8"/>
      <c r="H661" s="72"/>
      <c r="I661" s="8"/>
    </row>
    <row r="662" spans="1:9" ht="15.75" customHeight="1">
      <c r="A662" s="8"/>
      <c r="H662" s="72"/>
      <c r="I662" s="8"/>
    </row>
    <row r="663" spans="1:9" ht="15.75" customHeight="1">
      <c r="A663" s="8"/>
      <c r="H663" s="72"/>
      <c r="I663" s="8"/>
    </row>
    <row r="664" spans="1:9" ht="15.75" customHeight="1">
      <c r="A664" s="8"/>
      <c r="H664" s="72"/>
      <c r="I664" s="8"/>
    </row>
    <row r="665" spans="1:9" ht="15.75" customHeight="1">
      <c r="A665" s="8"/>
      <c r="H665" s="72"/>
      <c r="I665" s="8"/>
    </row>
    <row r="666" spans="1:9" ht="15.75" customHeight="1">
      <c r="A666" s="8"/>
      <c r="H666" s="72"/>
      <c r="I666" s="8"/>
    </row>
    <row r="667" spans="1:9" ht="15.75" customHeight="1">
      <c r="A667" s="8"/>
      <c r="H667" s="72"/>
      <c r="I667" s="8"/>
    </row>
    <row r="668" spans="1:9" ht="15.75" customHeight="1">
      <c r="A668" s="8"/>
      <c r="H668" s="72"/>
      <c r="I668" s="8"/>
    </row>
    <row r="669" spans="1:9" ht="15.75" customHeight="1">
      <c r="A669" s="8"/>
      <c r="H669" s="72"/>
      <c r="I669" s="8"/>
    </row>
    <row r="670" spans="1:9" ht="15.75" customHeight="1">
      <c r="A670" s="8"/>
      <c r="H670" s="72"/>
      <c r="I670" s="8"/>
    </row>
    <row r="671" spans="1:9" ht="15.75" customHeight="1">
      <c r="A671" s="8"/>
      <c r="H671" s="72"/>
      <c r="I671" s="8"/>
    </row>
    <row r="672" spans="1:9" ht="15.75" customHeight="1">
      <c r="A672" s="8"/>
      <c r="H672" s="72"/>
      <c r="I672" s="8"/>
    </row>
    <row r="673" spans="1:9" ht="15.75" customHeight="1">
      <c r="A673" s="8"/>
      <c r="H673" s="72"/>
      <c r="I673" s="8"/>
    </row>
    <row r="674" spans="1:9" ht="15.75" customHeight="1">
      <c r="A674" s="8"/>
      <c r="H674" s="72"/>
      <c r="I674" s="8"/>
    </row>
    <row r="675" spans="1:9" ht="15.75" customHeight="1">
      <c r="A675" s="8"/>
      <c r="H675" s="72"/>
      <c r="I675" s="8"/>
    </row>
    <row r="676" spans="1:9" ht="15.75" customHeight="1">
      <c r="A676" s="8"/>
      <c r="H676" s="72"/>
      <c r="I676" s="8"/>
    </row>
    <row r="677" spans="1:9" ht="15.75" customHeight="1">
      <c r="A677" s="8"/>
      <c r="H677" s="72"/>
      <c r="I677" s="8"/>
    </row>
    <row r="678" spans="1:9" ht="15.75" customHeight="1">
      <c r="A678" s="8"/>
      <c r="H678" s="72"/>
      <c r="I678" s="8"/>
    </row>
    <row r="679" spans="1:9" ht="15.75" customHeight="1">
      <c r="A679" s="8"/>
      <c r="H679" s="72"/>
      <c r="I679" s="8"/>
    </row>
    <row r="680" spans="1:9" ht="15.75" customHeight="1">
      <c r="A680" s="8"/>
      <c r="H680" s="72"/>
      <c r="I680" s="8"/>
    </row>
    <row r="681" spans="1:9" ht="15.75" customHeight="1">
      <c r="A681" s="8"/>
      <c r="H681" s="72"/>
      <c r="I681" s="8"/>
    </row>
    <row r="682" spans="1:9" ht="15.75" customHeight="1">
      <c r="A682" s="8"/>
      <c r="H682" s="72"/>
      <c r="I682" s="8"/>
    </row>
    <row r="683" spans="1:9" ht="15.75" customHeight="1">
      <c r="A683" s="8"/>
      <c r="H683" s="72"/>
      <c r="I683" s="8"/>
    </row>
    <row r="684" spans="1:9" ht="15.75" customHeight="1">
      <c r="A684" s="8"/>
      <c r="H684" s="72"/>
      <c r="I684" s="8"/>
    </row>
    <row r="685" spans="1:9" ht="15.75" customHeight="1">
      <c r="A685" s="8"/>
      <c r="H685" s="72"/>
      <c r="I685" s="8"/>
    </row>
    <row r="686" spans="1:9" ht="15.75" customHeight="1">
      <c r="A686" s="8"/>
      <c r="H686" s="72"/>
      <c r="I686" s="8"/>
    </row>
    <row r="687" spans="1:9" ht="15.75" customHeight="1">
      <c r="A687" s="8"/>
      <c r="H687" s="72"/>
      <c r="I687" s="8"/>
    </row>
    <row r="688" spans="1:9" ht="15.75" customHeight="1">
      <c r="A688" s="8"/>
      <c r="H688" s="72"/>
      <c r="I688" s="8"/>
    </row>
    <row r="689" spans="1:9" ht="15.75" customHeight="1">
      <c r="A689" s="8"/>
      <c r="H689" s="72"/>
      <c r="I689" s="8"/>
    </row>
    <row r="690" spans="1:9" ht="15.75" customHeight="1">
      <c r="A690" s="8"/>
      <c r="H690" s="72"/>
      <c r="I690" s="8"/>
    </row>
    <row r="691" spans="1:9" ht="15.75" customHeight="1">
      <c r="A691" s="8"/>
      <c r="H691" s="72"/>
      <c r="I691" s="8"/>
    </row>
    <row r="692" spans="1:9" ht="15.75" customHeight="1">
      <c r="A692" s="8"/>
      <c r="H692" s="72"/>
      <c r="I692" s="8"/>
    </row>
    <row r="693" spans="1:9" ht="15.75" customHeight="1">
      <c r="A693" s="8"/>
      <c r="H693" s="72"/>
      <c r="I693" s="8"/>
    </row>
    <row r="694" spans="1:9" ht="15.75" customHeight="1">
      <c r="A694" s="8"/>
      <c r="H694" s="72"/>
      <c r="I694" s="8"/>
    </row>
    <row r="695" spans="1:9" ht="15.75" customHeight="1">
      <c r="A695" s="8"/>
      <c r="H695" s="72"/>
      <c r="I695" s="8"/>
    </row>
    <row r="696" spans="1:9" ht="15.75" customHeight="1">
      <c r="A696" s="8"/>
      <c r="H696" s="72"/>
      <c r="I696" s="8"/>
    </row>
    <row r="697" spans="1:9" ht="15.75" customHeight="1">
      <c r="A697" s="8"/>
      <c r="H697" s="72"/>
      <c r="I697" s="8"/>
    </row>
    <row r="698" spans="1:9" ht="15.75" customHeight="1">
      <c r="A698" s="8"/>
      <c r="H698" s="72"/>
      <c r="I698" s="8"/>
    </row>
    <row r="699" spans="1:9" ht="15.75" customHeight="1">
      <c r="A699" s="8"/>
      <c r="H699" s="72"/>
      <c r="I699" s="8"/>
    </row>
    <row r="700" spans="1:9" ht="15.75" customHeight="1">
      <c r="A700" s="8"/>
      <c r="H700" s="72"/>
      <c r="I700" s="8"/>
    </row>
    <row r="701" spans="1:9" ht="15.75" customHeight="1">
      <c r="A701" s="8"/>
      <c r="H701" s="72"/>
      <c r="I701" s="8"/>
    </row>
    <row r="702" spans="1:9" ht="15.75" customHeight="1">
      <c r="A702" s="8"/>
      <c r="H702" s="72"/>
      <c r="I702" s="8"/>
    </row>
    <row r="703" spans="1:9" ht="15.75" customHeight="1">
      <c r="A703" s="8"/>
      <c r="H703" s="72"/>
      <c r="I703" s="8"/>
    </row>
    <row r="704" spans="1:9" ht="15.75" customHeight="1">
      <c r="A704" s="8"/>
      <c r="H704" s="72"/>
      <c r="I704" s="8"/>
    </row>
    <row r="705" spans="1:9" ht="15.75" customHeight="1">
      <c r="A705" s="8"/>
      <c r="H705" s="72"/>
      <c r="I705" s="8"/>
    </row>
    <row r="706" spans="1:9" ht="15.75" customHeight="1">
      <c r="A706" s="8"/>
      <c r="H706" s="72"/>
      <c r="I706" s="8"/>
    </row>
    <row r="707" spans="1:9" ht="15.75" customHeight="1">
      <c r="A707" s="8"/>
      <c r="H707" s="72"/>
      <c r="I707" s="8"/>
    </row>
    <row r="708" spans="1:9" ht="15.75" customHeight="1">
      <c r="A708" s="8"/>
      <c r="H708" s="72"/>
      <c r="I708" s="8"/>
    </row>
    <row r="709" spans="1:9" ht="15.75" customHeight="1">
      <c r="A709" s="8"/>
      <c r="H709" s="72"/>
      <c r="I709" s="8"/>
    </row>
    <row r="710" spans="1:9" ht="15.75" customHeight="1">
      <c r="A710" s="8"/>
      <c r="H710" s="72"/>
      <c r="I710" s="8"/>
    </row>
    <row r="711" spans="1:9" ht="15.75" customHeight="1">
      <c r="A711" s="8"/>
      <c r="H711" s="72"/>
      <c r="I711" s="8"/>
    </row>
    <row r="712" spans="1:9" ht="15.75" customHeight="1">
      <c r="A712" s="8"/>
      <c r="H712" s="72"/>
      <c r="I712" s="8"/>
    </row>
    <row r="713" spans="1:9" ht="15.75" customHeight="1">
      <c r="A713" s="8"/>
      <c r="H713" s="72"/>
      <c r="I713" s="8"/>
    </row>
    <row r="714" spans="1:9" ht="15.75" customHeight="1">
      <c r="A714" s="8"/>
      <c r="H714" s="72"/>
      <c r="I714" s="8"/>
    </row>
    <row r="715" spans="1:9" ht="15.75" customHeight="1">
      <c r="A715" s="8"/>
      <c r="H715" s="72"/>
      <c r="I715" s="8"/>
    </row>
    <row r="716" spans="1:9" ht="15.75" customHeight="1">
      <c r="A716" s="8"/>
      <c r="H716" s="72"/>
      <c r="I716" s="8"/>
    </row>
    <row r="717" spans="1:9" ht="15.75" customHeight="1">
      <c r="A717" s="8"/>
      <c r="H717" s="72"/>
      <c r="I717" s="8"/>
    </row>
    <row r="718" spans="1:9" ht="15.75" customHeight="1">
      <c r="A718" s="8"/>
      <c r="H718" s="72"/>
      <c r="I718" s="8"/>
    </row>
    <row r="719" spans="1:9" ht="15.75" customHeight="1">
      <c r="A719" s="8"/>
      <c r="H719" s="72"/>
      <c r="I719" s="8"/>
    </row>
    <row r="720" spans="1:9" ht="15.75" customHeight="1">
      <c r="A720" s="8"/>
      <c r="H720" s="72"/>
      <c r="I720" s="8"/>
    </row>
    <row r="721" spans="1:9" ht="15.75" customHeight="1">
      <c r="A721" s="8"/>
      <c r="H721" s="72"/>
      <c r="I721" s="8"/>
    </row>
    <row r="722" spans="1:9" ht="15.75" customHeight="1">
      <c r="A722" s="8"/>
      <c r="H722" s="72"/>
      <c r="I722" s="8"/>
    </row>
    <row r="723" spans="1:9" ht="15.75" customHeight="1">
      <c r="A723" s="8"/>
      <c r="H723" s="72"/>
      <c r="I723" s="8"/>
    </row>
    <row r="724" spans="1:9" ht="15.75" customHeight="1">
      <c r="A724" s="8"/>
      <c r="H724" s="72"/>
      <c r="I724" s="8"/>
    </row>
    <row r="725" spans="1:9" ht="15.75" customHeight="1">
      <c r="A725" s="8"/>
      <c r="H725" s="72"/>
      <c r="I725" s="8"/>
    </row>
    <row r="726" spans="1:9" ht="15.75" customHeight="1">
      <c r="A726" s="8"/>
      <c r="H726" s="72"/>
      <c r="I726" s="8"/>
    </row>
    <row r="727" spans="1:9" ht="15.75" customHeight="1">
      <c r="A727" s="8"/>
      <c r="H727" s="72"/>
      <c r="I727" s="8"/>
    </row>
    <row r="728" spans="1:9" ht="15.75" customHeight="1">
      <c r="A728" s="8"/>
      <c r="H728" s="72"/>
      <c r="I728" s="8"/>
    </row>
    <row r="729" spans="1:9" ht="15.75" customHeight="1">
      <c r="A729" s="8"/>
      <c r="H729" s="72"/>
      <c r="I729" s="8"/>
    </row>
    <row r="730" spans="1:9" ht="15.75" customHeight="1">
      <c r="A730" s="8"/>
      <c r="H730" s="72"/>
      <c r="I730" s="8"/>
    </row>
    <row r="731" spans="1:9" ht="15.75" customHeight="1">
      <c r="A731" s="8"/>
      <c r="H731" s="72"/>
      <c r="I731" s="8"/>
    </row>
    <row r="732" spans="1:9" ht="15.75" customHeight="1">
      <c r="A732" s="8"/>
      <c r="H732" s="72"/>
      <c r="I732" s="8"/>
    </row>
    <row r="733" spans="1:9" ht="15.75" customHeight="1">
      <c r="A733" s="8"/>
      <c r="H733" s="72"/>
      <c r="I733" s="8"/>
    </row>
    <row r="734" spans="1:9" ht="15.75" customHeight="1">
      <c r="A734" s="8"/>
      <c r="H734" s="72"/>
      <c r="I734" s="8"/>
    </row>
    <row r="735" spans="1:9" ht="15.75" customHeight="1">
      <c r="A735" s="8"/>
      <c r="H735" s="72"/>
      <c r="I735" s="8"/>
    </row>
    <row r="736" spans="1:9" ht="15.75" customHeight="1">
      <c r="A736" s="8"/>
      <c r="H736" s="72"/>
      <c r="I736" s="8"/>
    </row>
    <row r="737" spans="1:9" ht="15.75" customHeight="1">
      <c r="A737" s="8"/>
      <c r="H737" s="72"/>
      <c r="I737" s="8"/>
    </row>
    <row r="738" spans="1:9" ht="15.75" customHeight="1">
      <c r="A738" s="8"/>
      <c r="H738" s="72"/>
      <c r="I738" s="8"/>
    </row>
    <row r="739" spans="1:9" ht="15.75" customHeight="1">
      <c r="A739" s="8"/>
      <c r="H739" s="72"/>
      <c r="I739" s="8"/>
    </row>
    <row r="740" spans="1:9" ht="15.75" customHeight="1">
      <c r="A740" s="8"/>
      <c r="H740" s="72"/>
      <c r="I740" s="8"/>
    </row>
    <row r="741" spans="1:9" ht="15.75" customHeight="1">
      <c r="A741" s="8"/>
      <c r="H741" s="72"/>
      <c r="I741" s="8"/>
    </row>
    <row r="742" spans="1:9" ht="15.75" customHeight="1">
      <c r="A742" s="8"/>
      <c r="H742" s="72"/>
      <c r="I742" s="8"/>
    </row>
    <row r="743" spans="1:9" ht="15.75" customHeight="1">
      <c r="A743" s="8"/>
      <c r="H743" s="72"/>
      <c r="I743" s="8"/>
    </row>
    <row r="744" spans="1:9" ht="15.75" customHeight="1">
      <c r="A744" s="8"/>
      <c r="H744" s="72"/>
      <c r="I744" s="8"/>
    </row>
    <row r="745" spans="1:9" ht="15.75" customHeight="1">
      <c r="A745" s="8"/>
      <c r="H745" s="72"/>
      <c r="I745" s="8"/>
    </row>
    <row r="746" spans="1:9" ht="15.75" customHeight="1">
      <c r="A746" s="8"/>
      <c r="H746" s="72"/>
      <c r="I746" s="8"/>
    </row>
    <row r="747" spans="1:9" ht="15.75" customHeight="1">
      <c r="A747" s="8"/>
      <c r="H747" s="72"/>
      <c r="I747" s="8"/>
    </row>
    <row r="748" spans="1:9" ht="15.75" customHeight="1">
      <c r="A748" s="8"/>
      <c r="H748" s="72"/>
      <c r="I748" s="8"/>
    </row>
    <row r="749" spans="1:9" ht="15.75" customHeight="1">
      <c r="A749" s="8"/>
      <c r="H749" s="72"/>
      <c r="I749" s="8"/>
    </row>
    <row r="750" spans="1:9" ht="15.75" customHeight="1">
      <c r="A750" s="8"/>
      <c r="H750" s="72"/>
      <c r="I750" s="8"/>
    </row>
    <row r="751" spans="1:9" ht="15.75" customHeight="1">
      <c r="A751" s="8"/>
      <c r="H751" s="72"/>
      <c r="I751" s="8"/>
    </row>
    <row r="752" spans="1:9" ht="15.75" customHeight="1">
      <c r="A752" s="8"/>
      <c r="H752" s="72"/>
      <c r="I752" s="8"/>
    </row>
    <row r="753" spans="1:9" ht="15.75" customHeight="1">
      <c r="A753" s="8"/>
      <c r="H753" s="72"/>
      <c r="I753" s="8"/>
    </row>
    <row r="754" spans="1:9" ht="15.75" customHeight="1">
      <c r="A754" s="8"/>
      <c r="H754" s="72"/>
      <c r="I754" s="8"/>
    </row>
    <row r="755" spans="1:9" ht="15.75" customHeight="1">
      <c r="A755" s="8"/>
      <c r="H755" s="72"/>
      <c r="I755" s="8"/>
    </row>
    <row r="756" spans="1:9" ht="15.75" customHeight="1">
      <c r="A756" s="8"/>
      <c r="H756" s="72"/>
      <c r="I756" s="8"/>
    </row>
    <row r="757" spans="1:9" ht="15.75" customHeight="1">
      <c r="A757" s="8"/>
      <c r="H757" s="72"/>
      <c r="I757" s="8"/>
    </row>
    <row r="758" spans="1:9" ht="15.75" customHeight="1">
      <c r="A758" s="8"/>
      <c r="H758" s="72"/>
      <c r="I758" s="8"/>
    </row>
    <row r="759" spans="1:9" ht="15.75" customHeight="1">
      <c r="A759" s="8"/>
      <c r="H759" s="72"/>
      <c r="I759" s="8"/>
    </row>
    <row r="760" spans="1:9" ht="15.75" customHeight="1">
      <c r="A760" s="8"/>
      <c r="H760" s="72"/>
      <c r="I760" s="8"/>
    </row>
    <row r="761" spans="1:9" ht="15.75" customHeight="1">
      <c r="A761" s="8"/>
      <c r="H761" s="72"/>
      <c r="I761" s="8"/>
    </row>
    <row r="762" spans="1:9" ht="15.75" customHeight="1">
      <c r="A762" s="8"/>
      <c r="H762" s="72"/>
      <c r="I762" s="8"/>
    </row>
    <row r="763" spans="1:9" ht="15.75" customHeight="1">
      <c r="A763" s="8"/>
      <c r="H763" s="72"/>
      <c r="I763" s="8"/>
    </row>
    <row r="764" spans="1:9" ht="15.75" customHeight="1">
      <c r="A764" s="8"/>
      <c r="H764" s="72"/>
      <c r="I764" s="8"/>
    </row>
    <row r="765" spans="1:9" ht="15.75" customHeight="1">
      <c r="A765" s="8"/>
      <c r="H765" s="72"/>
      <c r="I765" s="8"/>
    </row>
    <row r="766" spans="1:9" ht="15.75" customHeight="1">
      <c r="A766" s="8"/>
      <c r="H766" s="72"/>
      <c r="I766" s="8"/>
    </row>
    <row r="767" spans="1:9" ht="15.75" customHeight="1">
      <c r="A767" s="8"/>
      <c r="H767" s="72"/>
      <c r="I767" s="8"/>
    </row>
    <row r="768" spans="1:9" ht="15.75" customHeight="1">
      <c r="A768" s="8"/>
      <c r="H768" s="72"/>
      <c r="I768" s="8"/>
    </row>
    <row r="769" spans="1:9" ht="15.75" customHeight="1">
      <c r="A769" s="8"/>
      <c r="H769" s="72"/>
      <c r="I769" s="8"/>
    </row>
    <row r="770" spans="1:9" ht="15.75" customHeight="1">
      <c r="A770" s="8"/>
      <c r="H770" s="72"/>
      <c r="I770" s="8"/>
    </row>
    <row r="771" spans="1:9" ht="15.75" customHeight="1">
      <c r="A771" s="8"/>
      <c r="H771" s="72"/>
      <c r="I771" s="8"/>
    </row>
    <row r="772" spans="1:9" ht="15.75" customHeight="1">
      <c r="A772" s="8"/>
      <c r="H772" s="72"/>
      <c r="I772" s="8"/>
    </row>
    <row r="773" spans="1:9" ht="15.75" customHeight="1">
      <c r="A773" s="8"/>
      <c r="H773" s="72"/>
      <c r="I773" s="8"/>
    </row>
    <row r="774" spans="1:9" ht="15.75" customHeight="1">
      <c r="A774" s="8"/>
      <c r="H774" s="72"/>
      <c r="I774" s="8"/>
    </row>
    <row r="775" spans="1:9" ht="15.75" customHeight="1">
      <c r="A775" s="8"/>
      <c r="H775" s="72"/>
      <c r="I775" s="8"/>
    </row>
    <row r="776" spans="1:9" ht="15.75" customHeight="1">
      <c r="A776" s="8"/>
      <c r="H776" s="72"/>
      <c r="I776" s="8"/>
    </row>
    <row r="777" spans="1:9" ht="15.75" customHeight="1">
      <c r="A777" s="8"/>
      <c r="H777" s="72"/>
      <c r="I777" s="8"/>
    </row>
    <row r="778" spans="1:9" ht="15.75" customHeight="1">
      <c r="A778" s="8"/>
      <c r="H778" s="72"/>
      <c r="I778" s="8"/>
    </row>
    <row r="779" spans="1:9" ht="15.75" customHeight="1">
      <c r="A779" s="8"/>
      <c r="H779" s="72"/>
      <c r="I779" s="8"/>
    </row>
    <row r="780" spans="1:9" ht="15.75" customHeight="1">
      <c r="A780" s="8"/>
      <c r="H780" s="72"/>
      <c r="I780" s="8"/>
    </row>
    <row r="781" spans="1:9" ht="15.75" customHeight="1">
      <c r="A781" s="8"/>
      <c r="H781" s="72"/>
      <c r="I781" s="8"/>
    </row>
    <row r="782" spans="1:9" ht="15.75" customHeight="1">
      <c r="A782" s="8"/>
      <c r="H782" s="72"/>
      <c r="I782" s="8"/>
    </row>
    <row r="783" spans="1:9" ht="15.75" customHeight="1">
      <c r="A783" s="8"/>
      <c r="H783" s="72"/>
      <c r="I783" s="8"/>
    </row>
    <row r="784" spans="1:9" ht="15.75" customHeight="1">
      <c r="A784" s="8"/>
      <c r="H784" s="72"/>
      <c r="I784" s="8"/>
    </row>
    <row r="785" spans="1:9" ht="15.75" customHeight="1">
      <c r="A785" s="8"/>
      <c r="H785" s="72"/>
      <c r="I785" s="8"/>
    </row>
    <row r="786" spans="1:9" ht="15.75" customHeight="1">
      <c r="A786" s="8"/>
      <c r="H786" s="72"/>
      <c r="I786" s="8"/>
    </row>
    <row r="787" spans="1:9" ht="15.75" customHeight="1">
      <c r="A787" s="8"/>
      <c r="H787" s="72"/>
      <c r="I787" s="8"/>
    </row>
    <row r="788" spans="1:9" ht="15.75" customHeight="1">
      <c r="A788" s="8"/>
      <c r="H788" s="72"/>
      <c r="I788" s="8"/>
    </row>
    <row r="789" spans="1:9" ht="15.75" customHeight="1">
      <c r="A789" s="8"/>
      <c r="H789" s="72"/>
      <c r="I789" s="8"/>
    </row>
    <row r="790" spans="1:9" ht="15.75" customHeight="1">
      <c r="A790" s="8"/>
      <c r="H790" s="72"/>
      <c r="I790" s="8"/>
    </row>
    <row r="791" spans="1:9" ht="15.75" customHeight="1">
      <c r="A791" s="8"/>
      <c r="H791" s="72"/>
      <c r="I791" s="8"/>
    </row>
    <row r="792" spans="1:9" ht="15.75" customHeight="1">
      <c r="A792" s="8"/>
      <c r="H792" s="72"/>
      <c r="I792" s="8"/>
    </row>
    <row r="793" spans="1:9" ht="15.75" customHeight="1">
      <c r="A793" s="8"/>
      <c r="H793" s="72"/>
      <c r="I793" s="8"/>
    </row>
    <row r="794" spans="1:9" ht="15.75" customHeight="1">
      <c r="A794" s="8"/>
      <c r="H794" s="72"/>
      <c r="I794" s="8"/>
    </row>
    <row r="795" spans="1:9" ht="15.75" customHeight="1">
      <c r="A795" s="8"/>
      <c r="H795" s="72"/>
      <c r="I795" s="8"/>
    </row>
    <row r="796" spans="1:9" ht="15.75" customHeight="1">
      <c r="A796" s="8"/>
      <c r="H796" s="72"/>
      <c r="I796" s="8"/>
    </row>
    <row r="797" spans="1:9" ht="15.75" customHeight="1">
      <c r="A797" s="8"/>
      <c r="H797" s="72"/>
      <c r="I797" s="8"/>
    </row>
    <row r="798" spans="1:9" ht="15.75" customHeight="1">
      <c r="A798" s="8"/>
      <c r="H798" s="72"/>
      <c r="I798" s="8"/>
    </row>
    <row r="799" spans="1:9" ht="15.75" customHeight="1">
      <c r="A799" s="8"/>
      <c r="H799" s="72"/>
      <c r="I799" s="8"/>
    </row>
    <row r="800" spans="1:9" ht="15.75" customHeight="1">
      <c r="A800" s="8"/>
      <c r="H800" s="72"/>
      <c r="I800" s="8"/>
    </row>
    <row r="801" spans="1:9" ht="15.75" customHeight="1">
      <c r="A801" s="8"/>
      <c r="H801" s="72"/>
      <c r="I801" s="8"/>
    </row>
    <row r="802" spans="1:9" ht="15.75" customHeight="1">
      <c r="A802" s="8"/>
      <c r="H802" s="72"/>
      <c r="I802" s="8"/>
    </row>
    <row r="803" spans="1:9" ht="15.75" customHeight="1">
      <c r="A803" s="8"/>
      <c r="H803" s="72"/>
      <c r="I803" s="8"/>
    </row>
    <row r="804" spans="1:9" ht="15.75" customHeight="1">
      <c r="A804" s="8"/>
      <c r="H804" s="72"/>
      <c r="I804" s="8"/>
    </row>
    <row r="805" spans="1:9" ht="15.75" customHeight="1">
      <c r="A805" s="8"/>
      <c r="H805" s="72"/>
      <c r="I805" s="8"/>
    </row>
    <row r="806" spans="1:9" ht="15.75" customHeight="1">
      <c r="A806" s="8"/>
      <c r="H806" s="72"/>
      <c r="I806" s="8"/>
    </row>
    <row r="807" spans="1:9" ht="15.75" customHeight="1">
      <c r="A807" s="8"/>
      <c r="H807" s="72"/>
      <c r="I807" s="8"/>
    </row>
    <row r="808" spans="1:9" ht="15.75" customHeight="1">
      <c r="A808" s="8"/>
      <c r="H808" s="72"/>
      <c r="I808" s="8"/>
    </row>
    <row r="809" spans="1:9" ht="15.75" customHeight="1">
      <c r="A809" s="8"/>
      <c r="H809" s="72"/>
      <c r="I809" s="8"/>
    </row>
    <row r="810" spans="1:9" ht="15.75" customHeight="1">
      <c r="A810" s="8"/>
      <c r="H810" s="72"/>
      <c r="I810" s="8"/>
    </row>
    <row r="811" spans="1:9" ht="15.75" customHeight="1">
      <c r="A811" s="8"/>
      <c r="H811" s="72"/>
      <c r="I811" s="8"/>
    </row>
    <row r="812" spans="1:9" ht="15.75" customHeight="1">
      <c r="A812" s="8"/>
      <c r="H812" s="72"/>
      <c r="I812" s="8"/>
    </row>
    <row r="813" spans="1:9" ht="15.75" customHeight="1">
      <c r="A813" s="8"/>
      <c r="H813" s="72"/>
      <c r="I813" s="8"/>
    </row>
    <row r="814" spans="1:9" ht="15.75" customHeight="1">
      <c r="A814" s="8"/>
      <c r="H814" s="72"/>
      <c r="I814" s="8"/>
    </row>
    <row r="815" spans="1:9" ht="15.75" customHeight="1">
      <c r="A815" s="8"/>
      <c r="H815" s="72"/>
      <c r="I815" s="8"/>
    </row>
    <row r="816" spans="1:9" ht="15.75" customHeight="1">
      <c r="A816" s="8"/>
      <c r="H816" s="72"/>
      <c r="I816" s="8"/>
    </row>
    <row r="817" spans="1:9" ht="15.75" customHeight="1">
      <c r="A817" s="8"/>
      <c r="H817" s="72"/>
      <c r="I817" s="8"/>
    </row>
    <row r="818" spans="1:9" ht="15.75" customHeight="1">
      <c r="A818" s="8"/>
      <c r="H818" s="72"/>
      <c r="I818" s="8"/>
    </row>
    <row r="819" spans="1:9" ht="15.75" customHeight="1">
      <c r="A819" s="8"/>
      <c r="H819" s="72"/>
      <c r="I819" s="8"/>
    </row>
    <row r="820" spans="1:9" ht="15.75" customHeight="1">
      <c r="A820" s="8"/>
      <c r="H820" s="72"/>
      <c r="I820" s="8"/>
    </row>
    <row r="821" spans="1:9" ht="15.75" customHeight="1">
      <c r="A821" s="8"/>
      <c r="H821" s="72"/>
      <c r="I821" s="8"/>
    </row>
    <row r="822" spans="1:9" ht="15.75" customHeight="1">
      <c r="A822" s="8"/>
      <c r="H822" s="72"/>
      <c r="I822" s="8"/>
    </row>
    <row r="823" spans="1:9" ht="15.75" customHeight="1">
      <c r="A823" s="8"/>
      <c r="H823" s="72"/>
      <c r="I823" s="8"/>
    </row>
    <row r="824" spans="1:9" ht="15.75" customHeight="1">
      <c r="A824" s="8"/>
      <c r="H824" s="72"/>
      <c r="I824" s="8"/>
    </row>
    <row r="825" spans="1:9" ht="15.75" customHeight="1">
      <c r="A825" s="8"/>
      <c r="H825" s="72"/>
      <c r="I825" s="8"/>
    </row>
    <row r="826" spans="1:9" ht="15.75" customHeight="1">
      <c r="A826" s="8"/>
      <c r="H826" s="72"/>
      <c r="I826" s="8"/>
    </row>
    <row r="827" spans="1:9" ht="15.75" customHeight="1">
      <c r="A827" s="8"/>
      <c r="H827" s="72"/>
      <c r="I827" s="8"/>
    </row>
    <row r="828" spans="1:9" ht="15.75" customHeight="1">
      <c r="A828" s="8"/>
      <c r="H828" s="72"/>
      <c r="I828" s="8"/>
    </row>
    <row r="829" spans="1:9" ht="15.75" customHeight="1">
      <c r="A829" s="8"/>
      <c r="H829" s="72"/>
      <c r="I829" s="8"/>
    </row>
    <row r="830" spans="1:9" ht="15.75" customHeight="1">
      <c r="A830" s="8"/>
      <c r="H830" s="72"/>
      <c r="I830" s="8"/>
    </row>
    <row r="831" spans="1:9" ht="15.75" customHeight="1">
      <c r="A831" s="8"/>
      <c r="H831" s="72"/>
      <c r="I831" s="8"/>
    </row>
    <row r="832" spans="1:9" ht="15.75" customHeight="1">
      <c r="A832" s="8"/>
      <c r="H832" s="72"/>
      <c r="I832" s="8"/>
    </row>
    <row r="833" spans="1:9" ht="15.75" customHeight="1">
      <c r="A833" s="8"/>
      <c r="H833" s="72"/>
      <c r="I833" s="8"/>
    </row>
    <row r="834" spans="1:9" ht="15.75" customHeight="1">
      <c r="A834" s="8"/>
      <c r="H834" s="72"/>
      <c r="I834" s="8"/>
    </row>
    <row r="835" spans="1:9" ht="15.75" customHeight="1">
      <c r="A835" s="8"/>
      <c r="H835" s="72"/>
      <c r="I835" s="8"/>
    </row>
    <row r="836" spans="1:9" ht="15.75" customHeight="1">
      <c r="A836" s="8"/>
      <c r="H836" s="72"/>
      <c r="I836" s="8"/>
    </row>
    <row r="837" spans="1:9" ht="15.75" customHeight="1">
      <c r="A837" s="8"/>
      <c r="H837" s="72"/>
      <c r="I837" s="8"/>
    </row>
    <row r="838" spans="1:9" ht="15.75" customHeight="1">
      <c r="A838" s="8"/>
      <c r="H838" s="72"/>
      <c r="I838" s="8"/>
    </row>
    <row r="839" spans="1:9" ht="15.75" customHeight="1">
      <c r="A839" s="8"/>
      <c r="H839" s="72"/>
      <c r="I839" s="8"/>
    </row>
    <row r="840" spans="1:9" ht="15.75" customHeight="1">
      <c r="A840" s="8"/>
      <c r="H840" s="72"/>
      <c r="I840" s="8"/>
    </row>
    <row r="841" spans="1:9" ht="15.75" customHeight="1">
      <c r="A841" s="8"/>
      <c r="H841" s="72"/>
      <c r="I841" s="8"/>
    </row>
    <row r="842" spans="1:9" ht="15.75" customHeight="1">
      <c r="A842" s="8"/>
      <c r="H842" s="72"/>
      <c r="I842" s="8"/>
    </row>
    <row r="843" spans="1:9" ht="15.75" customHeight="1">
      <c r="A843" s="8"/>
      <c r="H843" s="72"/>
      <c r="I843" s="8"/>
    </row>
    <row r="844" spans="1:9" ht="15.75" customHeight="1">
      <c r="A844" s="8"/>
      <c r="H844" s="72"/>
      <c r="I844" s="8"/>
    </row>
    <row r="845" spans="1:9" ht="15.75" customHeight="1">
      <c r="A845" s="8"/>
      <c r="H845" s="72"/>
      <c r="I845" s="8"/>
    </row>
    <row r="846" spans="1:9" ht="15.75" customHeight="1">
      <c r="A846" s="8"/>
      <c r="H846" s="72"/>
      <c r="I846" s="8"/>
    </row>
    <row r="847" spans="1:9" ht="15.75" customHeight="1">
      <c r="A847" s="8"/>
      <c r="H847" s="72"/>
      <c r="I847" s="8"/>
    </row>
    <row r="848" spans="1:9" ht="15.75" customHeight="1">
      <c r="A848" s="8"/>
      <c r="H848" s="72"/>
      <c r="I848" s="8"/>
    </row>
    <row r="849" spans="1:9" ht="15.75" customHeight="1">
      <c r="A849" s="8"/>
      <c r="H849" s="72"/>
      <c r="I849" s="8"/>
    </row>
    <row r="850" spans="1:9" ht="15.75" customHeight="1">
      <c r="A850" s="8"/>
      <c r="H850" s="72"/>
      <c r="I850" s="8"/>
    </row>
    <row r="851" spans="1:9" ht="15.75" customHeight="1">
      <c r="A851" s="8"/>
      <c r="H851" s="72"/>
      <c r="I851" s="8"/>
    </row>
    <row r="852" spans="1:9" ht="15.75" customHeight="1">
      <c r="A852" s="8"/>
      <c r="H852" s="72"/>
      <c r="I852" s="8"/>
    </row>
    <row r="853" spans="1:9" ht="15.75" customHeight="1">
      <c r="A853" s="8"/>
      <c r="H853" s="72"/>
      <c r="I853" s="8"/>
    </row>
    <row r="854" spans="1:9" ht="15.75" customHeight="1">
      <c r="A854" s="8"/>
      <c r="H854" s="72"/>
      <c r="I854" s="8"/>
    </row>
    <row r="855" spans="1:9" ht="15.75" customHeight="1">
      <c r="A855" s="8"/>
      <c r="H855" s="72"/>
      <c r="I855" s="8"/>
    </row>
    <row r="856" spans="1:9" ht="15.75" customHeight="1">
      <c r="A856" s="8"/>
      <c r="H856" s="72"/>
      <c r="I856" s="8"/>
    </row>
    <row r="857" spans="1:9" ht="15.75" customHeight="1">
      <c r="A857" s="8"/>
      <c r="H857" s="72"/>
      <c r="I857" s="8"/>
    </row>
    <row r="858" spans="1:9" ht="15.75" customHeight="1">
      <c r="A858" s="8"/>
      <c r="H858" s="72"/>
      <c r="I858" s="8"/>
    </row>
    <row r="859" spans="1:9" ht="15.75" customHeight="1">
      <c r="A859" s="8"/>
      <c r="H859" s="72"/>
      <c r="I859" s="8"/>
    </row>
    <row r="860" spans="1:9" ht="15.75" customHeight="1">
      <c r="A860" s="8"/>
      <c r="H860" s="72"/>
      <c r="I860" s="8"/>
    </row>
    <row r="861" spans="1:9" ht="15.75" customHeight="1">
      <c r="A861" s="8"/>
      <c r="H861" s="72"/>
      <c r="I861" s="8"/>
    </row>
    <row r="862" spans="1:9" ht="15.75" customHeight="1">
      <c r="A862" s="8"/>
      <c r="H862" s="72"/>
      <c r="I862" s="8"/>
    </row>
    <row r="863" spans="1:9" ht="15.75" customHeight="1">
      <c r="A863" s="8"/>
      <c r="H863" s="72"/>
      <c r="I863" s="8"/>
    </row>
    <row r="864" spans="1:9" ht="15.75" customHeight="1">
      <c r="A864" s="8"/>
      <c r="H864" s="72"/>
      <c r="I864" s="8"/>
    </row>
    <row r="865" spans="1:9" ht="15.75" customHeight="1">
      <c r="A865" s="8"/>
      <c r="H865" s="72"/>
      <c r="I865" s="8"/>
    </row>
    <row r="866" spans="1:9" ht="15.75" customHeight="1">
      <c r="A866" s="8"/>
      <c r="H866" s="72"/>
      <c r="I866" s="8"/>
    </row>
    <row r="867" spans="1:9" ht="15.75" customHeight="1">
      <c r="A867" s="8"/>
      <c r="H867" s="72"/>
      <c r="I867" s="8"/>
    </row>
    <row r="868" spans="1:9" ht="15.75" customHeight="1">
      <c r="A868" s="8"/>
      <c r="H868" s="72"/>
      <c r="I868" s="8"/>
    </row>
    <row r="869" spans="1:9" ht="15.75" customHeight="1">
      <c r="A869" s="8"/>
      <c r="H869" s="72"/>
      <c r="I869" s="8"/>
    </row>
    <row r="870" spans="1:9" ht="15.75" customHeight="1">
      <c r="A870" s="8"/>
      <c r="H870" s="72"/>
      <c r="I870" s="8"/>
    </row>
    <row r="871" spans="1:9" ht="15.75" customHeight="1">
      <c r="A871" s="8"/>
      <c r="H871" s="72"/>
      <c r="I871" s="8"/>
    </row>
    <row r="872" spans="1:9" ht="15.75" customHeight="1">
      <c r="A872" s="8"/>
      <c r="H872" s="72"/>
      <c r="I872" s="8"/>
    </row>
    <row r="873" spans="1:9" ht="15.75" customHeight="1">
      <c r="A873" s="8"/>
      <c r="H873" s="72"/>
      <c r="I873" s="8"/>
    </row>
    <row r="874" spans="1:9" ht="15.75" customHeight="1">
      <c r="A874" s="8"/>
      <c r="H874" s="72"/>
      <c r="I874" s="8"/>
    </row>
    <row r="875" spans="1:9" ht="15.75" customHeight="1">
      <c r="A875" s="8"/>
      <c r="H875" s="72"/>
      <c r="I875" s="8"/>
    </row>
    <row r="876" spans="1:9" ht="15.75" customHeight="1">
      <c r="A876" s="8"/>
      <c r="H876" s="72"/>
      <c r="I876" s="8"/>
    </row>
    <row r="877" spans="1:9" ht="15.75" customHeight="1">
      <c r="A877" s="8"/>
      <c r="H877" s="72"/>
      <c r="I877" s="8"/>
    </row>
    <row r="878" spans="1:9" ht="15.75" customHeight="1">
      <c r="A878" s="8"/>
      <c r="H878" s="72"/>
      <c r="I878" s="8"/>
    </row>
    <row r="879" spans="1:9" ht="15.75" customHeight="1">
      <c r="A879" s="8"/>
      <c r="H879" s="72"/>
      <c r="I879" s="8"/>
    </row>
    <row r="880" spans="1:9" ht="15.75" customHeight="1">
      <c r="A880" s="8"/>
      <c r="H880" s="72"/>
      <c r="I880" s="8"/>
    </row>
    <row r="881" spans="1:9" ht="15.75" customHeight="1">
      <c r="A881" s="8"/>
      <c r="H881" s="72"/>
      <c r="I881" s="8"/>
    </row>
    <row r="882" spans="1:9" ht="15.75" customHeight="1">
      <c r="A882" s="8"/>
      <c r="H882" s="72"/>
      <c r="I882" s="8"/>
    </row>
    <row r="883" spans="1:9" ht="15.75" customHeight="1">
      <c r="A883" s="8"/>
      <c r="H883" s="72"/>
      <c r="I883" s="8"/>
    </row>
    <row r="884" spans="1:9" ht="15.75" customHeight="1">
      <c r="A884" s="8"/>
      <c r="H884" s="72"/>
      <c r="I884" s="8"/>
    </row>
    <row r="885" spans="1:9" ht="15.75" customHeight="1">
      <c r="A885" s="8"/>
      <c r="H885" s="72"/>
      <c r="I885" s="8"/>
    </row>
    <row r="886" spans="1:9" ht="15.75" customHeight="1">
      <c r="A886" s="8"/>
      <c r="H886" s="72"/>
      <c r="I886" s="8"/>
    </row>
    <row r="887" spans="1:9" ht="15.75" customHeight="1">
      <c r="A887" s="8"/>
      <c r="H887" s="72"/>
      <c r="I887" s="8"/>
    </row>
    <row r="888" spans="1:9" ht="15.75" customHeight="1">
      <c r="A888" s="8"/>
      <c r="H888" s="72"/>
      <c r="I888" s="8"/>
    </row>
    <row r="889" spans="1:9" ht="15.75" customHeight="1">
      <c r="A889" s="8"/>
      <c r="H889" s="72"/>
      <c r="I889" s="8"/>
    </row>
    <row r="890" spans="1:9" ht="15.75" customHeight="1">
      <c r="A890" s="8"/>
      <c r="H890" s="72"/>
      <c r="I890" s="8"/>
    </row>
    <row r="891" spans="1:9" ht="15.75" customHeight="1">
      <c r="A891" s="8"/>
      <c r="H891" s="72"/>
      <c r="I891" s="8"/>
    </row>
    <row r="892" spans="1:9" ht="15.75" customHeight="1">
      <c r="A892" s="8"/>
      <c r="H892" s="72"/>
      <c r="I892" s="8"/>
    </row>
    <row r="893" spans="1:9" ht="15.75" customHeight="1">
      <c r="A893" s="8"/>
      <c r="H893" s="72"/>
      <c r="I893" s="8"/>
    </row>
    <row r="894" spans="1:9" ht="15.75" customHeight="1">
      <c r="A894" s="8"/>
      <c r="H894" s="72"/>
      <c r="I894" s="8"/>
    </row>
    <row r="895" spans="1:9" ht="15.75" customHeight="1">
      <c r="A895" s="8"/>
      <c r="H895" s="72"/>
      <c r="I895" s="8"/>
    </row>
    <row r="896" spans="1:9" ht="15.75" customHeight="1">
      <c r="A896" s="8"/>
      <c r="H896" s="72"/>
      <c r="I896" s="8"/>
    </row>
    <row r="897" spans="1:9" ht="15.75" customHeight="1">
      <c r="A897" s="8"/>
      <c r="H897" s="72"/>
      <c r="I897" s="8"/>
    </row>
    <row r="898" spans="1:9" ht="15.75" customHeight="1">
      <c r="A898" s="8"/>
      <c r="H898" s="72"/>
      <c r="I898" s="8"/>
    </row>
    <row r="899" spans="1:9" ht="15.75" customHeight="1">
      <c r="A899" s="8"/>
      <c r="H899" s="72"/>
      <c r="I899" s="8"/>
    </row>
    <row r="900" spans="1:9" ht="15.75" customHeight="1">
      <c r="A900" s="8"/>
      <c r="H900" s="72"/>
      <c r="I900" s="8"/>
    </row>
    <row r="901" spans="1:9" ht="15.75" customHeight="1">
      <c r="A901" s="8"/>
      <c r="H901" s="72"/>
      <c r="I901" s="8"/>
    </row>
    <row r="902" spans="1:9" ht="15.75" customHeight="1">
      <c r="A902" s="8"/>
      <c r="H902" s="72"/>
      <c r="I902" s="8"/>
    </row>
    <row r="903" spans="1:9" ht="15.75" customHeight="1">
      <c r="A903" s="8"/>
      <c r="H903" s="72"/>
      <c r="I903" s="8"/>
    </row>
    <row r="904" spans="1:9" ht="15.75" customHeight="1">
      <c r="A904" s="8"/>
      <c r="H904" s="72"/>
      <c r="I904" s="8"/>
    </row>
    <row r="905" spans="1:9" ht="15.75" customHeight="1">
      <c r="A905" s="8"/>
      <c r="H905" s="72"/>
      <c r="I905" s="8"/>
    </row>
    <row r="906" spans="1:9" ht="15.75" customHeight="1">
      <c r="A906" s="8"/>
      <c r="H906" s="72"/>
      <c r="I906" s="8"/>
    </row>
    <row r="907" spans="1:9" ht="15.75" customHeight="1">
      <c r="A907" s="8"/>
      <c r="H907" s="72"/>
      <c r="I907" s="8"/>
    </row>
    <row r="908" spans="1:9" ht="15.75" customHeight="1">
      <c r="A908" s="8"/>
      <c r="H908" s="72"/>
      <c r="I908" s="8"/>
    </row>
    <row r="909" spans="1:9" ht="15.75" customHeight="1">
      <c r="A909" s="8"/>
      <c r="H909" s="72"/>
      <c r="I909" s="8"/>
    </row>
    <row r="910" spans="1:9" ht="15.75" customHeight="1">
      <c r="A910" s="8"/>
      <c r="H910" s="72"/>
      <c r="I910" s="8"/>
    </row>
    <row r="911" spans="1:9" ht="15.75" customHeight="1">
      <c r="A911" s="8"/>
      <c r="H911" s="72"/>
      <c r="I911" s="8"/>
    </row>
    <row r="912" spans="1:9" ht="15.75" customHeight="1">
      <c r="A912" s="8"/>
      <c r="H912" s="72"/>
      <c r="I912" s="8"/>
    </row>
    <row r="913" spans="1:9" ht="15.75" customHeight="1">
      <c r="A913" s="8"/>
      <c r="H913" s="72"/>
      <c r="I913" s="8"/>
    </row>
    <row r="914" spans="1:9" ht="15.75" customHeight="1">
      <c r="A914" s="8"/>
      <c r="H914" s="72"/>
      <c r="I914" s="8"/>
    </row>
    <row r="915" spans="1:9" ht="15.75" customHeight="1">
      <c r="A915" s="8"/>
      <c r="H915" s="72"/>
      <c r="I915" s="8"/>
    </row>
    <row r="916" spans="1:9" ht="15.75" customHeight="1">
      <c r="A916" s="8"/>
      <c r="H916" s="72"/>
      <c r="I916" s="8"/>
    </row>
    <row r="917" spans="1:9" ht="15.75" customHeight="1">
      <c r="A917" s="8"/>
      <c r="H917" s="72"/>
      <c r="I917" s="8"/>
    </row>
    <row r="918" spans="1:9" ht="15.75" customHeight="1">
      <c r="A918" s="8"/>
      <c r="H918" s="72"/>
      <c r="I918" s="8"/>
    </row>
    <row r="919" spans="1:9" ht="15.75" customHeight="1">
      <c r="A919" s="8"/>
      <c r="H919" s="72"/>
      <c r="I919" s="8"/>
    </row>
    <row r="920" spans="1:9" ht="15.75" customHeight="1">
      <c r="A920" s="8"/>
      <c r="H920" s="72"/>
      <c r="I920" s="8"/>
    </row>
    <row r="921" spans="1:9" ht="15.75" customHeight="1">
      <c r="A921" s="8"/>
      <c r="H921" s="72"/>
      <c r="I921" s="8"/>
    </row>
    <row r="922" spans="1:9" ht="15.75" customHeight="1">
      <c r="A922" s="8"/>
      <c r="H922" s="72"/>
      <c r="I922" s="8"/>
    </row>
    <row r="923" spans="1:9" ht="15.75" customHeight="1">
      <c r="A923" s="8"/>
      <c r="H923" s="72"/>
      <c r="I923" s="8"/>
    </row>
    <row r="924" spans="1:9" ht="15.75" customHeight="1">
      <c r="A924" s="8"/>
      <c r="H924" s="72"/>
      <c r="I924" s="8"/>
    </row>
    <row r="925" spans="1:9" ht="15.75" customHeight="1">
      <c r="A925" s="8"/>
      <c r="H925" s="72"/>
      <c r="I925" s="8"/>
    </row>
    <row r="926" spans="1:9" ht="15.75" customHeight="1">
      <c r="A926" s="8"/>
      <c r="H926" s="72"/>
      <c r="I926" s="8"/>
    </row>
    <row r="927" spans="1:9" ht="15.75" customHeight="1">
      <c r="A927" s="8"/>
      <c r="H927" s="72"/>
      <c r="I927" s="8"/>
    </row>
    <row r="928" spans="1:9" ht="15.75" customHeight="1">
      <c r="A928" s="8"/>
      <c r="H928" s="72"/>
      <c r="I928" s="8"/>
    </row>
    <row r="929" spans="1:9" ht="15.75" customHeight="1">
      <c r="A929" s="8"/>
      <c r="H929" s="72"/>
      <c r="I929" s="8"/>
    </row>
    <row r="930" spans="1:9" ht="15.75" customHeight="1">
      <c r="A930" s="8"/>
      <c r="H930" s="72"/>
      <c r="I930" s="8"/>
    </row>
    <row r="931" spans="1:9" ht="15.75" customHeight="1">
      <c r="A931" s="8"/>
      <c r="H931" s="72"/>
      <c r="I931" s="8"/>
    </row>
    <row r="932" spans="1:9" ht="15.75" customHeight="1">
      <c r="A932" s="8"/>
      <c r="H932" s="72"/>
      <c r="I932" s="8"/>
    </row>
    <row r="933" spans="1:9" ht="15.75" customHeight="1">
      <c r="A933" s="8"/>
      <c r="H933" s="72"/>
      <c r="I933" s="8"/>
    </row>
    <row r="934" spans="1:9" ht="15.75" customHeight="1">
      <c r="A934" s="8"/>
      <c r="H934" s="72"/>
      <c r="I934" s="8"/>
    </row>
    <row r="935" spans="1:9" ht="15.75" customHeight="1">
      <c r="A935" s="8"/>
      <c r="H935" s="72"/>
      <c r="I935" s="8"/>
    </row>
    <row r="936" spans="1:9" ht="15.75" customHeight="1">
      <c r="A936" s="8"/>
      <c r="H936" s="72"/>
      <c r="I936" s="8"/>
    </row>
    <row r="937" spans="1:9" ht="15.75" customHeight="1">
      <c r="A937" s="8"/>
      <c r="H937" s="72"/>
      <c r="I937" s="8"/>
    </row>
    <row r="938" spans="1:9" ht="15.75" customHeight="1">
      <c r="A938" s="8"/>
      <c r="H938" s="72"/>
      <c r="I938" s="8"/>
    </row>
    <row r="939" spans="1:9" ht="15.75" customHeight="1">
      <c r="A939" s="8"/>
      <c r="H939" s="72"/>
      <c r="I939" s="8"/>
    </row>
    <row r="940" spans="1:9" ht="15.75" customHeight="1">
      <c r="A940" s="8"/>
      <c r="H940" s="72"/>
      <c r="I940" s="8"/>
    </row>
    <row r="941" spans="1:9" ht="15.75" customHeight="1">
      <c r="A941" s="8"/>
      <c r="H941" s="72"/>
      <c r="I941" s="8"/>
    </row>
    <row r="942" spans="1:9" ht="15.75" customHeight="1">
      <c r="A942" s="8"/>
      <c r="H942" s="72"/>
      <c r="I942" s="8"/>
    </row>
    <row r="943" spans="1:9" ht="15.75" customHeight="1">
      <c r="A943" s="8"/>
      <c r="H943" s="72"/>
      <c r="I943" s="8"/>
    </row>
    <row r="944" spans="1:9" ht="15.75" customHeight="1">
      <c r="A944" s="8"/>
      <c r="H944" s="72"/>
      <c r="I944" s="8"/>
    </row>
    <row r="945" spans="1:9" ht="15.75" customHeight="1">
      <c r="A945" s="8"/>
      <c r="H945" s="72"/>
      <c r="I945" s="8"/>
    </row>
    <row r="946" spans="1:9" ht="15.75" customHeight="1">
      <c r="A946" s="8"/>
      <c r="H946" s="72"/>
      <c r="I946" s="8"/>
    </row>
    <row r="947" spans="1:9" ht="15.75" customHeight="1">
      <c r="A947" s="8"/>
      <c r="H947" s="72"/>
      <c r="I947" s="8"/>
    </row>
    <row r="948" spans="1:9" ht="15.75" customHeight="1">
      <c r="A948" s="8"/>
      <c r="H948" s="72"/>
      <c r="I948" s="8"/>
    </row>
    <row r="949" spans="1:9" ht="15.75" customHeight="1">
      <c r="A949" s="8"/>
      <c r="H949" s="72"/>
      <c r="I949" s="8"/>
    </row>
    <row r="950" spans="1:9" ht="15.75" customHeight="1">
      <c r="A950" s="8"/>
      <c r="H950" s="72"/>
      <c r="I950" s="8"/>
    </row>
    <row r="951" spans="1:9" ht="15.75" customHeight="1">
      <c r="A951" s="8"/>
      <c r="H951" s="72"/>
      <c r="I951" s="8"/>
    </row>
    <row r="952" spans="1:9" ht="15.75" customHeight="1">
      <c r="A952" s="8"/>
      <c r="H952" s="72"/>
      <c r="I952" s="8"/>
    </row>
    <row r="953" spans="1:9" ht="15.75" customHeight="1">
      <c r="A953" s="8"/>
      <c r="H953" s="72"/>
      <c r="I953" s="8"/>
    </row>
    <row r="954" spans="1:9" ht="15.75" customHeight="1">
      <c r="A954" s="8"/>
      <c r="H954" s="72"/>
      <c r="I954" s="8"/>
    </row>
    <row r="955" spans="1:9" ht="15.75" customHeight="1">
      <c r="A955" s="8"/>
      <c r="H955" s="72"/>
      <c r="I955" s="8"/>
    </row>
    <row r="956" spans="1:9" ht="15.75" customHeight="1">
      <c r="A956" s="8"/>
      <c r="H956" s="72"/>
      <c r="I956" s="8"/>
    </row>
    <row r="957" spans="1:9" ht="15.75" customHeight="1">
      <c r="A957" s="8"/>
      <c r="H957" s="72"/>
      <c r="I957" s="8"/>
    </row>
    <row r="958" spans="1:9" ht="15.75" customHeight="1">
      <c r="A958" s="8"/>
      <c r="H958" s="72"/>
      <c r="I958" s="8"/>
    </row>
    <row r="959" spans="1:9" ht="15.75" customHeight="1">
      <c r="A959" s="8"/>
      <c r="H959" s="72"/>
      <c r="I959" s="8"/>
    </row>
    <row r="960" spans="1:9" ht="15.75" customHeight="1">
      <c r="A960" s="8"/>
      <c r="H960" s="72"/>
      <c r="I960" s="8"/>
    </row>
    <row r="961" spans="1:9" ht="15.75" customHeight="1">
      <c r="A961" s="8"/>
      <c r="H961" s="72"/>
      <c r="I961" s="8"/>
    </row>
    <row r="962" spans="1:9" ht="15.75" customHeight="1">
      <c r="A962" s="8"/>
      <c r="H962" s="72"/>
      <c r="I962" s="8"/>
    </row>
    <row r="963" spans="1:9" ht="15.75" customHeight="1">
      <c r="A963" s="8"/>
      <c r="H963" s="72"/>
      <c r="I963" s="8"/>
    </row>
    <row r="964" spans="1:9" ht="15.75" customHeight="1">
      <c r="A964" s="8"/>
      <c r="H964" s="72"/>
      <c r="I964" s="8"/>
    </row>
    <row r="965" spans="1:9" ht="15.75" customHeight="1">
      <c r="A965" s="8"/>
      <c r="H965" s="72"/>
      <c r="I965" s="8"/>
    </row>
    <row r="966" spans="1:9" ht="15.75" customHeight="1">
      <c r="A966" s="8"/>
      <c r="H966" s="72"/>
      <c r="I966" s="8"/>
    </row>
    <row r="967" spans="1:9" ht="15.75" customHeight="1">
      <c r="A967" s="8"/>
      <c r="H967" s="72"/>
      <c r="I967" s="8"/>
    </row>
    <row r="968" spans="1:9" ht="15.75" customHeight="1">
      <c r="A968" s="8"/>
      <c r="H968" s="72"/>
      <c r="I968" s="8"/>
    </row>
    <row r="969" spans="1:9" ht="15.75" customHeight="1">
      <c r="A969" s="8"/>
      <c r="H969" s="72"/>
      <c r="I969" s="8"/>
    </row>
    <row r="970" spans="1:9" ht="15.75" customHeight="1">
      <c r="A970" s="8"/>
      <c r="H970" s="72"/>
      <c r="I970" s="8"/>
    </row>
    <row r="971" spans="1:9" ht="15.75" customHeight="1">
      <c r="A971" s="8"/>
      <c r="H971" s="72"/>
      <c r="I971" s="8"/>
    </row>
    <row r="972" spans="1:9" ht="15.75" customHeight="1">
      <c r="A972" s="8"/>
      <c r="H972" s="72"/>
      <c r="I972" s="8"/>
    </row>
    <row r="973" spans="1:9" ht="15.75" customHeight="1">
      <c r="A973" s="8"/>
      <c r="H973" s="72"/>
      <c r="I973" s="8"/>
    </row>
    <row r="974" spans="1:9" ht="15.75" customHeight="1">
      <c r="A974" s="8"/>
      <c r="H974" s="72"/>
      <c r="I974" s="8"/>
    </row>
    <row r="975" spans="1:9" ht="15.75" customHeight="1">
      <c r="A975" s="8"/>
      <c r="H975" s="72"/>
      <c r="I975" s="8"/>
    </row>
    <row r="976" spans="1:9" ht="15.75" customHeight="1">
      <c r="A976" s="8"/>
      <c r="H976" s="72"/>
      <c r="I976" s="8"/>
    </row>
    <row r="977" spans="1:9" ht="15.75" customHeight="1">
      <c r="A977" s="8"/>
      <c r="H977" s="72"/>
      <c r="I977" s="8"/>
    </row>
    <row r="978" spans="1:9" ht="15.75" customHeight="1">
      <c r="A978" s="8"/>
      <c r="H978" s="72"/>
      <c r="I978" s="8"/>
    </row>
    <row r="979" spans="1:9" ht="15.75" customHeight="1">
      <c r="A979" s="8"/>
      <c r="H979" s="72"/>
      <c r="I979" s="8"/>
    </row>
    <row r="980" spans="1:9" ht="15.75" customHeight="1">
      <c r="A980" s="8"/>
      <c r="H980" s="72"/>
      <c r="I980" s="8"/>
    </row>
    <row r="981" spans="1:9" ht="15.75" customHeight="1">
      <c r="A981" s="8"/>
      <c r="H981" s="72"/>
      <c r="I981" s="8"/>
    </row>
    <row r="982" spans="1:9" ht="15.75" customHeight="1">
      <c r="A982" s="8"/>
      <c r="H982" s="72"/>
      <c r="I982" s="8"/>
    </row>
    <row r="983" spans="1:9" ht="15.75" customHeight="1">
      <c r="A983" s="8"/>
      <c r="H983" s="72"/>
      <c r="I983" s="8"/>
    </row>
    <row r="984" spans="1:9" ht="15.75" customHeight="1">
      <c r="A984" s="8"/>
      <c r="H984" s="72"/>
      <c r="I984" s="8"/>
    </row>
    <row r="985" spans="1:9" ht="15.75" customHeight="1">
      <c r="A985" s="8"/>
      <c r="H985" s="72"/>
      <c r="I985" s="8"/>
    </row>
    <row r="986" spans="1:9" ht="15.75" customHeight="1">
      <c r="A986" s="8"/>
      <c r="H986" s="72"/>
      <c r="I986" s="8"/>
    </row>
    <row r="987" spans="1:9" ht="15.75" customHeight="1">
      <c r="A987" s="8"/>
      <c r="H987" s="72"/>
      <c r="I987" s="8"/>
    </row>
    <row r="988" spans="1:9" ht="15.75" customHeight="1">
      <c r="A988" s="8"/>
      <c r="H988" s="72"/>
      <c r="I988" s="8"/>
    </row>
    <row r="989" spans="1:9" ht="15.75" customHeight="1">
      <c r="A989" s="8"/>
      <c r="H989" s="72"/>
      <c r="I989" s="8"/>
    </row>
  </sheetData>
  <mergeCells count="2">
    <mergeCell ref="C11:F11"/>
    <mergeCell ref="C16:L17"/>
  </mergeCells>
  <conditionalFormatting sqref="A7">
    <cfRule type="cellIs" dxfId="80" priority="17" stopIfTrue="1" operator="equal">
      <formula>"include_in_docs"</formula>
    </cfRule>
  </conditionalFormatting>
  <conditionalFormatting sqref="A15:A17">
    <cfRule type="cellIs" dxfId="79" priority="56" stopIfTrue="1" operator="equal">
      <formula>"include_in_docs"</formula>
    </cfRule>
  </conditionalFormatting>
  <conditionalFormatting sqref="C9:E9 C10:D10 C11">
    <cfRule type="expression" dxfId="78" priority="4" stopIfTrue="1">
      <formula>AND(NE(#REF!,"#"),NE(C9,""),NE(COUNTA(#REF!),0))</formula>
    </cfRule>
  </conditionalFormatting>
  <conditionalFormatting sqref="D3:G3">
    <cfRule type="expression" dxfId="77" priority="36" stopIfTrue="1">
      <formula>AND(NE(#REF!,"#"),NE(D3,""),NE(COUNTA($B3:C3),0))</formula>
    </cfRule>
  </conditionalFormatting>
  <conditionalFormatting sqref="D4:G5">
    <cfRule type="expression" dxfId="76" priority="50" stopIfTrue="1">
      <formula>AND(NE(#REF!,"#"),NE(D4,""),NE(COUNTA($C4:C4),0))</formula>
    </cfRule>
  </conditionalFormatting>
  <conditionalFormatting sqref="D6:G6">
    <cfRule type="expression" dxfId="75" priority="47" stopIfTrue="1">
      <formula>AND(NE(#REF!,"#"),NE(D6,""),NE(COUNTA($A6:C6),0))</formula>
    </cfRule>
  </conditionalFormatting>
  <conditionalFormatting sqref="D7:G7">
    <cfRule type="expression" dxfId="74" priority="18" stopIfTrue="1">
      <formula>AND(NE(#REF!,"#"),NE(E7,""),NE(COUNTA($B7:D7),0))</formula>
    </cfRule>
  </conditionalFormatting>
  <conditionalFormatting sqref="D8:G8 D18:G20">
    <cfRule type="expression" dxfId="73" priority="1" stopIfTrue="1">
      <formula>AND(NE(#REF!,"#"),NE(D8,""),NE(COUNTA($B8:C8),0))</formula>
    </cfRule>
  </conditionalFormatting>
  <conditionalFormatting sqref="D15:G15">
    <cfRule type="expression" dxfId="72" priority="60" stopIfTrue="1">
      <formula>AND(NE(#REF!,"#"),NE(D15,""),NE(COUNTA($C15:C15),0))</formula>
    </cfRule>
  </conditionalFormatting>
  <conditionalFormatting sqref="F9 E12:G12 D13:G13 E14:G14">
    <cfRule type="expression" dxfId="71" priority="7" stopIfTrue="1">
      <formula>AND(NE(#REF!,"#"),NE(D9,""),NE(COUNTA($C9:C9),0))</formula>
    </cfRule>
  </conditionalFormatting>
  <conditionalFormatting sqref="G6">
    <cfRule type="expression" dxfId="70" priority="48" stopIfTrue="1">
      <formula>AND(NE(#REF!,"#"),COUNTBLANK($C6:$F6)&lt;5,ISBLANK($A6))</formula>
    </cfRule>
    <cfRule type="expression" dxfId="69" priority="49" stopIfTrue="1">
      <formula>AND(NE(#REF!,"#"),NE($G6,""),OR(COUNTBLANK($C6:$F6)=5,NE($A6,""),IFERROR(VLOOKUP($G6,INDIRECT("VariableTypes!A2:A"),1,FALSE),TRUE)))</formula>
    </cfRule>
  </conditionalFormatting>
  <conditionalFormatting sqref="H3 H5">
    <cfRule type="expression" dxfId="68" priority="37" stopIfTrue="1">
      <formula>AND(NE(#REF!,"#"),NE($H3,""),OR(COUNTBLANK($C3:$G3)=5,NE($B3,""),IFERROR(VLOOKUP($H3,INDIRECT("VariableTypes!A2:A"),1,FALSE),TRUE)))</formula>
    </cfRule>
  </conditionalFormatting>
  <conditionalFormatting sqref="H3 H5:H6">
    <cfRule type="expression" dxfId="67" priority="40" stopIfTrue="1">
      <formula>AND(NE(#REF!,"#"),COUNTBLANK($C3:$G3)&lt;5,ISBLANK($B3))</formula>
    </cfRule>
  </conditionalFormatting>
  <conditionalFormatting sqref="H4">
    <cfRule type="expression" dxfId="66" priority="51" stopIfTrue="1">
      <formula>AND(NE(#REF!,"#"),NE($H4,""),OR(COUNTBLANK($C4:$G4)=5,NE($C4,""),IFERROR(VLOOKUP($H4,INDIRECT("VariableTypes!A2:A"),1,FALSE),TRUE)))</formula>
    </cfRule>
    <cfRule type="expression" dxfId="65" priority="53" stopIfTrue="1">
      <formula>AND(NE(#REF!,"#"),COUNTBLANK($C4:$G4)&lt;5,ISBLANK($C4))</formula>
    </cfRule>
  </conditionalFormatting>
  <conditionalFormatting sqref="H6">
    <cfRule type="expression" dxfId="64" priority="44" stopIfTrue="1">
      <formula>AND(NE(#REF!,"#"),NE($H6,""),OR(COUNTBLANK($C6:$G6)=5,NE($B6,""),IFERROR(VLOOKUP($H6,INDIRECT("VariableTypes!A2:A"),1,FALSE),TRUE)))</formula>
    </cfRule>
  </conditionalFormatting>
  <conditionalFormatting sqref="H7">
    <cfRule type="expression" dxfId="63" priority="21" stopIfTrue="1">
      <formula>AND(NE(#REF!,"#"),COUNTBLANK($C7:$G7)&lt;5,ISBLANK($B7))</formula>
    </cfRule>
  </conditionalFormatting>
  <conditionalFormatting sqref="H7:H8 H18:H20">
    <cfRule type="expression" dxfId="62" priority="5" stopIfTrue="1">
      <formula>AND(NE(#REF!,"#"),NE($H7,""),OR(COUNTBLANK($C7:$G7)=5,NE($B7,""),IFERROR(VLOOKUP($H7,INDIRECT("VariableTypes!A2:A"),1,FALSE),TRUE)))</formula>
    </cfRule>
  </conditionalFormatting>
  <conditionalFormatting sqref="H8 H18:H20">
    <cfRule type="expression" dxfId="61" priority="2" stopIfTrue="1">
      <formula>AND(NE(#REF!,"#"),COUNTBLANK($C8:$G8)&lt;5,ISBLANK($B8))</formula>
    </cfRule>
  </conditionalFormatting>
  <conditionalFormatting sqref="H9:H11">
    <cfRule type="expression" dxfId="60" priority="10" stopIfTrue="1">
      <formula>AND(NE(#REF!,"#"),COUNTBLANK($C9:$F9)&lt;5,ISBLANK(#REF!))</formula>
    </cfRule>
    <cfRule type="expression" dxfId="59" priority="12" stopIfTrue="1">
      <formula>AND(NE(#REF!,"#"),NE($H9,""),OR(COUNTBLANK($C9:$F9)=5,NE(#REF!,""),IFERROR(VLOOKUP($H9,INDIRECT("VariableTypes!A2:A"),1,FALSE),TRUE)))</formula>
    </cfRule>
  </conditionalFormatting>
  <conditionalFormatting sqref="H12:H14">
    <cfRule type="expression" dxfId="58" priority="8" stopIfTrue="1">
      <formula>AND(NE(#REF!,"#"),COUNTBLANK($D12:$G12)&lt;5,ISBLANK($C12))</formula>
    </cfRule>
    <cfRule type="expression" dxfId="57" priority="11" stopIfTrue="1">
      <formula>AND(NE(#REF!,"#"),NE($H12,""),OR(COUNTBLANK($D12:$G12)=5,NE($C12,""),IFERROR(VLOOKUP($H12,INDIRECT("VariableTypes!A2:A"),1,FALSE),TRUE)))</formula>
    </cfRule>
  </conditionalFormatting>
  <conditionalFormatting sqref="I3:I5">
    <cfRule type="expression" dxfId="56" priority="38" stopIfTrue="1">
      <formula>AND(NE(#REF!,"#"),NE($I3,""),NOT(IFERROR(VLOOKUP($H3,INDIRECT("VariableTypes!$A$2:$D"),4,FALSE),FALSE)))</formula>
    </cfRule>
    <cfRule type="expression" dxfId="55" priority="41" stopIfTrue="1">
      <formula>AND(NE(#REF!,"#"),IFERROR(VLOOKUP($H3,INDIRECT("VariableTypes!$A$2:$D"),4,FALSE),FALSE))</formula>
    </cfRule>
  </conditionalFormatting>
  <conditionalFormatting sqref="I8 I18:I20">
    <cfRule type="expression" dxfId="54" priority="3" stopIfTrue="1">
      <formula>AND(NE(#REF!,"#"),NE(I8,""),NE(COUNTA($B8:G8),0))</formula>
    </cfRule>
  </conditionalFormatting>
  <conditionalFormatting sqref="I9:I14">
    <cfRule type="expression" dxfId="53" priority="9" stopIfTrue="1">
      <formula>AND(NE(#REF!,"#"),NE(I9,""),NE(COUNTA($C9:G9),0))</formula>
    </cfRule>
  </conditionalFormatting>
  <conditionalFormatting sqref="I7:J7">
    <cfRule type="expression" dxfId="52" priority="20" stopIfTrue="1">
      <formula>AND(NE(#REF!,"#"),NE($I7,""),NOT(IFERROR(VLOOKUP($H7,INDIRECT("VariableTypes!$A$2:$D"),4,FALSE),FALSE)))</formula>
    </cfRule>
    <cfRule type="expression" dxfId="51" priority="22" stopIfTrue="1">
      <formula>AND(NE(#REF!,"#"),IFERROR(VLOOKUP($H7,INDIRECT("VariableTypes!$A$2:$D"),4,FALSE),FALSE))</formula>
    </cfRule>
  </conditionalFormatting>
  <conditionalFormatting sqref="I6:L6">
    <cfRule type="expression" dxfId="50" priority="45" stopIfTrue="1">
      <formula>AND(NE(#REF!,"#"),NE($I6,""),NOT(IFERROR(VLOOKUP($H6,INDIRECT("VariableTypes!$A$2:$D"),4,FALSE),FALSE)))</formula>
    </cfRule>
    <cfRule type="expression" dxfId="49" priority="46" stopIfTrue="1">
      <formula>AND(NE(#REF!,"#"),IFERROR(VLOOKUP($H6,INDIRECT("VariableTypes!$A$2:$D"),4,FALSE),FALSE))</formula>
    </cfRule>
  </conditionalFormatting>
  <conditionalFormatting sqref="J3:K3 J5:K5">
    <cfRule type="expression" dxfId="48" priority="39" stopIfTrue="1">
      <formula>AND(NE(#REF!,"#"),NE($J3,""),NOT(IFERROR(VLOOKUP($H3,INDIRECT("VariableTypes!$A$2:$E"),5,FALSE),FALSE)),OR($B3="",$C3=""))</formula>
    </cfRule>
    <cfRule type="expression" dxfId="47" priority="42" stopIfTrue="1">
      <formula>AND(NE(#REF!,"#"),OR(IFERROR(VLOOKUP($H3,INDIRECT("VariableTypes!$A$2:$E"),5,FALSE),FALSE),AND(NE($B3,""),NE($C3,""))))</formula>
    </cfRule>
  </conditionalFormatting>
  <conditionalFormatting sqref="J4:K4">
    <cfRule type="expression" dxfId="46" priority="52" stopIfTrue="1">
      <formula>AND(NE(#REF!,"#"),NE($J4,""),NOT(IFERROR(VLOOKUP($H4,INDIRECT("VariableTypes!$A$2:$E"),5,FALSE),FALSE)),OR($C4="",#REF!=""))</formula>
    </cfRule>
    <cfRule type="expression" dxfId="45" priority="54" stopIfTrue="1">
      <formula>AND(NE(#REF!,"#"),OR(IFERROR(VLOOKUP($H4,INDIRECT("VariableTypes!$A$2:$E"),5,FALSE),FALSE),AND(NE($C4,""),NE(#REF!,""))))</formula>
    </cfRule>
  </conditionalFormatting>
  <conditionalFormatting sqref="L15">
    <cfRule type="expression" dxfId="44" priority="57" stopIfTrue="1">
      <formula>AND(NE(#REF!,"#"),NE(L15,""),NE(COUNTA($C15:H15),0))</formula>
    </cfRule>
    <cfRule type="expression" dxfId="43" priority="58" stopIfTrue="1">
      <formula>AND(NE(#REF!,"#"),COUNTBLANK($C15:$F15)&lt;5,ISBLANK(#REF!))</formula>
    </cfRule>
    <cfRule type="expression" dxfId="42" priority="59" stopIfTrue="1">
      <formula>AND(NE(#REF!,"#"),NE($G15,""),OR(COUNTBLANK($C15:$F15)=5,NE(#REF!,""),IFERROR(VLOOKUP($G15,INDIRECT("VariableTypes!A2:A"),1,FALSE),TRUE)))</formula>
    </cfRule>
  </conditionalFormatting>
  <dataValidations count="4">
    <dataValidation type="list" allowBlank="1" showErrorMessage="1" sqref="F26 F41 C50" xr:uid="{00000000-0002-0000-1300-000001000000}">
      <formula1>"&lt;select&gt;,Yes,No"</formula1>
    </dataValidation>
    <dataValidation type="list" allowBlank="1" showErrorMessage="1" sqref="E10" xr:uid="{00000000-0002-0000-1300-000002000000}">
      <formula1>Certifications</formula1>
    </dataValidation>
    <dataValidation type="date" operator="lessThan" allowBlank="1" showInputMessage="1" showErrorMessage="1" prompt="Date should be before 1 July 2021." sqref="D10" xr:uid="{00000000-0002-0000-1300-000003000000}">
      <formula1>44378</formula1>
    </dataValidation>
    <dataValidation type="list" allowBlank="1" showErrorMessage="1" sqref="B7" xr:uid="{00000000-0002-0000-1300-000004000000}">
      <formula1>Yesnolist</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1300-000000000000}">
          <x14:formula1>
            <xm:f>Lists!$P$3:$P$6</xm:f>
          </x14:formula1>
          <xm:sqref>F10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72D0C-19B9-4FFB-996A-5241A55935E2}">
  <dimension ref="A1:M79"/>
  <sheetViews>
    <sheetView topLeftCell="B28" workbookViewId="0">
      <selection activeCell="C57" sqref="C57:E57"/>
    </sheetView>
  </sheetViews>
  <sheetFormatPr defaultRowHeight="20.25"/>
  <cols>
    <col min="2" max="2" width="10.26953125" customWidth="1"/>
    <col min="3" max="3" width="15.453125" customWidth="1"/>
    <col min="4" max="4" width="26.1796875" customWidth="1"/>
    <col min="5" max="5" width="74.26953125" customWidth="1"/>
  </cols>
  <sheetData>
    <row r="1" spans="1:8" ht="21.75" customHeight="1">
      <c r="A1" s="19" t="s">
        <v>955</v>
      </c>
      <c r="B1" s="416" t="s">
        <v>956</v>
      </c>
      <c r="C1" s="416"/>
      <c r="D1" s="21"/>
      <c r="E1" s="21"/>
      <c r="F1" s="21"/>
      <c r="G1" s="22"/>
      <c r="H1" s="22"/>
    </row>
    <row r="2" spans="1:8" s="337" customFormat="1">
      <c r="A2" s="340"/>
      <c r="B2" s="341" t="s">
        <v>957</v>
      </c>
      <c r="C2" s="341"/>
    </row>
    <row r="3" spans="1:8" s="337" customFormat="1">
      <c r="A3" s="340" t="s">
        <v>104</v>
      </c>
      <c r="B3" s="341" t="s">
        <v>160</v>
      </c>
      <c r="C3" s="341"/>
    </row>
    <row r="4" spans="1:8" s="337" customFormat="1">
      <c r="B4" s="341"/>
      <c r="C4" s="341" t="s">
        <v>958</v>
      </c>
      <c r="D4" s="342"/>
      <c r="E4" s="342"/>
      <c r="F4" s="342"/>
    </row>
    <row r="5" spans="1:8" s="337" customFormat="1">
      <c r="B5" s="341" t="s">
        <v>104</v>
      </c>
      <c r="C5" s="343" t="s">
        <v>959</v>
      </c>
      <c r="E5" s="344"/>
      <c r="F5" s="342"/>
    </row>
    <row r="6" spans="1:8" s="337" customFormat="1">
      <c r="C6" s="345"/>
      <c r="D6" s="343" t="s">
        <v>762</v>
      </c>
      <c r="F6" s="342"/>
    </row>
    <row r="7" spans="1:8" s="337" customFormat="1">
      <c r="C7" s="345"/>
      <c r="D7" s="443" t="s">
        <v>960</v>
      </c>
      <c r="E7" s="443"/>
      <c r="F7" s="342"/>
    </row>
    <row r="8" spans="1:8" s="337" customFormat="1">
      <c r="D8" s="337" t="s">
        <v>344</v>
      </c>
      <c r="F8" s="342"/>
    </row>
    <row r="9" spans="1:8" s="337" customFormat="1">
      <c r="F9" s="342"/>
    </row>
    <row r="10" spans="1:8" s="337" customFormat="1">
      <c r="C10" s="345"/>
      <c r="D10" s="443" t="s">
        <v>961</v>
      </c>
      <c r="E10" s="443"/>
      <c r="F10" s="342"/>
    </row>
    <row r="11" spans="1:8" s="337" customFormat="1">
      <c r="C11" s="345"/>
      <c r="D11" s="443" t="s">
        <v>962</v>
      </c>
      <c r="E11" s="443"/>
      <c r="F11" s="342"/>
    </row>
    <row r="12" spans="1:8" s="337" customFormat="1">
      <c r="D12" s="337" t="s">
        <v>344</v>
      </c>
      <c r="E12" s="344"/>
      <c r="F12" s="342"/>
    </row>
    <row r="13" spans="1:8" s="337" customFormat="1">
      <c r="F13" s="342"/>
    </row>
    <row r="14" spans="1:8" s="337" customFormat="1">
      <c r="C14" s="345"/>
      <c r="D14" s="443" t="s">
        <v>963</v>
      </c>
      <c r="E14" s="443"/>
      <c r="F14" s="342"/>
    </row>
    <row r="15" spans="1:8" s="337" customFormat="1">
      <c r="C15" s="345"/>
      <c r="D15" s="443" t="s">
        <v>963</v>
      </c>
      <c r="E15" s="443"/>
      <c r="F15" s="342"/>
    </row>
    <row r="16" spans="1:8" s="337" customFormat="1">
      <c r="D16" s="337" t="s">
        <v>344</v>
      </c>
      <c r="E16" s="344"/>
      <c r="F16" s="342"/>
    </row>
    <row r="17" spans="1:13" s="337" customFormat="1">
      <c r="D17" s="443" t="s">
        <v>964</v>
      </c>
      <c r="E17" s="443"/>
      <c r="F17" s="342"/>
    </row>
    <row r="18" spans="1:13" s="337" customFormat="1">
      <c r="B18" s="341"/>
      <c r="C18" s="345"/>
      <c r="D18" s="337" t="s">
        <v>160</v>
      </c>
      <c r="F18" s="342"/>
    </row>
    <row r="19" spans="1:13" s="337" customFormat="1">
      <c r="B19" s="341"/>
      <c r="C19" s="345"/>
      <c r="D19" s="337" t="s">
        <v>162</v>
      </c>
      <c r="F19" s="342"/>
    </row>
    <row r="20" spans="1:13" s="337" customFormat="1">
      <c r="D20" s="344"/>
      <c r="E20" s="344"/>
    </row>
    <row r="21" spans="1:13" s="337" customFormat="1">
      <c r="B21" s="341" t="s">
        <v>104</v>
      </c>
      <c r="C21" s="443" t="s">
        <v>965</v>
      </c>
      <c r="D21" s="443"/>
      <c r="E21" s="344"/>
    </row>
    <row r="22" spans="1:13" s="337" customFormat="1">
      <c r="B22" s="343"/>
      <c r="C22" s="344"/>
      <c r="D22" s="443" t="s">
        <v>966</v>
      </c>
      <c r="E22" s="443"/>
    </row>
    <row r="23" spans="1:13">
      <c r="A23" s="13"/>
      <c r="D23" s="365" t="s">
        <v>157</v>
      </c>
      <c r="E23" s="436"/>
      <c r="F23" s="436"/>
      <c r="G23" s="436"/>
      <c r="H23" s="436"/>
      <c r="I23" s="436"/>
      <c r="J23" s="436"/>
      <c r="K23" s="436"/>
      <c r="L23" s="436"/>
      <c r="M23" s="437"/>
    </row>
    <row r="24" spans="1:13">
      <c r="B24" s="339"/>
      <c r="C24" s="339"/>
      <c r="D24" s="438"/>
      <c r="E24" s="439"/>
      <c r="F24" s="439"/>
      <c r="G24" s="439"/>
      <c r="H24" s="439"/>
      <c r="I24" s="439"/>
      <c r="J24" s="439"/>
      <c r="K24" s="439"/>
      <c r="L24" s="439"/>
      <c r="M24" s="440"/>
    </row>
    <row r="25" spans="1:13">
      <c r="A25" s="340" t="s">
        <v>104</v>
      </c>
      <c r="B25" s="344" t="s">
        <v>162</v>
      </c>
      <c r="C25" s="339"/>
      <c r="D25" s="204"/>
      <c r="E25" s="204"/>
      <c r="F25" s="204"/>
      <c r="G25" s="204"/>
      <c r="H25" s="204"/>
      <c r="I25" s="204"/>
      <c r="J25" s="204"/>
      <c r="K25" s="204"/>
      <c r="L25" s="204"/>
      <c r="M25" s="204"/>
    </row>
    <row r="26" spans="1:13">
      <c r="A26" s="19" t="s">
        <v>967</v>
      </c>
      <c r="B26" s="416" t="s">
        <v>968</v>
      </c>
      <c r="C26" s="416"/>
    </row>
    <row r="27" spans="1:13">
      <c r="A27" s="341"/>
      <c r="B27" s="417" t="s">
        <v>969</v>
      </c>
      <c r="C27" s="443"/>
      <c r="D27" s="443"/>
      <c r="E27" s="443"/>
      <c r="F27" s="337"/>
      <c r="G27" s="337"/>
      <c r="H27" s="337"/>
      <c r="I27" s="337"/>
      <c r="J27" s="337"/>
      <c r="K27" s="337"/>
    </row>
    <row r="28" spans="1:13">
      <c r="A28" s="341" t="s">
        <v>104</v>
      </c>
      <c r="B28" s="337" t="s">
        <v>160</v>
      </c>
      <c r="C28" s="344"/>
      <c r="D28" s="344"/>
      <c r="E28" s="344"/>
      <c r="F28" s="337"/>
      <c r="G28" s="337"/>
      <c r="H28" s="337"/>
      <c r="I28" s="337"/>
      <c r="J28" s="337"/>
      <c r="K28" s="337"/>
    </row>
    <row r="29" spans="1:13">
      <c r="B29" s="344"/>
      <c r="C29" s="443" t="s">
        <v>970</v>
      </c>
      <c r="D29" s="443"/>
      <c r="E29" s="443"/>
      <c r="F29" s="337"/>
      <c r="G29" s="337"/>
      <c r="H29" s="337"/>
      <c r="I29" s="337"/>
      <c r="J29" s="337"/>
      <c r="K29" s="337"/>
    </row>
    <row r="30" spans="1:13">
      <c r="B30" s="345"/>
      <c r="C30" s="337" t="s">
        <v>160</v>
      </c>
      <c r="D30" s="344"/>
      <c r="E30" s="344"/>
      <c r="F30" s="337"/>
      <c r="G30" s="337"/>
      <c r="H30" s="337"/>
      <c r="I30" s="337"/>
      <c r="J30" s="337"/>
      <c r="K30" s="337"/>
    </row>
    <row r="31" spans="1:13">
      <c r="B31" s="345"/>
      <c r="C31" s="337" t="s">
        <v>162</v>
      </c>
      <c r="D31" s="344"/>
      <c r="E31" s="344"/>
      <c r="F31" s="337"/>
      <c r="G31" s="337"/>
      <c r="H31" s="337"/>
      <c r="I31" s="337"/>
      <c r="J31" s="337"/>
      <c r="K31" s="337"/>
    </row>
    <row r="32" spans="1:13">
      <c r="B32" s="337"/>
      <c r="C32" s="337"/>
      <c r="D32" s="337"/>
      <c r="E32" s="344"/>
      <c r="F32" s="337"/>
      <c r="G32" s="337"/>
      <c r="H32" s="337"/>
      <c r="I32" s="337"/>
      <c r="J32" s="337"/>
      <c r="K32" s="337"/>
    </row>
    <row r="33" spans="1:11">
      <c r="A33" s="341" t="s">
        <v>104</v>
      </c>
      <c r="B33" s="337" t="s">
        <v>162</v>
      </c>
      <c r="C33" s="337"/>
      <c r="D33" s="337"/>
      <c r="E33" s="344"/>
      <c r="F33" s="337"/>
      <c r="G33" s="337"/>
      <c r="H33" s="337"/>
      <c r="I33" s="337"/>
      <c r="J33" s="337"/>
      <c r="K33" s="337"/>
    </row>
    <row r="34" spans="1:11">
      <c r="B34" s="337"/>
      <c r="C34" s="337"/>
      <c r="D34" s="337"/>
      <c r="E34" s="344"/>
      <c r="F34" s="337"/>
      <c r="G34" s="337"/>
      <c r="H34" s="337"/>
      <c r="I34" s="337"/>
      <c r="J34" s="337"/>
      <c r="K34" s="337"/>
    </row>
    <row r="35" spans="1:11">
      <c r="B35" s="443" t="s">
        <v>229</v>
      </c>
      <c r="C35" s="443"/>
      <c r="D35" s="443"/>
      <c r="E35" s="443"/>
      <c r="F35" s="337"/>
      <c r="G35" s="337"/>
      <c r="H35" s="337"/>
      <c r="I35" s="337"/>
      <c r="J35" s="337"/>
      <c r="K35" s="337"/>
    </row>
    <row r="36" spans="1:11">
      <c r="B36" s="418" t="s">
        <v>157</v>
      </c>
      <c r="C36" s="458"/>
      <c r="D36" s="458"/>
      <c r="E36" s="458"/>
      <c r="F36" s="458"/>
      <c r="G36" s="458"/>
      <c r="H36" s="458"/>
      <c r="I36" s="458"/>
      <c r="J36" s="458"/>
      <c r="K36" s="459"/>
    </row>
    <row r="37" spans="1:11">
      <c r="B37" s="460"/>
      <c r="C37" s="461"/>
      <c r="D37" s="461"/>
      <c r="E37" s="461"/>
      <c r="F37" s="461"/>
      <c r="G37" s="461"/>
      <c r="H37" s="461"/>
      <c r="I37" s="461"/>
      <c r="J37" s="461"/>
      <c r="K37" s="462"/>
    </row>
    <row r="38" spans="1:11">
      <c r="B38" s="204"/>
      <c r="C38" s="204"/>
      <c r="D38" s="204"/>
      <c r="E38" s="204"/>
      <c r="F38" s="204"/>
      <c r="G38" s="204"/>
      <c r="H38" s="204"/>
      <c r="I38" s="204"/>
      <c r="J38" s="204"/>
      <c r="K38" s="204"/>
    </row>
    <row r="39" spans="1:11">
      <c r="A39" s="19" t="s">
        <v>971</v>
      </c>
      <c r="B39" s="416" t="s">
        <v>972</v>
      </c>
      <c r="C39" s="416"/>
    </row>
    <row r="40" spans="1:11">
      <c r="A40" s="341"/>
      <c r="B40" s="417" t="s">
        <v>973</v>
      </c>
      <c r="C40" s="443"/>
      <c r="D40" s="443"/>
      <c r="E40" s="443"/>
    </row>
    <row r="41" spans="1:11">
      <c r="A41" s="341" t="s">
        <v>104</v>
      </c>
      <c r="B41" s="337" t="s">
        <v>160</v>
      </c>
      <c r="C41" s="337"/>
      <c r="D41" s="344"/>
      <c r="E41" s="344"/>
    </row>
    <row r="42" spans="1:11">
      <c r="B42" s="337"/>
      <c r="C42" s="463" t="s">
        <v>974</v>
      </c>
      <c r="D42" s="463"/>
      <c r="E42" s="463"/>
    </row>
    <row r="43" spans="1:11">
      <c r="B43" s="345"/>
      <c r="C43" s="443" t="s">
        <v>975</v>
      </c>
      <c r="D43" s="443"/>
      <c r="E43" s="344"/>
    </row>
    <row r="44" spans="1:11">
      <c r="B44" s="345"/>
      <c r="C44" s="443" t="s">
        <v>976</v>
      </c>
      <c r="D44" s="443"/>
      <c r="E44" s="443"/>
    </row>
    <row r="45" spans="1:11">
      <c r="B45" s="337"/>
      <c r="C45" s="337"/>
      <c r="D45" s="344"/>
      <c r="E45" s="344"/>
    </row>
    <row r="46" spans="1:11">
      <c r="B46" s="344"/>
      <c r="C46" s="443" t="s">
        <v>977</v>
      </c>
      <c r="D46" s="443"/>
      <c r="E46" s="443"/>
    </row>
    <row r="47" spans="1:11">
      <c r="B47" s="345"/>
      <c r="C47" s="337" t="s">
        <v>160</v>
      </c>
      <c r="D47" s="344"/>
      <c r="E47" s="344"/>
    </row>
    <row r="48" spans="1:11">
      <c r="B48" s="345"/>
      <c r="C48" s="337" t="s">
        <v>162</v>
      </c>
      <c r="D48" s="344"/>
      <c r="E48" s="344"/>
    </row>
    <row r="49" spans="1:5">
      <c r="B49" s="344"/>
      <c r="C49" s="344"/>
      <c r="D49" s="344"/>
      <c r="E49" s="344"/>
    </row>
    <row r="50" spans="1:5">
      <c r="A50" s="341" t="s">
        <v>104</v>
      </c>
      <c r="B50" s="337" t="s">
        <v>162</v>
      </c>
      <c r="C50" s="344"/>
      <c r="D50" s="344"/>
      <c r="E50" s="344"/>
    </row>
    <row r="51" spans="1:5">
      <c r="B51" s="339"/>
      <c r="C51" s="339"/>
      <c r="D51" s="339"/>
      <c r="E51" s="339"/>
    </row>
    <row r="52" spans="1:5">
      <c r="A52" s="19" t="s">
        <v>978</v>
      </c>
      <c r="B52" s="416" t="s">
        <v>979</v>
      </c>
      <c r="C52" s="416"/>
    </row>
    <row r="53" spans="1:5">
      <c r="A53" s="341"/>
      <c r="B53" s="417" t="s">
        <v>980</v>
      </c>
      <c r="C53" s="443"/>
      <c r="D53" s="443"/>
      <c r="E53" s="443"/>
    </row>
    <row r="54" spans="1:5">
      <c r="A54" s="341" t="s">
        <v>104</v>
      </c>
      <c r="B54" s="337" t="s">
        <v>160</v>
      </c>
      <c r="C54" s="344"/>
      <c r="D54" s="344"/>
      <c r="E54" s="344"/>
    </row>
    <row r="55" spans="1:5">
      <c r="B55" s="344"/>
      <c r="C55" s="463" t="s">
        <v>981</v>
      </c>
      <c r="D55" s="463"/>
      <c r="E55" s="463"/>
    </row>
    <row r="56" spans="1:5">
      <c r="B56" s="345"/>
      <c r="C56" s="463" t="s">
        <v>975</v>
      </c>
      <c r="D56" s="463"/>
      <c r="E56" s="344"/>
    </row>
    <row r="57" spans="1:5">
      <c r="B57" s="345"/>
      <c r="C57" s="463" t="s">
        <v>982</v>
      </c>
      <c r="D57" s="463"/>
      <c r="E57" s="463"/>
    </row>
    <row r="58" spans="1:5">
      <c r="A58" s="341" t="s">
        <v>104</v>
      </c>
      <c r="B58" s="337" t="s">
        <v>162</v>
      </c>
      <c r="C58" s="337"/>
      <c r="D58" s="337"/>
      <c r="E58" s="344"/>
    </row>
    <row r="59" spans="1:5">
      <c r="A59" s="19" t="s">
        <v>983</v>
      </c>
      <c r="B59" s="416" t="s">
        <v>984</v>
      </c>
      <c r="C59" s="416"/>
      <c r="D59" s="339"/>
      <c r="E59" s="339"/>
    </row>
    <row r="60" spans="1:5">
      <c r="A60" s="341"/>
      <c r="B60" s="417" t="s">
        <v>985</v>
      </c>
      <c r="C60" s="443"/>
      <c r="D60" s="443"/>
      <c r="E60" s="443"/>
    </row>
    <row r="61" spans="1:5">
      <c r="B61" s="344"/>
      <c r="C61" s="337"/>
      <c r="D61" s="344"/>
      <c r="E61" s="344"/>
    </row>
    <row r="62" spans="1:5">
      <c r="A62" s="341" t="s">
        <v>104</v>
      </c>
      <c r="B62" s="337" t="s">
        <v>160</v>
      </c>
      <c r="C62" s="337"/>
      <c r="D62" s="344"/>
      <c r="E62" s="344"/>
    </row>
    <row r="63" spans="1:5">
      <c r="B63" s="344"/>
      <c r="C63" s="443" t="s">
        <v>986</v>
      </c>
      <c r="D63" s="443"/>
      <c r="E63" s="443"/>
    </row>
    <row r="64" spans="1:5">
      <c r="B64" s="345"/>
      <c r="C64" s="443" t="s">
        <v>975</v>
      </c>
      <c r="D64" s="443"/>
      <c r="E64" s="337"/>
    </row>
    <row r="65" spans="1:5">
      <c r="B65" s="345"/>
      <c r="C65" s="443" t="s">
        <v>982</v>
      </c>
      <c r="D65" s="443"/>
      <c r="E65" s="443"/>
    </row>
    <row r="66" spans="1:5">
      <c r="B66" s="344"/>
      <c r="C66" s="337"/>
      <c r="D66" s="337"/>
      <c r="E66" s="337"/>
    </row>
    <row r="67" spans="1:5">
      <c r="B67" s="344"/>
      <c r="C67" s="443" t="s">
        <v>987</v>
      </c>
      <c r="D67" s="443"/>
      <c r="E67" s="443"/>
    </row>
    <row r="68" spans="1:5">
      <c r="B68" s="345"/>
      <c r="C68" s="337" t="s">
        <v>344</v>
      </c>
      <c r="D68" s="344"/>
      <c r="E68" s="344"/>
    </row>
    <row r="69" spans="1:5">
      <c r="B69" s="337"/>
      <c r="C69" s="337"/>
      <c r="D69" s="344"/>
      <c r="E69" s="344"/>
    </row>
    <row r="70" spans="1:5">
      <c r="B70" s="344"/>
      <c r="C70" s="443" t="s">
        <v>988</v>
      </c>
      <c r="D70" s="443"/>
      <c r="E70" s="443"/>
    </row>
    <row r="71" spans="1:5">
      <c r="B71" s="345"/>
      <c r="C71" s="337" t="s">
        <v>160</v>
      </c>
      <c r="D71" s="344"/>
      <c r="E71" s="344"/>
    </row>
    <row r="72" spans="1:5">
      <c r="B72" s="345"/>
      <c r="C72" s="337" t="s">
        <v>162</v>
      </c>
      <c r="D72" s="344"/>
      <c r="E72" s="344"/>
    </row>
    <row r="73" spans="1:5">
      <c r="B73" s="344"/>
      <c r="C73" s="337"/>
      <c r="D73" s="344"/>
      <c r="E73" s="344"/>
    </row>
    <row r="74" spans="1:5">
      <c r="A74" s="341" t="s">
        <v>104</v>
      </c>
      <c r="B74" s="344" t="s">
        <v>162</v>
      </c>
      <c r="C74" s="344"/>
      <c r="D74" s="344"/>
      <c r="E74" s="344"/>
    </row>
    <row r="75" spans="1:5">
      <c r="B75" s="337"/>
      <c r="C75" s="344"/>
      <c r="D75" s="344"/>
      <c r="E75" s="344"/>
    </row>
    <row r="76" spans="1:5">
      <c r="B76" s="337"/>
      <c r="C76" s="337"/>
      <c r="D76" s="337"/>
      <c r="E76" s="337"/>
    </row>
    <row r="77" spans="1:5">
      <c r="B77" s="337"/>
      <c r="C77" s="337"/>
      <c r="D77" s="337"/>
      <c r="E77" s="337"/>
    </row>
    <row r="78" spans="1:5">
      <c r="B78" s="337"/>
      <c r="C78" s="337"/>
      <c r="D78" s="337"/>
      <c r="E78" s="337"/>
    </row>
    <row r="79" spans="1:5">
      <c r="B79" s="337"/>
      <c r="C79" s="337"/>
      <c r="D79" s="337"/>
      <c r="E79" s="337"/>
    </row>
  </sheetData>
  <mergeCells count="33">
    <mergeCell ref="C43:D43"/>
    <mergeCell ref="B36:K37"/>
    <mergeCell ref="B39:C39"/>
    <mergeCell ref="B40:E40"/>
    <mergeCell ref="B26:C26"/>
    <mergeCell ref="B27:E27"/>
    <mergeCell ref="C29:E29"/>
    <mergeCell ref="B35:E35"/>
    <mergeCell ref="C42:E42"/>
    <mergeCell ref="D15:E15"/>
    <mergeCell ref="D17:E17"/>
    <mergeCell ref="C21:D21"/>
    <mergeCell ref="D22:E22"/>
    <mergeCell ref="D23:M24"/>
    <mergeCell ref="C70:E70"/>
    <mergeCell ref="C44:E44"/>
    <mergeCell ref="C46:E46"/>
    <mergeCell ref="C55:E55"/>
    <mergeCell ref="C56:D56"/>
    <mergeCell ref="C57:E57"/>
    <mergeCell ref="B52:C52"/>
    <mergeCell ref="B53:E53"/>
    <mergeCell ref="B60:E60"/>
    <mergeCell ref="C63:E63"/>
    <mergeCell ref="C64:D64"/>
    <mergeCell ref="C65:E65"/>
    <mergeCell ref="C67:E67"/>
    <mergeCell ref="B59:C59"/>
    <mergeCell ref="B1:C1"/>
    <mergeCell ref="D7:E7"/>
    <mergeCell ref="D10:E10"/>
    <mergeCell ref="D11:E11"/>
    <mergeCell ref="D14:E14"/>
  </mergeCells>
  <dataValidations count="2">
    <dataValidation type="list" allowBlank="1" showErrorMessage="1" sqref="A2:A3 B18 B5 B21 A27:A28 A40:A41 A53:A54 A60 A25 A33 A50 A58 A62 A74" xr:uid="{82E6841F-216A-4490-AB45-6FDC7FB16B60}">
      <formula1>Yesnolist</formula1>
    </dataValidation>
    <dataValidation type="decimal" allowBlank="1" showInputMessage="1" showErrorMessage="1" prompt="Enter a percentage between 0 and 100." sqref="C6:C7 C10:C11 C14:C15 C18:C19 B30:B31 B43:B44 B47:B48 B56:B57 B64:B65 B68 B71:B72" xr:uid="{EAB7E0B6-7118-4AD0-8FDA-1F1048538420}">
      <formula1>0</formula1>
      <formula2>1</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8" stopIfTrue="1" id="{DB0465DC-BC1D-41BC-A926-C6EEDCB51B92}">
            <xm:f>AND(NE(GH!#REF!,"#"),NE(B22,""),NE(COUNTA($B22:B22),0))</xm:f>
            <x14:dxf>
              <font>
                <strike/>
                <color rgb="FF000000"/>
              </font>
              <fill>
                <patternFill patternType="solid">
                  <fgColor rgb="FFFF0000"/>
                  <bgColor rgb="FFFF0000"/>
                </patternFill>
              </fill>
            </x14:dxf>
          </x14:cfRule>
          <xm:sqref>B22</xm:sqref>
        </x14:conditionalFormatting>
        <x14:conditionalFormatting xmlns:xm="http://schemas.microsoft.com/office/excel/2006/main">
          <x14:cfRule type="expression" priority="41" stopIfTrue="1" id="{9AC6E5B0-E287-4BA0-BDD7-2B5CDCA114DC}">
            <xm:f>AND(NE(GH!#REF!,"#"),NE(E2,""),NE(COUNTA($C2:D2),0))</xm:f>
            <x14:dxf>
              <font>
                <strike/>
                <color rgb="FF000000"/>
              </font>
              <fill>
                <patternFill patternType="solid">
                  <fgColor rgb="FFFF0000"/>
                  <bgColor rgb="FFFF0000"/>
                </patternFill>
              </fill>
            </x14:dxf>
          </x14:cfRule>
          <xm:sqref>E2:F2</xm:sqref>
        </x14:conditionalFormatting>
        <x14:conditionalFormatting xmlns:xm="http://schemas.microsoft.com/office/excel/2006/main">
          <x14:cfRule type="expression" priority="40" stopIfTrue="1" id="{D0E38B6D-3FA4-4778-BD2A-75C5CA8BCEFF}">
            <xm:f>AND(NE(GH!#REF!,"#"),NE(D1,""),NE(COUNTA($A1:C1),0))</xm:f>
            <x14:dxf>
              <font>
                <strike/>
                <color rgb="FF000000"/>
              </font>
              <fill>
                <patternFill patternType="solid">
                  <fgColor rgb="FFFF0000"/>
                  <bgColor rgb="FFFF0000"/>
                </patternFill>
              </fill>
            </x14:dxf>
          </x14:cfRule>
          <xm:sqref>D1:F1</xm:sqref>
        </x14:conditionalFormatting>
        <x14:conditionalFormatting xmlns:xm="http://schemas.microsoft.com/office/excel/2006/main">
          <x14:cfRule type="expression" priority="39" stopIfTrue="1" id="{C3183F45-D504-4632-A05C-4B197C2CD1A6}">
            <xm:f>AND(NE(GH!#REF!,"#"),NE(D4,""),NE(COUNTA($B4:C4),0))</xm:f>
            <x14:dxf>
              <font>
                <strike/>
                <color rgb="FF000000"/>
              </font>
              <fill>
                <patternFill patternType="solid">
                  <fgColor rgb="FFFF0000"/>
                  <bgColor rgb="FFFF0000"/>
                </patternFill>
              </fill>
            </x14:dxf>
          </x14:cfRule>
          <xm:sqref>D4:F4 F5:F19</xm:sqref>
        </x14:conditionalFormatting>
        <x14:conditionalFormatting xmlns:xm="http://schemas.microsoft.com/office/excel/2006/main">
          <x14:cfRule type="expression" priority="36" stopIfTrue="1" id="{8CF40BEF-E0B9-43C3-B72E-7AD2FA7BA018}">
            <xm:f>AND(NE(GH!#REF!,"#"),NE(B2,""),NE(COUNTA($A2:XFC2),0))</xm:f>
            <x14:dxf>
              <font>
                <strike/>
                <color rgb="FF000000"/>
              </font>
              <fill>
                <patternFill patternType="solid">
                  <fgColor rgb="FFFF0000"/>
                  <bgColor rgb="FFFF0000"/>
                </patternFill>
              </fill>
            </x14:dxf>
          </x14:cfRule>
          <xm:sqref>B2:C4 B5 B18:B19</xm:sqref>
        </x14:conditionalFormatting>
        <x14:conditionalFormatting xmlns:xm="http://schemas.microsoft.com/office/excel/2006/main">
          <x14:cfRule type="expression" priority="42" stopIfTrue="1" id="{4D4C6BAA-1BCF-496A-8ACE-4C6B036DE417}">
            <xm:f>AND(NE(GH!#REF!,"#"),COUNTBLANK($B1:$E1)&lt;5,ISBLANK($A1))</xm:f>
            <x14:dxf>
              <fill>
                <patternFill patternType="solid">
                  <fgColor rgb="FFD0E0E3"/>
                  <bgColor rgb="FFD0E0E3"/>
                </patternFill>
              </fill>
            </x14:dxf>
          </x14:cfRule>
          <x14:cfRule type="expression" priority="43" stopIfTrue="1" id="{A5591187-94D0-4186-B63B-7809132AE362}">
            <xm:f>AND(NE(GH!#REF!,"#"),NE($F1,""),OR(COUNTBLANK($B1:$E1)=5,NE($A1,""),IFERROR(VLOOKUP($F1,INDIRECT("VariableTypes!A2:A"),1,FALSE),TRUE)))</xm:f>
            <x14:dxf>
              <font>
                <strike/>
                <color rgb="FF000000"/>
              </font>
              <fill>
                <patternFill patternType="solid">
                  <fgColor rgb="FFFF0000"/>
                  <bgColor rgb="FFFF0000"/>
                </patternFill>
              </fill>
            </x14:dxf>
          </x14:cfRule>
          <xm:sqref>F1</xm:sqref>
        </x14:conditionalFormatting>
        <x14:conditionalFormatting xmlns:xm="http://schemas.microsoft.com/office/excel/2006/main">
          <x14:cfRule type="expression" priority="44" stopIfTrue="1" id="{9BC11780-D7B5-43C9-B6AB-9BF443E3AD92}">
            <xm:f>AND(NE(GH!#REF!,"#"),COUNTBLANK($B1:$F1)&lt;5,ISBLANK(GH!#REF!))</xm:f>
            <x14:dxf>
              <fill>
                <patternFill patternType="solid">
                  <fgColor rgb="FFD0E0E3"/>
                  <bgColor rgb="FFD0E0E3"/>
                </patternFill>
              </fill>
            </x14:dxf>
          </x14:cfRule>
          <xm:sqref>G1</xm:sqref>
        </x14:conditionalFormatting>
        <x14:conditionalFormatting xmlns:xm="http://schemas.microsoft.com/office/excel/2006/main">
          <x14:cfRule type="expression" priority="45" stopIfTrue="1" id="{D6223173-13B2-4880-8248-634A7EC85EF7}">
            <xm:f>AND(NE(GH!#REF!,"#"),NE($G1,""),OR(COUNTBLANK($B1:$F1)=5,NE(GH!#REF!,""),IFERROR(VLOOKUP($G1,INDIRECT("VariableTypes!A2:A"),1,FALSE),TRUE)))</xm:f>
            <x14:dxf>
              <font>
                <strike/>
                <color rgb="FF000000"/>
              </font>
              <fill>
                <patternFill patternType="solid">
                  <fgColor rgb="FFFF0000"/>
                  <bgColor rgb="FFFF0000"/>
                </patternFill>
              </fill>
            </x14:dxf>
          </x14:cfRule>
          <xm:sqref>G1</xm:sqref>
        </x14:conditionalFormatting>
        <x14:conditionalFormatting xmlns:xm="http://schemas.microsoft.com/office/excel/2006/main">
          <x14:cfRule type="expression" priority="46" stopIfTrue="1" id="{B0D9F950-C6D5-4C24-9F5F-E7A1DA83FC3B}">
            <xm:f>AND(NE(GH!#REF!,"#"),NE(GH!#REF!,""),NOT(IFERROR(VLOOKUP($G1,INDIRECT("VariableTypes!$A$2:$D"),4,FALSE),FALSE)))</xm:f>
            <x14:dxf>
              <font>
                <strike/>
                <color rgb="FF000000"/>
              </font>
              <fill>
                <patternFill patternType="solid">
                  <fgColor rgb="FFFF0000"/>
                  <bgColor rgb="FFFF0000"/>
                </patternFill>
              </fill>
            </x14:dxf>
          </x14:cfRule>
          <x14:cfRule type="expression" priority="47" stopIfTrue="1" id="{9AADF6C9-1ADB-4BCB-9638-304A723AB706}">
            <xm:f>AND(NE(GH!#REF!,"#"),IFERROR(VLOOKUP($G1,INDIRECT("VariableTypes!$A$2:$D"),4,FALSE),FALSE))</xm:f>
            <x14:dxf>
              <fill>
                <patternFill patternType="solid">
                  <fgColor rgb="FFD0E0E3"/>
                  <bgColor rgb="FFD0E0E3"/>
                </patternFill>
              </fill>
            </x14:dxf>
          </x14:cfRule>
          <xm:sqref>H1</xm:sqref>
        </x14:conditionalFormatting>
        <x14:conditionalFormatting xmlns:xm="http://schemas.microsoft.com/office/excel/2006/main">
          <x14:cfRule type="expression" priority="35" stopIfTrue="1" id="{6F0563D1-D0E5-4D40-8967-8B5420BE0D65}">
            <xm:f>AND(NE(CU!#REF!,"#"),NE(C6,""),NE(COUNTA(D7:$E7),0))</xm:f>
            <x14:dxf>
              <font>
                <strike/>
                <color rgb="FF000000"/>
              </font>
              <fill>
                <patternFill patternType="solid">
                  <fgColor rgb="FFFF0000"/>
                  <bgColor rgb="FFFF0000"/>
                </patternFill>
              </fill>
            </x14:dxf>
          </x14:cfRule>
          <xm:sqref>C6</xm:sqref>
        </x14:conditionalFormatting>
        <x14:conditionalFormatting xmlns:xm="http://schemas.microsoft.com/office/excel/2006/main">
          <x14:cfRule type="expression" priority="34" stopIfTrue="1" id="{64B379F0-307A-43A2-9B3F-4FA1BC2B4F10}">
            <xm:f>AND(NE(CU!#REF!,"#"),NE(C7,""),NE(COUNTA(D8:$E8),0))</xm:f>
            <x14:dxf>
              <font>
                <strike/>
                <color rgb="FF000000"/>
              </font>
              <fill>
                <patternFill patternType="solid">
                  <fgColor rgb="FFFF0000"/>
                  <bgColor rgb="FFFF0000"/>
                </patternFill>
              </fill>
            </x14:dxf>
          </x14:cfRule>
          <xm:sqref>C7</xm:sqref>
        </x14:conditionalFormatting>
        <x14:conditionalFormatting xmlns:xm="http://schemas.microsoft.com/office/excel/2006/main">
          <x14:cfRule type="expression" priority="33" stopIfTrue="1" id="{8B374392-4C4A-45AE-98EE-A2DAD7DB931A}">
            <xm:f>AND(NE(CU!#REF!,"#"),NE(C10,""),NE(COUNTA(D11:$E11),0))</xm:f>
            <x14:dxf>
              <font>
                <strike/>
                <color rgb="FF000000"/>
              </font>
              <fill>
                <patternFill patternType="solid">
                  <fgColor rgb="FFFF0000"/>
                  <bgColor rgb="FFFF0000"/>
                </patternFill>
              </fill>
            </x14:dxf>
          </x14:cfRule>
          <xm:sqref>C10</xm:sqref>
        </x14:conditionalFormatting>
        <x14:conditionalFormatting xmlns:xm="http://schemas.microsoft.com/office/excel/2006/main">
          <x14:cfRule type="expression" priority="32" stopIfTrue="1" id="{93647217-E42D-4D6D-8D50-9AD2DA1E6E98}">
            <xm:f>AND(NE(CU!#REF!,"#"),NE(C11,""),NE(COUNTA(D12:$E12),0))</xm:f>
            <x14:dxf>
              <font>
                <strike/>
                <color rgb="FF000000"/>
              </font>
              <fill>
                <patternFill patternType="solid">
                  <fgColor rgb="FFFF0000"/>
                  <bgColor rgb="FFFF0000"/>
                </patternFill>
              </fill>
            </x14:dxf>
          </x14:cfRule>
          <xm:sqref>C11</xm:sqref>
        </x14:conditionalFormatting>
        <x14:conditionalFormatting xmlns:xm="http://schemas.microsoft.com/office/excel/2006/main">
          <x14:cfRule type="expression" priority="31" stopIfTrue="1" id="{30825B86-D4FF-486C-84BF-B7C271668CF4}">
            <xm:f>AND(NE(CU!#REF!,"#"),NE(C14,""),NE(COUNTA(D15:$E15),0))</xm:f>
            <x14:dxf>
              <font>
                <strike/>
                <color rgb="FF000000"/>
              </font>
              <fill>
                <patternFill patternType="solid">
                  <fgColor rgb="FFFF0000"/>
                  <bgColor rgb="FFFF0000"/>
                </patternFill>
              </fill>
            </x14:dxf>
          </x14:cfRule>
          <xm:sqref>C14</xm:sqref>
        </x14:conditionalFormatting>
        <x14:conditionalFormatting xmlns:xm="http://schemas.microsoft.com/office/excel/2006/main">
          <x14:cfRule type="expression" priority="30" stopIfTrue="1" id="{9129F672-E89C-45B2-9ECB-311E40587973}">
            <xm:f>AND(NE(CU!#REF!,"#"),NE(C15,""),NE(COUNTA(D16:$E16),0))</xm:f>
            <x14:dxf>
              <font>
                <strike/>
                <color rgb="FF000000"/>
              </font>
              <fill>
                <patternFill patternType="solid">
                  <fgColor rgb="FFFF0000"/>
                  <bgColor rgb="FFFF0000"/>
                </patternFill>
              </fill>
            </x14:dxf>
          </x14:cfRule>
          <xm:sqref>C15</xm:sqref>
        </x14:conditionalFormatting>
        <x14:conditionalFormatting xmlns:xm="http://schemas.microsoft.com/office/excel/2006/main">
          <x14:cfRule type="expression" priority="29" stopIfTrue="1" id="{46C974FD-9CE0-4545-87C2-4D2B80DE0A16}">
            <xm:f>AND(NE(CU!#REF!,"#"),NE(C18,""),NE(COUNTA(D19:$E19),0))</xm:f>
            <x14:dxf>
              <font>
                <strike/>
                <color rgb="FF000000"/>
              </font>
              <fill>
                <patternFill patternType="solid">
                  <fgColor rgb="FFFF0000"/>
                  <bgColor rgb="FFFF0000"/>
                </patternFill>
              </fill>
            </x14:dxf>
          </x14:cfRule>
          <xm:sqref>C18</xm:sqref>
        </x14:conditionalFormatting>
        <x14:conditionalFormatting xmlns:xm="http://schemas.microsoft.com/office/excel/2006/main">
          <x14:cfRule type="expression" priority="28" stopIfTrue="1" id="{258FB45B-83C8-49C4-80AB-4DD833542C01}">
            <xm:f>AND(NE(CU!#REF!,"#"),NE(C19,""),NE(COUNTA(D20:$E20),0))</xm:f>
            <x14:dxf>
              <font>
                <strike/>
                <color rgb="FF000000"/>
              </font>
              <fill>
                <patternFill patternType="solid">
                  <fgColor rgb="FFFF0000"/>
                  <bgColor rgb="FFFF0000"/>
                </patternFill>
              </fill>
            </x14:dxf>
          </x14:cfRule>
          <xm:sqref>C19</xm:sqref>
        </x14:conditionalFormatting>
        <x14:conditionalFormatting xmlns:xm="http://schemas.microsoft.com/office/excel/2006/main">
          <x14:cfRule type="expression" priority="27" stopIfTrue="1" id="{DE540AB8-498E-4DAC-9E11-5BBBC4945D09}">
            <xm:f>AND(NE(GH!#REF!,"#"),NE(B21,""),NE(COUNTA($A21:XFC21),0))</xm:f>
            <x14:dxf>
              <font>
                <strike/>
                <color rgb="FF000000"/>
              </font>
              <fill>
                <patternFill patternType="solid">
                  <fgColor rgb="FFFF0000"/>
                  <bgColor rgb="FFFF0000"/>
                </patternFill>
              </fill>
            </x14:dxf>
          </x14:cfRule>
          <xm:sqref>B21</xm:sqref>
        </x14:conditionalFormatting>
        <x14:conditionalFormatting xmlns:xm="http://schemas.microsoft.com/office/excel/2006/main">
          <x14:cfRule type="expression" priority="24" stopIfTrue="1" id="{DBCBBBEA-DCCD-437A-81B9-B20871416D72}">
            <xm:f>AND(NE(GH!#REF!,"#"),NE(A27,""),NE(COUNTA($A27:XFB27),0))</xm:f>
            <x14:dxf>
              <font>
                <strike/>
                <color rgb="FF000000"/>
              </font>
              <fill>
                <patternFill patternType="solid">
                  <fgColor rgb="FFFF0000"/>
                  <bgColor rgb="FFFF0000"/>
                </patternFill>
              </fill>
            </x14:dxf>
          </x14:cfRule>
          <xm:sqref>A27:A28</xm:sqref>
        </x14:conditionalFormatting>
        <x14:conditionalFormatting xmlns:xm="http://schemas.microsoft.com/office/excel/2006/main">
          <x14:cfRule type="expression" priority="23" stopIfTrue="1" id="{5CD2424A-76A3-453F-965A-8CC6962FB1D1}">
            <xm:f>AND(NE(CU!#REF!,"#"),NE(B30,""),NE(COUNTA(C31:$E31),0))</xm:f>
            <x14:dxf>
              <font>
                <strike/>
                <color rgb="FF000000"/>
              </font>
              <fill>
                <patternFill patternType="solid">
                  <fgColor rgb="FFFF0000"/>
                  <bgColor rgb="FFFF0000"/>
                </patternFill>
              </fill>
            </x14:dxf>
          </x14:cfRule>
          <xm:sqref>B30</xm:sqref>
        </x14:conditionalFormatting>
        <x14:conditionalFormatting xmlns:xm="http://schemas.microsoft.com/office/excel/2006/main">
          <x14:cfRule type="expression" priority="22" stopIfTrue="1" id="{26A2D7FB-4F73-4456-9A2E-4F96B194F76E}">
            <xm:f>AND(NE(CU!#REF!,"#"),NE(B31,""),NE(COUNTA(C32:$E32),0))</xm:f>
            <x14:dxf>
              <font>
                <strike/>
                <color rgb="FF000000"/>
              </font>
              <fill>
                <patternFill patternType="solid">
                  <fgColor rgb="FFFF0000"/>
                  <bgColor rgb="FFFF0000"/>
                </patternFill>
              </fill>
            </x14:dxf>
          </x14:cfRule>
          <xm:sqref>B31</xm:sqref>
        </x14:conditionalFormatting>
        <x14:conditionalFormatting xmlns:xm="http://schemas.microsoft.com/office/excel/2006/main">
          <x14:cfRule type="expression" priority="21" stopIfTrue="1" id="{C0E6B6CC-CFF6-48EF-9212-BAB76DB4FD1F}">
            <xm:f>AND(NE(GH!#REF!,"#"),NE(A40,""),NE(COUNTA($A40:XFB40),0))</xm:f>
            <x14:dxf>
              <font>
                <strike/>
                <color rgb="FF000000"/>
              </font>
              <fill>
                <patternFill patternType="solid">
                  <fgColor rgb="FFFF0000"/>
                  <bgColor rgb="FFFF0000"/>
                </patternFill>
              </fill>
            </x14:dxf>
          </x14:cfRule>
          <xm:sqref>A40:A41</xm:sqref>
        </x14:conditionalFormatting>
        <x14:conditionalFormatting xmlns:xm="http://schemas.microsoft.com/office/excel/2006/main">
          <x14:cfRule type="expression" priority="20" stopIfTrue="1" id="{DE647D13-C192-40B5-8122-6A766BF0451F}">
            <xm:f>AND(NE(CU!#REF!,"#"),NE(B43,""),NE(COUNTA(C44:$E44),0))</xm:f>
            <x14:dxf>
              <font>
                <strike/>
                <color rgb="FF000000"/>
              </font>
              <fill>
                <patternFill patternType="solid">
                  <fgColor rgb="FFFF0000"/>
                  <bgColor rgb="FFFF0000"/>
                </patternFill>
              </fill>
            </x14:dxf>
          </x14:cfRule>
          <xm:sqref>B43</xm:sqref>
        </x14:conditionalFormatting>
        <x14:conditionalFormatting xmlns:xm="http://schemas.microsoft.com/office/excel/2006/main">
          <x14:cfRule type="expression" priority="19" stopIfTrue="1" id="{DA8FE7BA-426B-48CE-84FA-53BAEB708DC1}">
            <xm:f>AND(NE(CU!#REF!,"#"),NE(B44,""),NE(COUNTA(C45:$E45),0))</xm:f>
            <x14:dxf>
              <font>
                <strike/>
                <color rgb="FF000000"/>
              </font>
              <fill>
                <patternFill patternType="solid">
                  <fgColor rgb="FFFF0000"/>
                  <bgColor rgb="FFFF0000"/>
                </patternFill>
              </fill>
            </x14:dxf>
          </x14:cfRule>
          <xm:sqref>B44</xm:sqref>
        </x14:conditionalFormatting>
        <x14:conditionalFormatting xmlns:xm="http://schemas.microsoft.com/office/excel/2006/main">
          <x14:cfRule type="expression" priority="18" stopIfTrue="1" id="{F3CAC761-FC6D-48C8-8FC8-C3D16A74DF0C}">
            <xm:f>AND(NE(CU!#REF!,"#"),NE(B47,""),NE(COUNTA(C48:$E48),0))</xm:f>
            <x14:dxf>
              <font>
                <strike/>
                <color rgb="FF000000"/>
              </font>
              <fill>
                <patternFill patternType="solid">
                  <fgColor rgb="FFFF0000"/>
                  <bgColor rgb="FFFF0000"/>
                </patternFill>
              </fill>
            </x14:dxf>
          </x14:cfRule>
          <xm:sqref>B47</xm:sqref>
        </x14:conditionalFormatting>
        <x14:conditionalFormatting xmlns:xm="http://schemas.microsoft.com/office/excel/2006/main">
          <x14:cfRule type="expression" priority="17" stopIfTrue="1" id="{41D7F447-34D9-47C0-B2F7-9EA41E615F0B}">
            <xm:f>AND(NE(CU!#REF!,"#"),NE(B48,""),NE(COUNTA(C49:$E49),0))</xm:f>
            <x14:dxf>
              <font>
                <strike/>
                <color rgb="FF000000"/>
              </font>
              <fill>
                <patternFill patternType="solid">
                  <fgColor rgb="FFFF0000"/>
                  <bgColor rgb="FFFF0000"/>
                </patternFill>
              </fill>
            </x14:dxf>
          </x14:cfRule>
          <xm:sqref>B48</xm:sqref>
        </x14:conditionalFormatting>
        <x14:conditionalFormatting xmlns:xm="http://schemas.microsoft.com/office/excel/2006/main">
          <x14:cfRule type="expression" priority="16" stopIfTrue="1" id="{50F5715F-EDD3-421D-B56C-A8B5FBBC2875}">
            <xm:f>AND(NE(GH!#REF!,"#"),NE(A53,""),NE(COUNTA($A53:XFB53),0))</xm:f>
            <x14:dxf>
              <font>
                <strike/>
                <color rgb="FF000000"/>
              </font>
              <fill>
                <patternFill patternType="solid">
                  <fgColor rgb="FFFF0000"/>
                  <bgColor rgb="FFFF0000"/>
                </patternFill>
              </fill>
            </x14:dxf>
          </x14:cfRule>
          <xm:sqref>A53:A54</xm:sqref>
        </x14:conditionalFormatting>
        <x14:conditionalFormatting xmlns:xm="http://schemas.microsoft.com/office/excel/2006/main">
          <x14:cfRule type="expression" priority="15" stopIfTrue="1" id="{7C595813-B8A2-4E61-B5B4-0D7C421B5272}">
            <xm:f>AND(NE(CU!#REF!,"#"),NE(B56,""),NE(COUNTA(C57:$E57),0))</xm:f>
            <x14:dxf>
              <font>
                <strike/>
                <color rgb="FF000000"/>
              </font>
              <fill>
                <patternFill patternType="solid">
                  <fgColor rgb="FFFF0000"/>
                  <bgColor rgb="FFFF0000"/>
                </patternFill>
              </fill>
            </x14:dxf>
          </x14:cfRule>
          <xm:sqref>B56</xm:sqref>
        </x14:conditionalFormatting>
        <x14:conditionalFormatting xmlns:xm="http://schemas.microsoft.com/office/excel/2006/main">
          <x14:cfRule type="expression" priority="14" stopIfTrue="1" id="{A4E1C1C1-EEF1-48D6-87C6-5E419BCC285E}">
            <xm:f>AND(NE(CU!#REF!,"#"),NE(B57,""),NE(COUNTA(C58:$E58),0))</xm:f>
            <x14:dxf>
              <font>
                <strike/>
                <color rgb="FF000000"/>
              </font>
              <fill>
                <patternFill patternType="solid">
                  <fgColor rgb="FFFF0000"/>
                  <bgColor rgb="FFFF0000"/>
                </patternFill>
              </fill>
            </x14:dxf>
          </x14:cfRule>
          <xm:sqref>B57</xm:sqref>
        </x14:conditionalFormatting>
        <x14:conditionalFormatting xmlns:xm="http://schemas.microsoft.com/office/excel/2006/main">
          <x14:cfRule type="expression" priority="13" stopIfTrue="1" id="{EAF49208-5BE6-46D3-96F4-701F4019A451}">
            <xm:f>AND(NE(GH!#REF!,"#"),NE(A60,""),NE(COUNTA($A60:XFB60),0))</xm:f>
            <x14:dxf>
              <font>
                <strike/>
                <color rgb="FF000000"/>
              </font>
              <fill>
                <patternFill patternType="solid">
                  <fgColor rgb="FFFF0000"/>
                  <bgColor rgb="FFFF0000"/>
                </patternFill>
              </fill>
            </x14:dxf>
          </x14:cfRule>
          <xm:sqref>A60</xm:sqref>
        </x14:conditionalFormatting>
        <x14:conditionalFormatting xmlns:xm="http://schemas.microsoft.com/office/excel/2006/main">
          <x14:cfRule type="expression" priority="12" stopIfTrue="1" id="{65AB69D5-53A1-496E-A1FA-D7C936A37685}">
            <xm:f>AND(NE(CU!#REF!,"#"),NE(B64,""),NE(COUNTA(C65:$E65),0))</xm:f>
            <x14:dxf>
              <font>
                <strike/>
                <color rgb="FF000000"/>
              </font>
              <fill>
                <patternFill patternType="solid">
                  <fgColor rgb="FFFF0000"/>
                  <bgColor rgb="FFFF0000"/>
                </patternFill>
              </fill>
            </x14:dxf>
          </x14:cfRule>
          <xm:sqref>B64</xm:sqref>
        </x14:conditionalFormatting>
        <x14:conditionalFormatting xmlns:xm="http://schemas.microsoft.com/office/excel/2006/main">
          <x14:cfRule type="expression" priority="11" stopIfTrue="1" id="{312DFD26-A8F7-471B-9331-662FCE7469AD}">
            <xm:f>AND(NE(CU!#REF!,"#"),NE(B65,""),NE(COUNTA(C66:$E66),0))</xm:f>
            <x14:dxf>
              <font>
                <strike/>
                <color rgb="FF000000"/>
              </font>
              <fill>
                <patternFill patternType="solid">
                  <fgColor rgb="FFFF0000"/>
                  <bgColor rgb="FFFF0000"/>
                </patternFill>
              </fill>
            </x14:dxf>
          </x14:cfRule>
          <xm:sqref>B65</xm:sqref>
        </x14:conditionalFormatting>
        <x14:conditionalFormatting xmlns:xm="http://schemas.microsoft.com/office/excel/2006/main">
          <x14:cfRule type="expression" priority="10" stopIfTrue="1" id="{4FFF1181-462D-4350-9A12-EBE344DC426A}">
            <xm:f>AND(NE(CU!#REF!,"#"),NE(B68,""),NE(COUNTA(C69:$E69),0))</xm:f>
            <x14:dxf>
              <font>
                <strike/>
                <color rgb="FF000000"/>
              </font>
              <fill>
                <patternFill patternType="solid">
                  <fgColor rgb="FFFF0000"/>
                  <bgColor rgb="FFFF0000"/>
                </patternFill>
              </fill>
            </x14:dxf>
          </x14:cfRule>
          <xm:sqref>B68</xm:sqref>
        </x14:conditionalFormatting>
        <x14:conditionalFormatting xmlns:xm="http://schemas.microsoft.com/office/excel/2006/main">
          <x14:cfRule type="expression" priority="8" stopIfTrue="1" id="{89109B85-940A-4E0B-8F5B-9D3F890C2420}">
            <xm:f>AND(NE(CU!#REF!,"#"),NE(B71,""),NE(COUNTA(C72:$E72),0))</xm:f>
            <x14:dxf>
              <font>
                <strike/>
                <color rgb="FF000000"/>
              </font>
              <fill>
                <patternFill patternType="solid">
                  <fgColor rgb="FFFF0000"/>
                  <bgColor rgb="FFFF0000"/>
                </patternFill>
              </fill>
            </x14:dxf>
          </x14:cfRule>
          <xm:sqref>B71</xm:sqref>
        </x14:conditionalFormatting>
        <x14:conditionalFormatting xmlns:xm="http://schemas.microsoft.com/office/excel/2006/main">
          <x14:cfRule type="expression" priority="7" stopIfTrue="1" id="{B9489F19-413F-4F85-940D-BEE9781176A7}">
            <xm:f>AND(NE(CU!#REF!,"#"),NE(B72,""),NE(COUNTA(C73:$E73),0))</xm:f>
            <x14:dxf>
              <font>
                <strike/>
                <color rgb="FF000000"/>
              </font>
              <fill>
                <patternFill patternType="solid">
                  <fgColor rgb="FFFF0000"/>
                  <bgColor rgb="FFFF0000"/>
                </patternFill>
              </fill>
            </x14:dxf>
          </x14:cfRule>
          <xm:sqref>B72</xm:sqref>
        </x14:conditionalFormatting>
        <x14:conditionalFormatting xmlns:xm="http://schemas.microsoft.com/office/excel/2006/main">
          <x14:cfRule type="expression" priority="5" stopIfTrue="1" id="{2929ECE5-208A-4709-8444-1A4C1686CC56}">
            <xm:f>AND(NE(GH!#REF!,"#"),NE(A33,""),NE(COUNTA($A33:XFB33),0))</xm:f>
            <x14:dxf>
              <font>
                <strike/>
                <color rgb="FF000000"/>
              </font>
              <fill>
                <patternFill patternType="solid">
                  <fgColor rgb="FFFF0000"/>
                  <bgColor rgb="FFFF0000"/>
                </patternFill>
              </fill>
            </x14:dxf>
          </x14:cfRule>
          <xm:sqref>A33</xm:sqref>
        </x14:conditionalFormatting>
        <x14:conditionalFormatting xmlns:xm="http://schemas.microsoft.com/office/excel/2006/main">
          <x14:cfRule type="expression" priority="4" stopIfTrue="1" id="{DE070AA8-D719-4D52-9F5B-E224D0AF8B66}">
            <xm:f>AND(NE(GH!#REF!,"#"),NE(A50,""),NE(COUNTA($A50:XFB50),0))</xm:f>
            <x14:dxf>
              <font>
                <strike/>
                <color rgb="FF000000"/>
              </font>
              <fill>
                <patternFill patternType="solid">
                  <fgColor rgb="FFFF0000"/>
                  <bgColor rgb="FFFF0000"/>
                </patternFill>
              </fill>
            </x14:dxf>
          </x14:cfRule>
          <xm:sqref>A50</xm:sqref>
        </x14:conditionalFormatting>
        <x14:conditionalFormatting xmlns:xm="http://schemas.microsoft.com/office/excel/2006/main">
          <x14:cfRule type="expression" priority="3" stopIfTrue="1" id="{7AD51733-2CF8-473B-AC8C-5C6F2ED51DD0}">
            <xm:f>AND(NE(GH!#REF!,"#"),NE(A58,""),NE(COUNTA($A58:XFB58),0))</xm:f>
            <x14:dxf>
              <font>
                <strike/>
                <color rgb="FF000000"/>
              </font>
              <fill>
                <patternFill patternType="solid">
                  <fgColor rgb="FFFF0000"/>
                  <bgColor rgb="FFFF0000"/>
                </patternFill>
              </fill>
            </x14:dxf>
          </x14:cfRule>
          <xm:sqref>A58</xm:sqref>
        </x14:conditionalFormatting>
        <x14:conditionalFormatting xmlns:xm="http://schemas.microsoft.com/office/excel/2006/main">
          <x14:cfRule type="expression" priority="2" stopIfTrue="1" id="{AC0EC503-0988-46DD-A84F-169C683E481C}">
            <xm:f>AND(NE(GH!#REF!,"#"),NE(A62,""),NE(COUNTA($A62:XFB62),0))</xm:f>
            <x14:dxf>
              <font>
                <strike/>
                <color rgb="FF000000"/>
              </font>
              <fill>
                <patternFill patternType="solid">
                  <fgColor rgb="FFFF0000"/>
                  <bgColor rgb="FFFF0000"/>
                </patternFill>
              </fill>
            </x14:dxf>
          </x14:cfRule>
          <xm:sqref>A62</xm:sqref>
        </x14:conditionalFormatting>
        <x14:conditionalFormatting xmlns:xm="http://schemas.microsoft.com/office/excel/2006/main">
          <x14:cfRule type="expression" priority="1" stopIfTrue="1" id="{E15D15C7-5F81-43EF-A959-7E06B4827EA2}">
            <xm:f>AND(NE(GH!#REF!,"#"),NE(A74,""),NE(COUNTA($A74:XFB74),0))</xm:f>
            <x14:dxf>
              <font>
                <strike/>
                <color rgb="FF000000"/>
              </font>
              <fill>
                <patternFill patternType="solid">
                  <fgColor rgb="FFFF0000"/>
                  <bgColor rgb="FFFF0000"/>
                </patternFill>
              </fill>
            </x14:dxf>
          </x14:cfRule>
          <xm:sqref>A74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sheetPr>
  <dimension ref="A2:Z20"/>
  <sheetViews>
    <sheetView showGridLines="0" workbookViewId="0">
      <selection activeCell="C5" sqref="C5"/>
    </sheetView>
  </sheetViews>
  <sheetFormatPr defaultColWidth="11.26953125" defaultRowHeight="15" customHeight="1"/>
  <cols>
    <col min="1" max="1" width="7.7265625" customWidth="1"/>
    <col min="2" max="2" width="29.7265625" customWidth="1"/>
    <col min="3" max="3" width="22.453125" customWidth="1"/>
    <col min="4" max="4" width="8.7265625" customWidth="1"/>
    <col min="5" max="6" width="8.7265625" hidden="1" customWidth="1"/>
    <col min="7" max="26" width="8.453125" customWidth="1"/>
  </cols>
  <sheetData>
    <row r="2" spans="2:3" ht="15" customHeight="1">
      <c r="B2" s="7" t="s">
        <v>7</v>
      </c>
    </row>
    <row r="3" spans="2:3" ht="19.5">
      <c r="B3" s="223" t="s">
        <v>8</v>
      </c>
      <c r="C3" s="224"/>
    </row>
    <row r="4" spans="2:3" ht="19.5">
      <c r="B4" s="225" t="s">
        <v>9</v>
      </c>
      <c r="C4" s="226" t="s">
        <v>10</v>
      </c>
    </row>
    <row r="5" spans="2:3" ht="19.5">
      <c r="B5" s="225"/>
      <c r="C5" s="226" t="s">
        <v>11</v>
      </c>
    </row>
    <row r="6" spans="2:3" ht="19.5">
      <c r="B6" s="225"/>
      <c r="C6" s="226" t="s">
        <v>12</v>
      </c>
    </row>
    <row r="7" spans="2:3" ht="19.5">
      <c r="B7" s="225"/>
      <c r="C7" s="226" t="s">
        <v>13</v>
      </c>
    </row>
    <row r="8" spans="2:3" ht="19.5">
      <c r="B8" s="225"/>
      <c r="C8" s="226" t="s">
        <v>14</v>
      </c>
    </row>
    <row r="9" spans="2:3" ht="19.5">
      <c r="B9" s="227" t="s">
        <v>15</v>
      </c>
      <c r="C9" s="228" t="s">
        <v>16</v>
      </c>
    </row>
    <row r="10" spans="2:3" ht="19.5">
      <c r="B10" s="227"/>
      <c r="C10" s="228" t="s">
        <v>17</v>
      </c>
    </row>
    <row r="11" spans="2:3" ht="19.5">
      <c r="B11" s="227"/>
      <c r="C11" s="228" t="s">
        <v>18</v>
      </c>
    </row>
    <row r="12" spans="2:3" ht="19.5">
      <c r="B12" s="227"/>
      <c r="C12" s="228" t="s">
        <v>19</v>
      </c>
    </row>
    <row r="13" spans="2:3" ht="19.5">
      <c r="B13" s="227"/>
      <c r="C13" s="228" t="s">
        <v>20</v>
      </c>
    </row>
    <row r="14" spans="2:3" ht="19.5">
      <c r="B14" s="227"/>
      <c r="C14" s="228" t="s">
        <v>21</v>
      </c>
    </row>
    <row r="15" spans="2:3" ht="19.5">
      <c r="B15" s="227"/>
      <c r="C15" s="228" t="s">
        <v>22</v>
      </c>
    </row>
    <row r="16" spans="2:3" ht="19.5">
      <c r="B16" s="227"/>
      <c r="C16" s="228" t="s">
        <v>23</v>
      </c>
    </row>
    <row r="17" spans="1:26" ht="19.5">
      <c r="B17" s="227"/>
      <c r="C17" s="228" t="s">
        <v>24</v>
      </c>
    </row>
    <row r="18" spans="1:26" ht="19.5">
      <c r="B18" s="227"/>
      <c r="C18" s="228" t="s">
        <v>25</v>
      </c>
    </row>
    <row r="19" spans="1:26" ht="19.5">
      <c r="A19" s="8"/>
      <c r="B19" s="229" t="s">
        <v>26</v>
      </c>
      <c r="C19" s="230" t="s">
        <v>27</v>
      </c>
      <c r="D19" s="8"/>
      <c r="E19" s="8"/>
      <c r="F19" s="8"/>
      <c r="G19" s="8"/>
      <c r="H19" s="8"/>
      <c r="I19" s="8"/>
      <c r="J19" s="8"/>
      <c r="K19" s="8"/>
      <c r="L19" s="8"/>
      <c r="M19" s="8"/>
      <c r="N19" s="8"/>
      <c r="O19" s="8"/>
      <c r="P19" s="8"/>
      <c r="Q19" s="8"/>
      <c r="R19" s="8"/>
      <c r="S19" s="8"/>
      <c r="T19" s="8"/>
      <c r="U19" s="8"/>
      <c r="V19" s="8"/>
      <c r="W19" s="8"/>
      <c r="X19" s="8"/>
      <c r="Y19" s="8"/>
      <c r="Z19" s="8"/>
    </row>
    <row r="20" spans="1:26" ht="19.5">
      <c r="B20" s="231"/>
      <c r="C20" s="230" t="s">
        <v>28</v>
      </c>
    </row>
  </sheetData>
  <hyperlinks>
    <hyperlink ref="B3" location="E&amp;RC!A1" display="Entity &amp; Reporting Characteristics" xr:uid="{00000000-0004-0000-0100-000000000000}"/>
    <hyperlink ref="C4" location="LE!A1" display="Leadership" xr:uid="{00000000-0004-0000-0100-000001000000}"/>
    <hyperlink ref="C5" location="PO!A1" display="Policies" xr:uid="{00000000-0004-0000-0100-000002000000}"/>
    <hyperlink ref="C6" location="RP!A1" display="Reporting" xr:uid="{00000000-0004-0000-0100-000003000000}"/>
    <hyperlink ref="C7" location="RM!A1" display="Risk Management" xr:uid="{00000000-0004-0000-0100-000004000000}"/>
    <hyperlink ref="C8" location="SE!A1" display="Stakeholder Engagement" xr:uid="{00000000-0004-0000-0100-000005000000}"/>
    <hyperlink ref="C9" location="EN!A1" display="Energy" xr:uid="{00000000-0004-0000-0100-000008000000}"/>
    <hyperlink ref="C10" location="GH!A1" display="GHG Emissions" xr:uid="{00000000-0004-0000-0100-000009000000}"/>
    <hyperlink ref="C11" location="AP!A1" display="Air Pollution" xr:uid="{00000000-0004-0000-0100-00000A000000}"/>
    <hyperlink ref="C12" location="WT!A1" display="Water" xr:uid="{00000000-0004-0000-0100-00000B000000}"/>
    <hyperlink ref="C13" location="WS!A1" display="Waste" xr:uid="{00000000-0004-0000-0100-00000C000000}"/>
    <hyperlink ref="C14" location="BI!A1" display="Biodiversity &amp; Habitat" xr:uid="{00000000-0004-0000-0100-00000D000000}"/>
    <hyperlink ref="C15" location="HS!A1" display="Health &amp; Safety" xr:uid="{00000000-0004-0000-0100-00000E000000}"/>
    <hyperlink ref="C16" location="EM!A1" display="Employees" xr:uid="{00000000-0004-0000-0100-00000F000000}"/>
    <hyperlink ref="C17" location="CU!A1" display="Customers" xr:uid="{00000000-0004-0000-0100-000010000000}"/>
    <hyperlink ref="C18" location="CA!A1" display="Certifications &amp; Awards" xr:uid="{00000000-0004-0000-0100-000011000000}"/>
    <hyperlink ref="C19" location="Lists!A1" display="Lists for dropdowns" xr:uid="{00000000-0004-0000-0100-000012000000}"/>
    <hyperlink ref="C20" location="Sector Activity Metrics!A1" display="Sector activity metrics" xr:uid="{00000000-0004-0000-0100-000013000000}"/>
  </hyperlink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outlinePr summaryBelow="0" summaryRight="0"/>
  </sheetPr>
  <dimension ref="A1:AC1000"/>
  <sheetViews>
    <sheetView showGridLines="0" tabSelected="1" topLeftCell="C2" workbookViewId="0">
      <selection activeCell="E22" sqref="E22"/>
    </sheetView>
  </sheetViews>
  <sheetFormatPr defaultColWidth="11.26953125" defaultRowHeight="15" customHeight="1"/>
  <cols>
    <col min="1" max="1" width="9.6328125" customWidth="1"/>
    <col min="2" max="4" width="25.08984375" customWidth="1"/>
    <col min="5" max="5" width="8.7265625" customWidth="1"/>
    <col min="6" max="6" width="19.7265625" customWidth="1"/>
    <col min="7" max="7" width="16.08984375" customWidth="1"/>
    <col min="8" max="8" width="25.08984375" style="348" customWidth="1"/>
    <col min="9" max="9" width="25.08984375" customWidth="1"/>
    <col min="10" max="10" width="25.7265625" customWidth="1"/>
    <col min="11" max="11" width="9.08984375" customWidth="1"/>
    <col min="12" max="12" width="23.6328125" customWidth="1"/>
    <col min="13" max="13" width="25.7265625" customWidth="1"/>
    <col min="14" max="14" width="9.08984375" customWidth="1"/>
    <col min="15" max="15" width="23.6328125" customWidth="1"/>
    <col min="16" max="16" width="15.36328125" customWidth="1"/>
    <col min="17" max="17" width="25.08984375" customWidth="1"/>
    <col min="18" max="20" width="8.453125" hidden="1" customWidth="1"/>
    <col min="21" max="29" width="8.453125" style="8" customWidth="1"/>
  </cols>
  <sheetData>
    <row r="1" spans="1:20" ht="15" customHeight="1">
      <c r="A1" s="419" t="s">
        <v>989</v>
      </c>
      <c r="B1" s="444"/>
      <c r="C1" s="444"/>
      <c r="D1" s="464"/>
      <c r="E1" s="420" t="s">
        <v>8</v>
      </c>
      <c r="F1" s="444"/>
      <c r="G1" s="464"/>
      <c r="H1" s="420" t="s">
        <v>12</v>
      </c>
      <c r="I1" s="464"/>
      <c r="J1" s="420" t="s">
        <v>690</v>
      </c>
      <c r="K1" s="444"/>
      <c r="L1" s="464"/>
      <c r="M1" s="420" t="s">
        <v>990</v>
      </c>
      <c r="N1" s="444"/>
      <c r="O1" s="464"/>
      <c r="P1" s="420" t="s">
        <v>991</v>
      </c>
      <c r="Q1" s="444"/>
      <c r="R1" s="8"/>
      <c r="S1" s="8"/>
      <c r="T1" s="8"/>
    </row>
    <row r="2" spans="1:20" ht="20.25">
      <c r="A2" s="180" t="s">
        <v>992</v>
      </c>
      <c r="B2" s="181" t="s">
        <v>993</v>
      </c>
      <c r="C2" s="181" t="s">
        <v>994</v>
      </c>
      <c r="D2" s="181" t="s">
        <v>995</v>
      </c>
      <c r="E2" s="181" t="s">
        <v>996</v>
      </c>
      <c r="F2" s="181" t="s">
        <v>997</v>
      </c>
      <c r="G2" s="181" t="s">
        <v>998</v>
      </c>
      <c r="H2" s="347" t="s">
        <v>999</v>
      </c>
      <c r="I2" s="181" t="s">
        <v>1000</v>
      </c>
      <c r="J2" s="181" t="s">
        <v>1001</v>
      </c>
      <c r="K2" s="181" t="s">
        <v>1002</v>
      </c>
      <c r="L2" s="181" t="s">
        <v>1000</v>
      </c>
      <c r="M2" s="181" t="s">
        <v>1003</v>
      </c>
      <c r="N2" s="181" t="s">
        <v>1004</v>
      </c>
      <c r="O2" s="181" t="s">
        <v>1005</v>
      </c>
      <c r="P2" s="181" t="s">
        <v>951</v>
      </c>
      <c r="Q2" s="182" t="s">
        <v>1006</v>
      </c>
      <c r="R2" s="183" t="s">
        <v>84</v>
      </c>
      <c r="S2" s="183" t="s">
        <v>85</v>
      </c>
      <c r="T2" s="183" t="s">
        <v>86</v>
      </c>
    </row>
    <row r="3" spans="1:20" ht="20.25">
      <c r="A3" s="184" t="s">
        <v>104</v>
      </c>
      <c r="B3" s="184" t="s">
        <v>104</v>
      </c>
      <c r="C3" s="184" t="s">
        <v>104</v>
      </c>
      <c r="D3" s="184" t="s">
        <v>104</v>
      </c>
      <c r="E3" s="184" t="s">
        <v>57</v>
      </c>
      <c r="F3" s="184" t="s">
        <v>63</v>
      </c>
      <c r="G3" s="184" t="s">
        <v>88</v>
      </c>
      <c r="H3" s="354" t="s">
        <v>590</v>
      </c>
      <c r="I3" s="184" t="s">
        <v>348</v>
      </c>
      <c r="J3" s="184" t="s">
        <v>104</v>
      </c>
      <c r="K3" s="184" t="s">
        <v>104</v>
      </c>
      <c r="L3" s="184" t="s">
        <v>348</v>
      </c>
      <c r="M3" s="184" t="s">
        <v>104</v>
      </c>
      <c r="N3" s="184" t="s">
        <v>104</v>
      </c>
      <c r="O3" s="184" t="s">
        <v>104</v>
      </c>
      <c r="P3" s="184" t="s">
        <v>104</v>
      </c>
      <c r="Q3" s="184" t="s">
        <v>104</v>
      </c>
      <c r="R3" s="185" t="s">
        <v>1007</v>
      </c>
      <c r="S3" s="185"/>
      <c r="T3" s="186"/>
    </row>
    <row r="4" spans="1:20" ht="20.25">
      <c r="A4" s="184" t="s">
        <v>1008</v>
      </c>
      <c r="B4" s="184" t="s">
        <v>279</v>
      </c>
      <c r="C4" s="184" t="s">
        <v>296</v>
      </c>
      <c r="D4" s="184" t="s">
        <v>316</v>
      </c>
      <c r="E4" s="184" t="s">
        <v>1009</v>
      </c>
      <c r="F4" s="184" t="s">
        <v>1010</v>
      </c>
      <c r="G4" s="351" t="s">
        <v>1011</v>
      </c>
      <c r="H4" s="350" t="s">
        <v>1012</v>
      </c>
      <c r="I4" s="352" t="s">
        <v>1013</v>
      </c>
      <c r="J4" s="184" t="s">
        <v>1014</v>
      </c>
      <c r="K4" s="184" t="s">
        <v>649</v>
      </c>
      <c r="L4" s="184" t="s">
        <v>1013</v>
      </c>
      <c r="M4" s="184" t="s">
        <v>1015</v>
      </c>
      <c r="N4" s="184" t="s">
        <v>1016</v>
      </c>
      <c r="O4" s="184" t="s">
        <v>1017</v>
      </c>
      <c r="P4" s="184" t="s">
        <v>1018</v>
      </c>
      <c r="Q4" s="184" t="s">
        <v>1019</v>
      </c>
      <c r="R4" s="187" t="s">
        <v>1020</v>
      </c>
      <c r="S4" s="185"/>
      <c r="T4" s="188" t="s">
        <v>1021</v>
      </c>
    </row>
    <row r="5" spans="1:20" ht="20.25">
      <c r="A5" s="184" t="s">
        <v>1022</v>
      </c>
      <c r="B5" s="184" t="s">
        <v>1023</v>
      </c>
      <c r="C5" s="184" t="s">
        <v>297</v>
      </c>
      <c r="D5" s="184" t="s">
        <v>317</v>
      </c>
      <c r="E5" s="184" t="s">
        <v>1024</v>
      </c>
      <c r="F5" s="184" t="s">
        <v>1025</v>
      </c>
      <c r="G5" s="351" t="s">
        <v>1026</v>
      </c>
      <c r="H5" s="350" t="s">
        <v>1027</v>
      </c>
      <c r="I5" s="352" t="s">
        <v>1028</v>
      </c>
      <c r="J5" s="184" t="s">
        <v>1029</v>
      </c>
      <c r="K5" s="184" t="s">
        <v>1030</v>
      </c>
      <c r="L5" s="184" t="s">
        <v>1028</v>
      </c>
      <c r="M5" s="184" t="s">
        <v>1031</v>
      </c>
      <c r="N5" s="184" t="s">
        <v>1032</v>
      </c>
      <c r="O5" s="184" t="s">
        <v>1033</v>
      </c>
      <c r="P5" s="184" t="s">
        <v>1034</v>
      </c>
      <c r="Q5" s="184" t="s">
        <v>1035</v>
      </c>
      <c r="R5" s="187" t="s">
        <v>1036</v>
      </c>
      <c r="S5" s="186" t="s">
        <v>1037</v>
      </c>
      <c r="T5" s="188" t="s">
        <v>1038</v>
      </c>
    </row>
    <row r="6" spans="1:20" ht="20.25">
      <c r="A6" s="189"/>
      <c r="B6" s="184" t="s">
        <v>281</v>
      </c>
      <c r="C6" s="184" t="s">
        <v>298</v>
      </c>
      <c r="D6" s="184" t="s">
        <v>1039</v>
      </c>
      <c r="E6" s="184" t="s">
        <v>1040</v>
      </c>
      <c r="F6" s="184" t="s">
        <v>1041</v>
      </c>
      <c r="G6" s="351" t="s">
        <v>1042</v>
      </c>
      <c r="H6" s="350" t="s">
        <v>1043</v>
      </c>
      <c r="I6" s="352" t="s">
        <v>1044</v>
      </c>
      <c r="J6" s="184" t="s">
        <v>1045</v>
      </c>
      <c r="K6" s="184" t="s">
        <v>1046</v>
      </c>
      <c r="L6" s="184" t="s">
        <v>1044</v>
      </c>
      <c r="M6" s="184" t="s">
        <v>1047</v>
      </c>
      <c r="N6" s="184" t="s">
        <v>1048</v>
      </c>
      <c r="O6" s="184" t="s">
        <v>1049</v>
      </c>
      <c r="P6" s="184" t="s">
        <v>1050</v>
      </c>
      <c r="Q6" s="184" t="s">
        <v>1051</v>
      </c>
      <c r="R6" s="187" t="s">
        <v>1052</v>
      </c>
      <c r="S6" s="186" t="s">
        <v>1053</v>
      </c>
      <c r="T6" s="188" t="s">
        <v>1054</v>
      </c>
    </row>
    <row r="7" spans="1:20" ht="20.25">
      <c r="A7" s="189"/>
      <c r="B7" s="184" t="s">
        <v>16</v>
      </c>
      <c r="C7" s="184" t="s">
        <v>300</v>
      </c>
      <c r="D7" s="184" t="s">
        <v>319</v>
      </c>
      <c r="E7" s="184" t="s">
        <v>1055</v>
      </c>
      <c r="F7" s="184" t="s">
        <v>1056</v>
      </c>
      <c r="G7" s="351" t="s">
        <v>1057</v>
      </c>
      <c r="H7" s="350" t="s">
        <v>1058</v>
      </c>
      <c r="I7" s="352" t="s">
        <v>1059</v>
      </c>
      <c r="J7" s="184" t="s">
        <v>1060</v>
      </c>
      <c r="K7" s="184" t="s">
        <v>1061</v>
      </c>
      <c r="L7" s="184" t="s">
        <v>1059</v>
      </c>
      <c r="M7" s="184" t="s">
        <v>1062</v>
      </c>
      <c r="N7" s="189" t="s">
        <v>1063</v>
      </c>
      <c r="O7" s="189"/>
      <c r="P7" s="189"/>
      <c r="Q7" s="184" t="s">
        <v>1064</v>
      </c>
      <c r="R7" s="187" t="s">
        <v>1065</v>
      </c>
      <c r="S7" s="186" t="s">
        <v>46</v>
      </c>
      <c r="T7" s="188" t="s">
        <v>1066</v>
      </c>
    </row>
    <row r="8" spans="1:20" ht="20.25">
      <c r="A8" s="189"/>
      <c r="B8" s="184" t="s">
        <v>282</v>
      </c>
      <c r="C8" s="184" t="s">
        <v>301</v>
      </c>
      <c r="D8" s="184" t="s">
        <v>320</v>
      </c>
      <c r="E8" s="184" t="s">
        <v>1067</v>
      </c>
      <c r="F8" s="184" t="s">
        <v>1068</v>
      </c>
      <c r="G8" s="351" t="s">
        <v>1069</v>
      </c>
      <c r="H8" s="350" t="s">
        <v>1070</v>
      </c>
      <c r="I8" s="352" t="s">
        <v>1071</v>
      </c>
      <c r="J8" s="189" t="s">
        <v>1063</v>
      </c>
      <c r="K8" s="189" t="s">
        <v>1063</v>
      </c>
      <c r="L8" s="184" t="s">
        <v>1071</v>
      </c>
      <c r="M8" s="184" t="s">
        <v>1072</v>
      </c>
      <c r="N8" s="189" t="s">
        <v>1063</v>
      </c>
      <c r="O8" s="189"/>
      <c r="P8" s="189"/>
      <c r="Q8" s="184" t="s">
        <v>1073</v>
      </c>
      <c r="R8" s="187" t="s">
        <v>1074</v>
      </c>
      <c r="S8" s="187"/>
      <c r="T8" s="188" t="s">
        <v>1075</v>
      </c>
    </row>
    <row r="9" spans="1:20" ht="41.25">
      <c r="A9" s="189"/>
      <c r="B9" s="184" t="s">
        <v>284</v>
      </c>
      <c r="C9" s="184" t="s">
        <v>302</v>
      </c>
      <c r="D9" s="184" t="s">
        <v>321</v>
      </c>
      <c r="E9" s="184" t="s">
        <v>1076</v>
      </c>
      <c r="F9" s="184" t="s">
        <v>1077</v>
      </c>
      <c r="G9" s="351" t="s">
        <v>1078</v>
      </c>
      <c r="H9" s="350" t="s">
        <v>1079</v>
      </c>
      <c r="I9" s="353" t="s">
        <v>1080</v>
      </c>
      <c r="J9" s="189" t="s">
        <v>1063</v>
      </c>
      <c r="K9" s="189" t="s">
        <v>1063</v>
      </c>
      <c r="L9" s="184" t="s">
        <v>1081</v>
      </c>
      <c r="M9" s="184" t="s">
        <v>1082</v>
      </c>
      <c r="N9" s="189" t="s">
        <v>1063</v>
      </c>
      <c r="O9" s="189"/>
      <c r="P9" s="189"/>
      <c r="Q9" s="184" t="s">
        <v>1083</v>
      </c>
      <c r="R9" s="187" t="s">
        <v>1084</v>
      </c>
      <c r="S9" s="187"/>
      <c r="T9" s="188" t="s">
        <v>46</v>
      </c>
    </row>
    <row r="10" spans="1:20" ht="20.25">
      <c r="A10" s="189"/>
      <c r="B10" s="184" t="s">
        <v>285</v>
      </c>
      <c r="C10" s="184" t="s">
        <v>303</v>
      </c>
      <c r="D10" s="184" t="s">
        <v>322</v>
      </c>
      <c r="E10" s="184" t="s">
        <v>1085</v>
      </c>
      <c r="F10" s="184" t="s">
        <v>1086</v>
      </c>
      <c r="G10" s="351" t="s">
        <v>1087</v>
      </c>
      <c r="H10" s="350" t="s">
        <v>1088</v>
      </c>
      <c r="I10" s="352" t="s">
        <v>1089</v>
      </c>
      <c r="J10" s="189" t="s">
        <v>1063</v>
      </c>
      <c r="K10" s="189" t="s">
        <v>1063</v>
      </c>
      <c r="L10" s="184" t="s">
        <v>1089</v>
      </c>
      <c r="M10" s="184" t="s">
        <v>46</v>
      </c>
      <c r="N10" s="189" t="s">
        <v>1063</v>
      </c>
      <c r="O10" s="189"/>
      <c r="P10" s="189"/>
      <c r="Q10" s="184" t="s">
        <v>1090</v>
      </c>
      <c r="R10" s="187" t="s">
        <v>1091</v>
      </c>
      <c r="S10" s="186" t="s">
        <v>1092</v>
      </c>
      <c r="T10" s="186"/>
    </row>
    <row r="11" spans="1:20" ht="20.25">
      <c r="A11" s="189"/>
      <c r="B11" s="184" t="s">
        <v>287</v>
      </c>
      <c r="C11" s="184" t="s">
        <v>304</v>
      </c>
      <c r="D11" s="184" t="s">
        <v>323</v>
      </c>
      <c r="E11" s="184" t="s">
        <v>1093</v>
      </c>
      <c r="F11" s="184" t="s">
        <v>1094</v>
      </c>
      <c r="G11" s="351" t="s">
        <v>1095</v>
      </c>
      <c r="H11" s="350" t="s">
        <v>1096</v>
      </c>
      <c r="I11" s="352" t="s">
        <v>1097</v>
      </c>
      <c r="J11" s="189" t="s">
        <v>1063</v>
      </c>
      <c r="K11" s="189" t="s">
        <v>1063</v>
      </c>
      <c r="L11" s="184" t="s">
        <v>1097</v>
      </c>
      <c r="M11" s="189" t="s">
        <v>1063</v>
      </c>
      <c r="N11" s="189" t="s">
        <v>1063</v>
      </c>
      <c r="O11" s="189"/>
      <c r="P11" s="189"/>
      <c r="Q11" s="184" t="s">
        <v>1098</v>
      </c>
      <c r="R11" s="185" t="s">
        <v>1099</v>
      </c>
      <c r="S11" s="186" t="s">
        <v>1100</v>
      </c>
      <c r="T11" s="188" t="s">
        <v>1101</v>
      </c>
    </row>
    <row r="12" spans="1:20" ht="20.25">
      <c r="A12" s="189"/>
      <c r="B12" s="184" t="s">
        <v>288</v>
      </c>
      <c r="C12" s="184" t="s">
        <v>305</v>
      </c>
      <c r="D12" s="184" t="s">
        <v>324</v>
      </c>
      <c r="E12" s="184" t="s">
        <v>1102</v>
      </c>
      <c r="F12" s="184" t="s">
        <v>1103</v>
      </c>
      <c r="G12" s="351" t="s">
        <v>1104</v>
      </c>
      <c r="H12" s="350" t="s">
        <v>1105</v>
      </c>
      <c r="I12" s="352" t="s">
        <v>1106</v>
      </c>
      <c r="J12" s="189" t="s">
        <v>1063</v>
      </c>
      <c r="K12" s="189" t="s">
        <v>1063</v>
      </c>
      <c r="L12" s="184" t="s">
        <v>1106</v>
      </c>
      <c r="M12" s="189" t="s">
        <v>1063</v>
      </c>
      <c r="N12" s="189" t="s">
        <v>1063</v>
      </c>
      <c r="O12" s="189"/>
      <c r="P12" s="189"/>
      <c r="Q12" s="184" t="s">
        <v>1107</v>
      </c>
      <c r="R12" s="187" t="s">
        <v>46</v>
      </c>
      <c r="S12" s="186" t="s">
        <v>1108</v>
      </c>
      <c r="T12" s="188" t="s">
        <v>46</v>
      </c>
    </row>
    <row r="13" spans="1:20" ht="20.25">
      <c r="A13" s="189"/>
      <c r="B13" s="184" t="s">
        <v>20</v>
      </c>
      <c r="C13" s="184" t="s">
        <v>306</v>
      </c>
      <c r="D13" s="184" t="s">
        <v>325</v>
      </c>
      <c r="E13" s="184" t="s">
        <v>1109</v>
      </c>
      <c r="F13" s="184" t="s">
        <v>1110</v>
      </c>
      <c r="G13" s="184" t="s">
        <v>1111</v>
      </c>
      <c r="H13" s="355"/>
      <c r="I13" s="184" t="s">
        <v>1112</v>
      </c>
      <c r="J13" s="189" t="s">
        <v>1063</v>
      </c>
      <c r="K13" s="189" t="s">
        <v>1063</v>
      </c>
      <c r="L13" s="184" t="s">
        <v>1112</v>
      </c>
      <c r="M13" s="189" t="s">
        <v>1063</v>
      </c>
      <c r="N13" s="189" t="s">
        <v>1063</v>
      </c>
      <c r="O13" s="189"/>
      <c r="P13" s="189"/>
      <c r="Q13" s="184" t="s">
        <v>1113</v>
      </c>
      <c r="R13" s="8"/>
      <c r="S13" s="187"/>
      <c r="T13" s="186"/>
    </row>
    <row r="14" spans="1:20" ht="20.25">
      <c r="A14" s="189"/>
      <c r="B14" s="184" t="s">
        <v>1114</v>
      </c>
      <c r="C14" s="184" t="s">
        <v>307</v>
      </c>
      <c r="D14" s="184" t="s">
        <v>326</v>
      </c>
      <c r="E14" s="184" t="s">
        <v>1115</v>
      </c>
      <c r="F14" s="184" t="s">
        <v>1116</v>
      </c>
      <c r="G14" s="184" t="s">
        <v>1117</v>
      </c>
      <c r="H14" s="349"/>
      <c r="I14" s="184" t="s">
        <v>1118</v>
      </c>
      <c r="J14" s="189" t="s">
        <v>1063</v>
      </c>
      <c r="K14" s="189" t="s">
        <v>1063</v>
      </c>
      <c r="L14" s="184" t="s">
        <v>1118</v>
      </c>
      <c r="M14" s="189" t="s">
        <v>1063</v>
      </c>
      <c r="N14" s="189" t="s">
        <v>1063</v>
      </c>
      <c r="O14" s="189"/>
      <c r="P14" s="189"/>
      <c r="Q14" s="184" t="s">
        <v>1119</v>
      </c>
      <c r="S14" s="186" t="s">
        <v>1120</v>
      </c>
      <c r="T14" s="188" t="s">
        <v>1121</v>
      </c>
    </row>
    <row r="15" spans="1:20" ht="20.25">
      <c r="A15" s="189"/>
      <c r="B15" s="184" t="s">
        <v>1122</v>
      </c>
      <c r="C15" s="184" t="s">
        <v>1123</v>
      </c>
      <c r="D15" s="184" t="s">
        <v>327</v>
      </c>
      <c r="E15" s="184" t="s">
        <v>1124</v>
      </c>
      <c r="F15" s="184" t="s">
        <v>1125</v>
      </c>
      <c r="G15" s="184" t="s">
        <v>1126</v>
      </c>
      <c r="H15" s="349"/>
      <c r="I15" s="184" t="s">
        <v>1127</v>
      </c>
      <c r="J15" s="189" t="s">
        <v>1063</v>
      </c>
      <c r="K15" s="189" t="s">
        <v>1063</v>
      </c>
      <c r="L15" s="184" t="s">
        <v>1127</v>
      </c>
      <c r="M15" s="189" t="s">
        <v>1063</v>
      </c>
      <c r="N15" s="189" t="s">
        <v>1063</v>
      </c>
      <c r="O15" s="189"/>
      <c r="P15" s="189"/>
      <c r="Q15" s="184" t="s">
        <v>1128</v>
      </c>
      <c r="S15" s="186" t="s">
        <v>1129</v>
      </c>
      <c r="T15" s="188" t="s">
        <v>1130</v>
      </c>
    </row>
    <row r="16" spans="1:20" ht="20.25">
      <c r="A16" s="189"/>
      <c r="B16" s="184" t="s">
        <v>291</v>
      </c>
      <c r="C16" s="184" t="s">
        <v>308</v>
      </c>
      <c r="D16" s="184" t="s">
        <v>328</v>
      </c>
      <c r="E16" s="189"/>
      <c r="F16" s="184" t="s">
        <v>1131</v>
      </c>
      <c r="G16" s="184" t="s">
        <v>1132</v>
      </c>
      <c r="H16" s="349"/>
      <c r="I16" s="184" t="s">
        <v>1133</v>
      </c>
      <c r="J16" s="189" t="s">
        <v>1063</v>
      </c>
      <c r="K16" s="189" t="s">
        <v>1063</v>
      </c>
      <c r="L16" s="184" t="s">
        <v>1134</v>
      </c>
      <c r="M16" s="189" t="s">
        <v>1063</v>
      </c>
      <c r="N16" s="189" t="s">
        <v>1063</v>
      </c>
      <c r="O16" s="189"/>
      <c r="P16" s="189"/>
      <c r="Q16" s="184" t="s">
        <v>1135</v>
      </c>
      <c r="S16" s="186" t="s">
        <v>1136</v>
      </c>
      <c r="T16" s="188" t="s">
        <v>1137</v>
      </c>
    </row>
    <row r="17" spans="1:20" ht="20.25">
      <c r="A17" s="189"/>
      <c r="B17" s="8"/>
      <c r="C17" s="184" t="s">
        <v>309</v>
      </c>
      <c r="D17" s="184" t="s">
        <v>329</v>
      </c>
      <c r="E17" s="189"/>
      <c r="F17" s="184" t="s">
        <v>1138</v>
      </c>
      <c r="G17" s="184" t="s">
        <v>1139</v>
      </c>
      <c r="H17" s="349"/>
      <c r="I17" s="184" t="s">
        <v>1140</v>
      </c>
      <c r="J17" s="189" t="s">
        <v>1063</v>
      </c>
      <c r="K17" s="189" t="s">
        <v>1063</v>
      </c>
      <c r="L17" s="184" t="s">
        <v>1141</v>
      </c>
      <c r="M17" s="189" t="s">
        <v>1063</v>
      </c>
      <c r="N17" s="189" t="s">
        <v>1063</v>
      </c>
      <c r="O17" s="189"/>
      <c r="P17" s="189"/>
      <c r="Q17" s="184" t="s">
        <v>1142</v>
      </c>
      <c r="S17" s="186" t="s">
        <v>1143</v>
      </c>
      <c r="T17" s="188" t="s">
        <v>1144</v>
      </c>
    </row>
    <row r="18" spans="1:20" ht="20.25">
      <c r="A18" s="189"/>
      <c r="B18" s="189"/>
      <c r="C18" s="184" t="s">
        <v>310</v>
      </c>
      <c r="D18" s="184" t="s">
        <v>330</v>
      </c>
      <c r="E18" s="189"/>
      <c r="F18" s="184" t="s">
        <v>1145</v>
      </c>
      <c r="G18" s="184" t="s">
        <v>1146</v>
      </c>
      <c r="H18" s="349"/>
      <c r="I18" s="184" t="s">
        <v>1134</v>
      </c>
      <c r="J18" s="189" t="s">
        <v>1063</v>
      </c>
      <c r="K18" s="189" t="s">
        <v>1063</v>
      </c>
      <c r="L18" s="184" t="s">
        <v>1147</v>
      </c>
      <c r="M18" s="189" t="s">
        <v>1063</v>
      </c>
      <c r="N18" s="189" t="s">
        <v>1063</v>
      </c>
      <c r="O18" s="189"/>
      <c r="P18" s="189"/>
      <c r="Q18" s="184" t="s">
        <v>1148</v>
      </c>
      <c r="S18" s="187"/>
      <c r="T18" s="188" t="s">
        <v>1149</v>
      </c>
    </row>
    <row r="19" spans="1:20" ht="20.25">
      <c r="A19" s="189"/>
      <c r="B19" s="189" t="s">
        <v>1063</v>
      </c>
      <c r="C19" s="184" t="s">
        <v>311</v>
      </c>
      <c r="D19" s="184" t="s">
        <v>331</v>
      </c>
      <c r="E19" s="189"/>
      <c r="F19" s="184" t="s">
        <v>1150</v>
      </c>
      <c r="G19" s="184" t="s">
        <v>1151</v>
      </c>
      <c r="H19" s="349"/>
      <c r="I19" s="184" t="s">
        <v>1141</v>
      </c>
      <c r="J19" s="189" t="s">
        <v>1063</v>
      </c>
      <c r="K19" s="189" t="s">
        <v>1063</v>
      </c>
      <c r="L19" s="184" t="s">
        <v>1152</v>
      </c>
      <c r="M19" s="189" t="s">
        <v>1063</v>
      </c>
      <c r="N19" s="189" t="s">
        <v>1063</v>
      </c>
      <c r="O19" s="189"/>
      <c r="P19" s="189"/>
      <c r="Q19" s="184" t="s">
        <v>1153</v>
      </c>
      <c r="S19" s="186" t="s">
        <v>1154</v>
      </c>
      <c r="T19" s="188" t="s">
        <v>1155</v>
      </c>
    </row>
    <row r="20" spans="1:20" ht="20.25">
      <c r="A20" s="189"/>
      <c r="B20" s="189"/>
      <c r="C20" s="184" t="s">
        <v>291</v>
      </c>
      <c r="D20" s="184" t="s">
        <v>291</v>
      </c>
      <c r="E20" s="189"/>
      <c r="F20" s="184" t="s">
        <v>1156</v>
      </c>
      <c r="G20" s="184" t="s">
        <v>1157</v>
      </c>
      <c r="H20" s="349"/>
      <c r="I20" s="184" t="s">
        <v>1147</v>
      </c>
      <c r="J20" s="189" t="s">
        <v>1063</v>
      </c>
      <c r="K20" s="189" t="s">
        <v>1063</v>
      </c>
      <c r="L20" s="184" t="s">
        <v>1158</v>
      </c>
      <c r="M20" s="189" t="s">
        <v>1063</v>
      </c>
      <c r="N20" s="189" t="s">
        <v>1063</v>
      </c>
      <c r="O20" s="189"/>
      <c r="P20" s="189"/>
      <c r="Q20" s="184" t="s">
        <v>1159</v>
      </c>
      <c r="S20" s="186" t="s">
        <v>1160</v>
      </c>
      <c r="T20" s="190" t="s">
        <v>46</v>
      </c>
    </row>
    <row r="21" spans="1:20" ht="15.75" customHeight="1">
      <c r="A21" s="189"/>
      <c r="B21" s="189"/>
      <c r="C21" s="189"/>
      <c r="D21" s="189"/>
      <c r="E21" s="189"/>
      <c r="F21" s="184" t="s">
        <v>1161</v>
      </c>
      <c r="G21" s="184" t="s">
        <v>1162</v>
      </c>
      <c r="H21" s="349"/>
      <c r="I21" s="184" t="s">
        <v>1152</v>
      </c>
      <c r="J21" s="189" t="s">
        <v>1063</v>
      </c>
      <c r="K21" s="189" t="s">
        <v>1063</v>
      </c>
      <c r="L21" s="184" t="s">
        <v>1163</v>
      </c>
      <c r="M21" s="189" t="s">
        <v>1063</v>
      </c>
      <c r="N21" s="189" t="s">
        <v>1063</v>
      </c>
      <c r="O21" s="189"/>
      <c r="P21" s="189"/>
      <c r="Q21" s="184" t="s">
        <v>1164</v>
      </c>
      <c r="S21" s="186" t="s">
        <v>1165</v>
      </c>
      <c r="T21" s="186"/>
    </row>
    <row r="22" spans="1:20" ht="15.75" customHeight="1">
      <c r="A22" s="189"/>
      <c r="B22" s="189"/>
      <c r="C22" s="189"/>
      <c r="D22" s="189"/>
      <c r="E22" s="189"/>
      <c r="F22" s="184" t="s">
        <v>1166</v>
      </c>
      <c r="G22" s="184" t="s">
        <v>1167</v>
      </c>
      <c r="H22" s="349"/>
      <c r="I22" s="184" t="s">
        <v>1158</v>
      </c>
      <c r="J22" s="189" t="s">
        <v>1063</v>
      </c>
      <c r="K22" s="189" t="s">
        <v>1063</v>
      </c>
      <c r="L22" s="184" t="s">
        <v>1168</v>
      </c>
      <c r="M22" s="189" t="s">
        <v>1063</v>
      </c>
      <c r="N22" s="189" t="s">
        <v>1063</v>
      </c>
      <c r="O22" s="189"/>
      <c r="P22" s="189"/>
      <c r="Q22" s="184" t="s">
        <v>1169</v>
      </c>
      <c r="S22" s="186" t="s">
        <v>1170</v>
      </c>
      <c r="T22" s="188" t="s">
        <v>1171</v>
      </c>
    </row>
    <row r="23" spans="1:20" ht="15.75" customHeight="1">
      <c r="A23" s="189"/>
      <c r="B23" s="189"/>
      <c r="C23" s="189"/>
      <c r="D23" s="189"/>
      <c r="E23" s="189"/>
      <c r="F23" s="184" t="s">
        <v>1172</v>
      </c>
      <c r="G23" s="184" t="s">
        <v>1173</v>
      </c>
      <c r="H23" s="349"/>
      <c r="I23" s="184" t="s">
        <v>1163</v>
      </c>
      <c r="J23" s="189" t="s">
        <v>1063</v>
      </c>
      <c r="K23" s="189" t="s">
        <v>1063</v>
      </c>
      <c r="L23" s="184" t="s">
        <v>1174</v>
      </c>
      <c r="M23" s="189" t="s">
        <v>1063</v>
      </c>
      <c r="N23" s="189" t="s">
        <v>1063</v>
      </c>
      <c r="O23" s="189"/>
      <c r="P23" s="189"/>
      <c r="Q23" s="184" t="s">
        <v>1175</v>
      </c>
      <c r="S23" s="186" t="s">
        <v>1176</v>
      </c>
      <c r="T23" s="188" t="s">
        <v>1177</v>
      </c>
    </row>
    <row r="24" spans="1:20" ht="15.75" customHeight="1">
      <c r="A24" s="189"/>
      <c r="B24" s="189"/>
      <c r="C24" s="189"/>
      <c r="D24" s="189"/>
      <c r="E24" s="189"/>
      <c r="F24" s="184" t="s">
        <v>1178</v>
      </c>
      <c r="G24" s="184" t="s">
        <v>1179</v>
      </c>
      <c r="H24" s="349"/>
      <c r="I24" s="184" t="s">
        <v>1168</v>
      </c>
      <c r="J24" s="189" t="s">
        <v>1063</v>
      </c>
      <c r="K24" s="189" t="s">
        <v>1063</v>
      </c>
      <c r="L24" s="184" t="s">
        <v>1180</v>
      </c>
      <c r="M24" s="189" t="s">
        <v>1063</v>
      </c>
      <c r="N24" s="189" t="s">
        <v>1063</v>
      </c>
      <c r="O24" s="189"/>
      <c r="P24" s="189"/>
      <c r="Q24" s="184" t="s">
        <v>1181</v>
      </c>
      <c r="S24" s="186" t="s">
        <v>1182</v>
      </c>
      <c r="T24" s="188" t="s">
        <v>1183</v>
      </c>
    </row>
    <row r="25" spans="1:20" ht="15.75" customHeight="1">
      <c r="A25" s="189"/>
      <c r="B25" s="189"/>
      <c r="C25" s="189"/>
      <c r="D25" s="189"/>
      <c r="E25" s="189"/>
      <c r="F25" s="184" t="s">
        <v>1184</v>
      </c>
      <c r="G25" s="184" t="s">
        <v>1185</v>
      </c>
      <c r="H25" s="349"/>
      <c r="I25" s="184" t="s">
        <v>1174</v>
      </c>
      <c r="J25" s="189" t="s">
        <v>1063</v>
      </c>
      <c r="K25" s="189" t="s">
        <v>1063</v>
      </c>
      <c r="L25" s="184" t="s">
        <v>1134</v>
      </c>
      <c r="M25" s="189" t="s">
        <v>1063</v>
      </c>
      <c r="N25" s="189" t="s">
        <v>1063</v>
      </c>
      <c r="O25" s="189"/>
      <c r="P25" s="189"/>
      <c r="Q25" s="184" t="s">
        <v>1186</v>
      </c>
      <c r="S25" s="187"/>
      <c r="T25" s="188" t="s">
        <v>46</v>
      </c>
    </row>
    <row r="26" spans="1:20" ht="15.75" customHeight="1">
      <c r="A26" s="189"/>
      <c r="B26" s="189"/>
      <c r="C26" s="189"/>
      <c r="D26" s="189"/>
      <c r="E26" s="189"/>
      <c r="F26" s="184" t="s">
        <v>1187</v>
      </c>
      <c r="G26" s="184" t="s">
        <v>1188</v>
      </c>
      <c r="H26" s="349"/>
      <c r="I26" s="184" t="s">
        <v>1180</v>
      </c>
      <c r="J26" s="189" t="s">
        <v>1063</v>
      </c>
      <c r="K26" s="189" t="s">
        <v>1063</v>
      </c>
      <c r="L26" s="184" t="s">
        <v>1189</v>
      </c>
      <c r="M26" s="189" t="s">
        <v>1063</v>
      </c>
      <c r="N26" s="189" t="s">
        <v>1063</v>
      </c>
      <c r="O26" s="189"/>
      <c r="P26" s="189"/>
      <c r="Q26" s="184" t="s">
        <v>1190</v>
      </c>
      <c r="S26" s="186" t="s">
        <v>1191</v>
      </c>
      <c r="T26" s="186"/>
    </row>
    <row r="27" spans="1:20" ht="15.75" customHeight="1">
      <c r="A27" s="189"/>
      <c r="B27" s="189"/>
      <c r="C27" s="189"/>
      <c r="D27" s="189"/>
      <c r="E27" s="189"/>
      <c r="F27" s="184" t="s">
        <v>46</v>
      </c>
      <c r="G27" s="184" t="s">
        <v>1192</v>
      </c>
      <c r="H27" s="349"/>
      <c r="I27" s="184" t="s">
        <v>1134</v>
      </c>
      <c r="J27" s="189" t="s">
        <v>1063</v>
      </c>
      <c r="K27" s="189" t="s">
        <v>1063</v>
      </c>
      <c r="L27" s="184" t="s">
        <v>1193</v>
      </c>
      <c r="M27" s="189" t="s">
        <v>1063</v>
      </c>
      <c r="N27" s="189" t="s">
        <v>1063</v>
      </c>
      <c r="O27" s="189"/>
      <c r="P27" s="189"/>
      <c r="Q27" s="184" t="s">
        <v>1194</v>
      </c>
      <c r="S27" s="186" t="s">
        <v>1195</v>
      </c>
      <c r="T27" s="188" t="s">
        <v>1196</v>
      </c>
    </row>
    <row r="28" spans="1:20" ht="15.75" customHeight="1">
      <c r="A28" s="189"/>
      <c r="B28" s="189"/>
      <c r="C28" s="189"/>
      <c r="D28" s="189"/>
      <c r="E28" s="189"/>
      <c r="F28" s="191"/>
      <c r="G28" s="184" t="s">
        <v>1197</v>
      </c>
      <c r="H28" s="349"/>
      <c r="I28" s="184" t="s">
        <v>1189</v>
      </c>
      <c r="J28" s="189" t="s">
        <v>1063</v>
      </c>
      <c r="K28" s="189" t="s">
        <v>1063</v>
      </c>
      <c r="L28" s="184" t="s">
        <v>1198</v>
      </c>
      <c r="M28" s="189" t="s">
        <v>1063</v>
      </c>
      <c r="N28" s="189" t="s">
        <v>1063</v>
      </c>
      <c r="O28" s="189"/>
      <c r="P28" s="189"/>
      <c r="Q28" s="184" t="s">
        <v>1199</v>
      </c>
      <c r="S28" s="187"/>
      <c r="T28" s="188" t="s">
        <v>1200</v>
      </c>
    </row>
    <row r="29" spans="1:20" ht="15.75" customHeight="1">
      <c r="A29" s="189"/>
      <c r="B29" s="189"/>
      <c r="C29" s="189"/>
      <c r="D29" s="189"/>
      <c r="E29" s="189"/>
      <c r="F29" s="189"/>
      <c r="G29" s="184" t="s">
        <v>1201</v>
      </c>
      <c r="H29" s="349"/>
      <c r="I29" s="184" t="s">
        <v>1193</v>
      </c>
      <c r="J29" s="189" t="s">
        <v>1063</v>
      </c>
      <c r="K29" s="189" t="s">
        <v>1063</v>
      </c>
      <c r="L29" s="184" t="s">
        <v>1202</v>
      </c>
      <c r="M29" s="189" t="s">
        <v>1063</v>
      </c>
      <c r="N29" s="189" t="s">
        <v>1063</v>
      </c>
      <c r="O29" s="189"/>
      <c r="P29" s="189"/>
      <c r="Q29" s="184" t="s">
        <v>1203</v>
      </c>
      <c r="S29" s="186" t="s">
        <v>1204</v>
      </c>
      <c r="T29" s="188" t="s">
        <v>1205</v>
      </c>
    </row>
    <row r="30" spans="1:20" ht="15.75" customHeight="1">
      <c r="A30" s="189"/>
      <c r="B30" s="189"/>
      <c r="C30" s="189"/>
      <c r="D30" s="189"/>
      <c r="E30" s="189"/>
      <c r="F30" s="189"/>
      <c r="G30" s="184" t="s">
        <v>1206</v>
      </c>
      <c r="H30" s="349"/>
      <c r="I30" s="184" t="s">
        <v>1198</v>
      </c>
      <c r="J30" s="189" t="s">
        <v>1063</v>
      </c>
      <c r="K30" s="189" t="s">
        <v>1063</v>
      </c>
      <c r="L30" s="184" t="s">
        <v>1207</v>
      </c>
      <c r="M30" s="189" t="s">
        <v>1063</v>
      </c>
      <c r="N30" s="189" t="s">
        <v>1063</v>
      </c>
      <c r="O30" s="189"/>
      <c r="P30" s="189"/>
      <c r="Q30" s="184" t="s">
        <v>1208</v>
      </c>
      <c r="S30" s="186" t="s">
        <v>1209</v>
      </c>
      <c r="T30" s="188" t="s">
        <v>1210</v>
      </c>
    </row>
    <row r="31" spans="1:20" ht="15.75" customHeight="1">
      <c r="A31" s="189"/>
      <c r="B31" s="189"/>
      <c r="C31" s="189"/>
      <c r="D31" s="189"/>
      <c r="E31" s="189"/>
      <c r="F31" s="189"/>
      <c r="G31" s="184" t="s">
        <v>1206</v>
      </c>
      <c r="H31" s="349"/>
      <c r="I31" s="184" t="s">
        <v>1202</v>
      </c>
      <c r="J31" s="189" t="s">
        <v>1063</v>
      </c>
      <c r="K31" s="189" t="s">
        <v>1063</v>
      </c>
      <c r="L31" s="184" t="s">
        <v>1211</v>
      </c>
      <c r="M31" s="189" t="s">
        <v>1063</v>
      </c>
      <c r="N31" s="189" t="s">
        <v>1063</v>
      </c>
      <c r="O31" s="189"/>
      <c r="P31" s="189"/>
      <c r="Q31" s="184" t="s">
        <v>1212</v>
      </c>
      <c r="S31" s="186" t="s">
        <v>1213</v>
      </c>
      <c r="T31" s="186"/>
    </row>
    <row r="32" spans="1:20" ht="15.75" customHeight="1">
      <c r="A32" s="189"/>
      <c r="B32" s="189"/>
      <c r="C32" s="189"/>
      <c r="D32" s="189"/>
      <c r="E32" s="189"/>
      <c r="F32" s="189"/>
      <c r="G32" s="184" t="s">
        <v>1214</v>
      </c>
      <c r="H32" s="349"/>
      <c r="I32" s="184" t="s">
        <v>1207</v>
      </c>
      <c r="J32" s="189" t="s">
        <v>1063</v>
      </c>
      <c r="K32" s="189" t="s">
        <v>1063</v>
      </c>
      <c r="L32" s="184" t="s">
        <v>1215</v>
      </c>
      <c r="M32" s="189" t="s">
        <v>1063</v>
      </c>
      <c r="N32" s="189" t="s">
        <v>1063</v>
      </c>
      <c r="O32" s="189"/>
      <c r="P32" s="189"/>
      <c r="Q32" s="184" t="s">
        <v>1216</v>
      </c>
      <c r="S32" s="186" t="s">
        <v>1217</v>
      </c>
      <c r="T32" s="188" t="s">
        <v>1218</v>
      </c>
    </row>
    <row r="33" spans="1:20" ht="15.75" customHeight="1">
      <c r="A33" s="189"/>
      <c r="B33" s="189"/>
      <c r="C33" s="189"/>
      <c r="D33" s="189"/>
      <c r="E33" s="189"/>
      <c r="F33" s="189"/>
      <c r="G33" s="184" t="s">
        <v>1219</v>
      </c>
      <c r="H33" s="349"/>
      <c r="I33" s="184" t="s">
        <v>1211</v>
      </c>
      <c r="J33" s="189" t="s">
        <v>1063</v>
      </c>
      <c r="K33" s="189" t="s">
        <v>1063</v>
      </c>
      <c r="L33" s="184" t="s">
        <v>1220</v>
      </c>
      <c r="M33" s="189" t="s">
        <v>1063</v>
      </c>
      <c r="N33" s="189" t="s">
        <v>1063</v>
      </c>
      <c r="O33" s="189"/>
      <c r="P33" s="189"/>
      <c r="Q33" s="184" t="s">
        <v>1221</v>
      </c>
      <c r="S33" s="186" t="s">
        <v>1222</v>
      </c>
      <c r="T33" s="188" t="s">
        <v>1223</v>
      </c>
    </row>
    <row r="34" spans="1:20" ht="15.75" customHeight="1">
      <c r="A34" s="189"/>
      <c r="B34" s="189"/>
      <c r="C34" s="189"/>
      <c r="D34" s="189"/>
      <c r="E34" s="189"/>
      <c r="F34" s="189"/>
      <c r="G34" s="184" t="s">
        <v>1224</v>
      </c>
      <c r="H34" s="349"/>
      <c r="I34" s="184" t="s">
        <v>1215</v>
      </c>
      <c r="J34" s="189" t="s">
        <v>1063</v>
      </c>
      <c r="K34" s="189" t="s">
        <v>1063</v>
      </c>
      <c r="L34" s="184" t="s">
        <v>1225</v>
      </c>
      <c r="M34" s="189" t="s">
        <v>1063</v>
      </c>
      <c r="N34" s="189" t="s">
        <v>1063</v>
      </c>
      <c r="O34" s="189"/>
      <c r="P34" s="189"/>
      <c r="Q34" s="184" t="s">
        <v>1226</v>
      </c>
      <c r="S34" s="187"/>
      <c r="T34" s="188" t="s">
        <v>1227</v>
      </c>
    </row>
    <row r="35" spans="1:20" ht="15.75" customHeight="1">
      <c r="A35" s="189"/>
      <c r="B35" s="189"/>
      <c r="C35" s="189"/>
      <c r="D35" s="189"/>
      <c r="E35" s="189"/>
      <c r="F35" s="189"/>
      <c r="G35" s="184" t="s">
        <v>1228</v>
      </c>
      <c r="H35" s="349"/>
      <c r="I35" s="184" t="s">
        <v>1220</v>
      </c>
      <c r="J35" s="189" t="s">
        <v>1063</v>
      </c>
      <c r="K35" s="189" t="s">
        <v>1063</v>
      </c>
      <c r="L35" s="184" t="s">
        <v>1229</v>
      </c>
      <c r="M35" s="189" t="s">
        <v>1063</v>
      </c>
      <c r="N35" s="189" t="s">
        <v>1063</v>
      </c>
      <c r="O35" s="189"/>
      <c r="P35" s="189"/>
      <c r="Q35" s="184" t="s">
        <v>1230</v>
      </c>
      <c r="S35" s="186" t="s">
        <v>1231</v>
      </c>
      <c r="T35" s="188" t="s">
        <v>1232</v>
      </c>
    </row>
    <row r="36" spans="1:20" ht="15.75" customHeight="1">
      <c r="A36" s="189"/>
      <c r="B36" s="189"/>
      <c r="C36" s="189"/>
      <c r="D36" s="189"/>
      <c r="E36" s="189"/>
      <c r="F36" s="189"/>
      <c r="G36" s="184" t="s">
        <v>1233</v>
      </c>
      <c r="H36" s="349"/>
      <c r="I36" s="184" t="s">
        <v>1225</v>
      </c>
      <c r="J36" s="189" t="s">
        <v>1063</v>
      </c>
      <c r="K36" s="189" t="s">
        <v>1063</v>
      </c>
      <c r="L36" s="184" t="s">
        <v>1234</v>
      </c>
      <c r="M36" s="189" t="s">
        <v>1063</v>
      </c>
      <c r="N36" s="189" t="s">
        <v>1063</v>
      </c>
      <c r="O36" s="189"/>
      <c r="P36" s="189"/>
      <c r="Q36" s="184" t="s">
        <v>1235</v>
      </c>
      <c r="S36" s="186" t="s">
        <v>1236</v>
      </c>
      <c r="T36" s="188" t="s">
        <v>1237</v>
      </c>
    </row>
    <row r="37" spans="1:20" ht="15.75" customHeight="1">
      <c r="A37" s="189"/>
      <c r="B37" s="189"/>
      <c r="C37" s="189"/>
      <c r="D37" s="189"/>
      <c r="E37" s="189"/>
      <c r="F37" s="189"/>
      <c r="G37" s="184" t="s">
        <v>1238</v>
      </c>
      <c r="H37" s="349"/>
      <c r="I37" s="184" t="s">
        <v>1229</v>
      </c>
      <c r="J37" s="189" t="s">
        <v>1063</v>
      </c>
      <c r="K37" s="189" t="s">
        <v>1063</v>
      </c>
      <c r="L37" s="184" t="s">
        <v>1239</v>
      </c>
      <c r="M37" s="189" t="s">
        <v>1063</v>
      </c>
      <c r="N37" s="189" t="s">
        <v>1063</v>
      </c>
      <c r="O37" s="189"/>
      <c r="P37" s="189"/>
      <c r="Q37" s="184" t="s">
        <v>1240</v>
      </c>
      <c r="S37" s="186" t="s">
        <v>1241</v>
      </c>
      <c r="T37" s="188" t="s">
        <v>46</v>
      </c>
    </row>
    <row r="38" spans="1:20" ht="15.75" customHeight="1">
      <c r="A38" s="189"/>
      <c r="B38" s="189"/>
      <c r="C38" s="189"/>
      <c r="D38" s="189"/>
      <c r="E38" s="189"/>
      <c r="F38" s="189"/>
      <c r="G38" s="184" t="s">
        <v>1242</v>
      </c>
      <c r="H38" s="349"/>
      <c r="I38" s="184" t="s">
        <v>1234</v>
      </c>
      <c r="J38" s="189" t="s">
        <v>1063</v>
      </c>
      <c r="K38" s="189" t="s">
        <v>1063</v>
      </c>
      <c r="L38" s="184" t="s">
        <v>1243</v>
      </c>
      <c r="M38" s="189" t="s">
        <v>1063</v>
      </c>
      <c r="N38" s="189" t="s">
        <v>1063</v>
      </c>
      <c r="O38" s="189"/>
      <c r="P38" s="189"/>
      <c r="Q38" s="184" t="s">
        <v>1244</v>
      </c>
      <c r="S38" s="186" t="s">
        <v>1245</v>
      </c>
      <c r="T38" s="186"/>
    </row>
    <row r="39" spans="1:20" ht="15.75" customHeight="1">
      <c r="A39" s="189"/>
      <c r="B39" s="189"/>
      <c r="C39" s="189"/>
      <c r="D39" s="189"/>
      <c r="E39" s="189"/>
      <c r="F39" s="189"/>
      <c r="G39" s="184" t="s">
        <v>1246</v>
      </c>
      <c r="H39" s="349"/>
      <c r="I39" s="184" t="s">
        <v>1239</v>
      </c>
      <c r="J39" s="189" t="s">
        <v>1063</v>
      </c>
      <c r="K39" s="189" t="s">
        <v>1063</v>
      </c>
      <c r="L39" s="184" t="s">
        <v>1247</v>
      </c>
      <c r="M39" s="189" t="s">
        <v>1063</v>
      </c>
      <c r="N39" s="189" t="s">
        <v>1063</v>
      </c>
      <c r="O39" s="189"/>
      <c r="P39" s="189"/>
      <c r="Q39" s="184" t="s">
        <v>1248</v>
      </c>
      <c r="S39" s="186" t="s">
        <v>1249</v>
      </c>
      <c r="T39" s="188" t="s">
        <v>1250</v>
      </c>
    </row>
    <row r="40" spans="1:20" ht="15.75" customHeight="1">
      <c r="A40" s="189"/>
      <c r="B40" s="189"/>
      <c r="C40" s="189"/>
      <c r="D40" s="189"/>
      <c r="E40" s="189"/>
      <c r="F40" s="189"/>
      <c r="G40" s="184" t="s">
        <v>1251</v>
      </c>
      <c r="H40" s="349"/>
      <c r="I40" s="184" t="s">
        <v>1243</v>
      </c>
      <c r="J40" s="189" t="s">
        <v>1063</v>
      </c>
      <c r="K40" s="189" t="s">
        <v>1063</v>
      </c>
      <c r="L40" s="184" t="s">
        <v>1252</v>
      </c>
      <c r="M40" s="189" t="s">
        <v>1063</v>
      </c>
      <c r="N40" s="189" t="s">
        <v>1063</v>
      </c>
      <c r="O40" s="189"/>
      <c r="P40" s="189"/>
      <c r="Q40" s="184" t="s">
        <v>1253</v>
      </c>
      <c r="S40" s="186" t="s">
        <v>1254</v>
      </c>
      <c r="T40" s="188" t="s">
        <v>1255</v>
      </c>
    </row>
    <row r="41" spans="1:20" ht="15.75" customHeight="1">
      <c r="A41" s="189"/>
      <c r="B41" s="189"/>
      <c r="C41" s="189"/>
      <c r="D41" s="189"/>
      <c r="E41" s="189"/>
      <c r="F41" s="189"/>
      <c r="G41" s="184" t="s">
        <v>1256</v>
      </c>
      <c r="H41" s="349"/>
      <c r="I41" s="184" t="s">
        <v>1247</v>
      </c>
      <c r="J41" s="189" t="s">
        <v>1063</v>
      </c>
      <c r="K41" s="189" t="s">
        <v>1063</v>
      </c>
      <c r="L41" s="184" t="s">
        <v>1257</v>
      </c>
      <c r="M41" s="189" t="s">
        <v>1063</v>
      </c>
      <c r="N41" s="189" t="s">
        <v>1063</v>
      </c>
      <c r="O41" s="189"/>
      <c r="P41" s="189"/>
      <c r="Q41" s="184" t="s">
        <v>1258</v>
      </c>
      <c r="S41" s="187"/>
      <c r="T41" s="188" t="s">
        <v>1259</v>
      </c>
    </row>
    <row r="42" spans="1:20" ht="15.75" customHeight="1">
      <c r="A42" s="189"/>
      <c r="B42" s="189"/>
      <c r="C42" s="189"/>
      <c r="D42" s="189"/>
      <c r="E42" s="189"/>
      <c r="F42" s="189"/>
      <c r="G42" s="184" t="s">
        <v>1260</v>
      </c>
      <c r="H42" s="349"/>
      <c r="I42" s="184" t="s">
        <v>1252</v>
      </c>
      <c r="J42" s="189" t="s">
        <v>1063</v>
      </c>
      <c r="K42" s="189" t="s">
        <v>1063</v>
      </c>
      <c r="L42" s="189"/>
      <c r="M42" s="189" t="s">
        <v>1063</v>
      </c>
      <c r="N42" s="189" t="s">
        <v>1063</v>
      </c>
      <c r="O42" s="189"/>
      <c r="P42" s="189"/>
      <c r="Q42" s="184" t="s">
        <v>1261</v>
      </c>
      <c r="S42" s="186" t="s">
        <v>1262</v>
      </c>
      <c r="T42" s="188" t="s">
        <v>1263</v>
      </c>
    </row>
    <row r="43" spans="1:20" ht="15.75" customHeight="1">
      <c r="A43" s="189"/>
      <c r="B43" s="189"/>
      <c r="C43" s="189"/>
      <c r="D43" s="189"/>
      <c r="E43" s="189"/>
      <c r="F43" s="189"/>
      <c r="G43" s="184" t="s">
        <v>1264</v>
      </c>
      <c r="H43" s="349"/>
      <c r="I43" s="184" t="s">
        <v>1257</v>
      </c>
      <c r="J43" s="189" t="s">
        <v>1063</v>
      </c>
      <c r="K43" s="189" t="s">
        <v>1063</v>
      </c>
      <c r="L43" s="189"/>
      <c r="M43" s="189" t="s">
        <v>1063</v>
      </c>
      <c r="N43" s="189" t="s">
        <v>1063</v>
      </c>
      <c r="O43" s="189"/>
      <c r="P43" s="189"/>
      <c r="Q43" s="184" t="s">
        <v>1265</v>
      </c>
      <c r="S43" s="186" t="s">
        <v>1266</v>
      </c>
      <c r="T43" s="188" t="s">
        <v>46</v>
      </c>
    </row>
    <row r="44" spans="1:20" ht="15.75" customHeight="1">
      <c r="A44" s="189"/>
      <c r="B44" s="189"/>
      <c r="C44" s="189"/>
      <c r="D44" s="189"/>
      <c r="E44" s="189"/>
      <c r="F44" s="189"/>
      <c r="G44" s="184" t="s">
        <v>1267</v>
      </c>
      <c r="H44" s="349"/>
      <c r="I44" s="189"/>
      <c r="J44" s="189" t="s">
        <v>1063</v>
      </c>
      <c r="K44" s="189" t="s">
        <v>1063</v>
      </c>
      <c r="L44" s="189"/>
      <c r="M44" s="189" t="s">
        <v>1063</v>
      </c>
      <c r="N44" s="189" t="s">
        <v>1063</v>
      </c>
      <c r="O44" s="189"/>
      <c r="P44" s="189"/>
      <c r="Q44" s="189"/>
      <c r="S44" s="186" t="s">
        <v>1268</v>
      </c>
      <c r="T44" s="186"/>
    </row>
    <row r="45" spans="1:20" ht="15.75" customHeight="1">
      <c r="A45" s="189"/>
      <c r="B45" s="189"/>
      <c r="C45" s="189"/>
      <c r="D45" s="189"/>
      <c r="E45" s="189"/>
      <c r="F45" s="189"/>
      <c r="G45" s="184" t="s">
        <v>1269</v>
      </c>
      <c r="H45" s="349"/>
      <c r="I45" s="189"/>
      <c r="J45" s="189" t="s">
        <v>1063</v>
      </c>
      <c r="K45" s="189" t="s">
        <v>1063</v>
      </c>
      <c r="L45" s="189"/>
      <c r="M45" s="189" t="s">
        <v>1063</v>
      </c>
      <c r="N45" s="189" t="s">
        <v>1063</v>
      </c>
      <c r="O45" s="189"/>
      <c r="P45" s="189"/>
      <c r="Q45" s="189"/>
      <c r="S45" s="186" t="s">
        <v>1270</v>
      </c>
      <c r="T45" s="188" t="s">
        <v>1271</v>
      </c>
    </row>
    <row r="46" spans="1:20" ht="15.75" customHeight="1">
      <c r="A46" s="189"/>
      <c r="B46" s="189"/>
      <c r="C46" s="189"/>
      <c r="D46" s="189"/>
      <c r="E46" s="189"/>
      <c r="F46" s="189"/>
      <c r="G46" s="184" t="s">
        <v>1272</v>
      </c>
      <c r="H46" s="349"/>
      <c r="I46" s="189"/>
      <c r="J46" s="189" t="s">
        <v>1063</v>
      </c>
      <c r="K46" s="189" t="s">
        <v>1063</v>
      </c>
      <c r="L46" s="189"/>
      <c r="M46" s="189" t="s">
        <v>1063</v>
      </c>
      <c r="N46" s="189" t="s">
        <v>1063</v>
      </c>
      <c r="O46" s="189"/>
      <c r="P46" s="189"/>
      <c r="Q46" s="189"/>
      <c r="S46" s="186" t="s">
        <v>1273</v>
      </c>
      <c r="T46" s="188" t="s">
        <v>1274</v>
      </c>
    </row>
    <row r="47" spans="1:20" ht="15.75" customHeight="1">
      <c r="A47" s="189"/>
      <c r="B47" s="189"/>
      <c r="C47" s="189"/>
      <c r="D47" s="189"/>
      <c r="E47" s="189"/>
      <c r="F47" s="189"/>
      <c r="G47" s="184" t="s">
        <v>1275</v>
      </c>
      <c r="H47" s="349"/>
      <c r="I47" s="189"/>
      <c r="J47" s="189" t="s">
        <v>1063</v>
      </c>
      <c r="K47" s="189" t="s">
        <v>1063</v>
      </c>
      <c r="L47" s="189"/>
      <c r="M47" s="189" t="s">
        <v>1063</v>
      </c>
      <c r="N47" s="189" t="s">
        <v>1063</v>
      </c>
      <c r="O47" s="189"/>
      <c r="P47" s="189"/>
      <c r="Q47" s="189"/>
      <c r="S47" s="186" t="s">
        <v>1276</v>
      </c>
      <c r="T47" s="188" t="s">
        <v>46</v>
      </c>
    </row>
    <row r="48" spans="1:20" ht="15.75" customHeight="1">
      <c r="A48" s="189"/>
      <c r="B48" s="189"/>
      <c r="C48" s="189"/>
      <c r="D48" s="189"/>
      <c r="E48" s="189"/>
      <c r="F48" s="189"/>
      <c r="G48" s="184" t="s">
        <v>1277</v>
      </c>
      <c r="H48" s="349"/>
      <c r="I48" s="189"/>
      <c r="J48" s="189" t="s">
        <v>1063</v>
      </c>
      <c r="K48" s="189" t="s">
        <v>1063</v>
      </c>
      <c r="L48" s="189"/>
      <c r="M48" s="189" t="s">
        <v>1063</v>
      </c>
      <c r="N48" s="189" t="s">
        <v>1063</v>
      </c>
      <c r="O48" s="189"/>
      <c r="P48" s="189"/>
      <c r="Q48" s="189"/>
      <c r="S48" s="8"/>
      <c r="T48" s="186"/>
    </row>
    <row r="49" spans="1:20" ht="15.75" customHeight="1">
      <c r="A49" s="189"/>
      <c r="B49" s="189"/>
      <c r="C49" s="189"/>
      <c r="D49" s="189"/>
      <c r="E49" s="189"/>
      <c r="F49" s="189"/>
      <c r="G49" s="184" t="s">
        <v>1278</v>
      </c>
      <c r="H49" s="349"/>
      <c r="I49" s="189"/>
      <c r="J49" s="189" t="s">
        <v>1063</v>
      </c>
      <c r="K49" s="189" t="s">
        <v>1063</v>
      </c>
      <c r="L49" s="189"/>
      <c r="M49" s="189" t="s">
        <v>1063</v>
      </c>
      <c r="N49" s="189" t="s">
        <v>1063</v>
      </c>
      <c r="O49" s="189"/>
      <c r="P49" s="189"/>
      <c r="Q49" s="189"/>
      <c r="S49" s="8"/>
      <c r="T49" s="188" t="s">
        <v>1279</v>
      </c>
    </row>
    <row r="50" spans="1:20" ht="15.75" customHeight="1">
      <c r="A50" s="189"/>
      <c r="B50" s="189"/>
      <c r="C50" s="189"/>
      <c r="D50" s="189"/>
      <c r="E50" s="189"/>
      <c r="F50" s="189"/>
      <c r="G50" s="184" t="s">
        <v>1280</v>
      </c>
      <c r="H50" s="349"/>
      <c r="I50" s="189"/>
      <c r="J50" s="189" t="s">
        <v>1063</v>
      </c>
      <c r="K50" s="189" t="s">
        <v>1063</v>
      </c>
      <c r="L50" s="189"/>
      <c r="M50" s="189" t="s">
        <v>1063</v>
      </c>
      <c r="N50" s="189" t="s">
        <v>1063</v>
      </c>
      <c r="O50" s="189"/>
      <c r="P50" s="189"/>
      <c r="Q50" s="189"/>
      <c r="S50" s="8"/>
      <c r="T50" s="188" t="s">
        <v>1281</v>
      </c>
    </row>
    <row r="51" spans="1:20" ht="15.75" customHeight="1">
      <c r="A51" s="189"/>
      <c r="B51" s="189"/>
      <c r="C51" s="189"/>
      <c r="D51" s="189"/>
      <c r="E51" s="189"/>
      <c r="F51" s="189"/>
      <c r="G51" s="184" t="s">
        <v>1282</v>
      </c>
      <c r="H51" s="349"/>
      <c r="I51" s="189"/>
      <c r="J51" s="189" t="s">
        <v>1063</v>
      </c>
      <c r="K51" s="189" t="s">
        <v>1063</v>
      </c>
      <c r="L51" s="189"/>
      <c r="M51" s="189" t="s">
        <v>1063</v>
      </c>
      <c r="N51" s="189" t="s">
        <v>1063</v>
      </c>
      <c r="O51" s="189"/>
      <c r="P51" s="189"/>
      <c r="Q51" s="189"/>
      <c r="S51" s="8"/>
      <c r="T51" s="188" t="s">
        <v>1283</v>
      </c>
    </row>
    <row r="52" spans="1:20" ht="15.75" customHeight="1">
      <c r="A52" s="189"/>
      <c r="B52" s="189"/>
      <c r="C52" s="189"/>
      <c r="D52" s="189"/>
      <c r="E52" s="189"/>
      <c r="F52" s="189"/>
      <c r="G52" s="184" t="s">
        <v>1284</v>
      </c>
      <c r="H52" s="349"/>
      <c r="I52" s="189"/>
      <c r="J52" s="189" t="s">
        <v>1063</v>
      </c>
      <c r="K52" s="189" t="s">
        <v>1063</v>
      </c>
      <c r="L52" s="189"/>
      <c r="M52" s="189" t="s">
        <v>1063</v>
      </c>
      <c r="N52" s="189" t="s">
        <v>1063</v>
      </c>
      <c r="O52" s="189"/>
      <c r="P52" s="189"/>
      <c r="Q52" s="189"/>
      <c r="S52" s="8"/>
      <c r="T52" s="188" t="s">
        <v>1285</v>
      </c>
    </row>
    <row r="53" spans="1:20" ht="15.75" customHeight="1">
      <c r="A53" s="189"/>
      <c r="B53" s="189"/>
      <c r="C53" s="189"/>
      <c r="D53" s="189"/>
      <c r="E53" s="189"/>
      <c r="F53" s="189"/>
      <c r="G53" s="184" t="s">
        <v>1286</v>
      </c>
      <c r="H53" s="349"/>
      <c r="I53" s="189"/>
      <c r="J53" s="189" t="s">
        <v>1063</v>
      </c>
      <c r="K53" s="189" t="s">
        <v>1063</v>
      </c>
      <c r="L53" s="189"/>
      <c r="M53" s="189" t="s">
        <v>1063</v>
      </c>
      <c r="N53" s="189" t="s">
        <v>1063</v>
      </c>
      <c r="O53" s="189"/>
      <c r="P53" s="189"/>
      <c r="Q53" s="189"/>
      <c r="S53" s="8"/>
      <c r="T53" s="188" t="s">
        <v>46</v>
      </c>
    </row>
    <row r="54" spans="1:20" ht="15.75" customHeight="1">
      <c r="A54" s="189"/>
      <c r="B54" s="189"/>
      <c r="C54" s="189"/>
      <c r="D54" s="189"/>
      <c r="E54" s="189"/>
      <c r="F54" s="189"/>
      <c r="G54" s="184" t="s">
        <v>1287</v>
      </c>
      <c r="H54" s="349"/>
      <c r="I54" s="189"/>
      <c r="J54" s="189" t="s">
        <v>1063</v>
      </c>
      <c r="K54" s="189" t="s">
        <v>1063</v>
      </c>
      <c r="L54" s="189"/>
      <c r="M54" s="189" t="s">
        <v>1063</v>
      </c>
      <c r="N54" s="189" t="s">
        <v>1063</v>
      </c>
      <c r="O54" s="189"/>
      <c r="P54" s="189"/>
      <c r="Q54" s="189"/>
      <c r="S54" s="8"/>
      <c r="T54" s="188"/>
    </row>
    <row r="55" spans="1:20" ht="15.75" customHeight="1">
      <c r="A55" s="189"/>
      <c r="B55" s="189"/>
      <c r="C55" s="189"/>
      <c r="D55" s="189"/>
      <c r="E55" s="189"/>
      <c r="F55" s="189"/>
      <c r="G55" s="184" t="s">
        <v>1288</v>
      </c>
      <c r="H55" s="349"/>
      <c r="I55" s="189"/>
      <c r="J55" s="189" t="s">
        <v>1063</v>
      </c>
      <c r="K55" s="189" t="s">
        <v>1063</v>
      </c>
      <c r="L55" s="189"/>
      <c r="M55" s="189" t="s">
        <v>1063</v>
      </c>
      <c r="N55" s="189" t="s">
        <v>1063</v>
      </c>
      <c r="O55" s="189"/>
      <c r="P55" s="189"/>
      <c r="Q55" s="189"/>
      <c r="S55" s="8"/>
      <c r="T55" s="188" t="s">
        <v>1289</v>
      </c>
    </row>
    <row r="56" spans="1:20" ht="15.75" customHeight="1">
      <c r="A56" s="189"/>
      <c r="B56" s="189"/>
      <c r="C56" s="189"/>
      <c r="D56" s="189"/>
      <c r="E56" s="189"/>
      <c r="F56" s="189"/>
      <c r="G56" s="184" t="s">
        <v>1290</v>
      </c>
      <c r="H56" s="349"/>
      <c r="I56" s="189"/>
      <c r="J56" s="189" t="s">
        <v>1063</v>
      </c>
      <c r="K56" s="189" t="s">
        <v>1063</v>
      </c>
      <c r="L56" s="189"/>
      <c r="M56" s="189" t="s">
        <v>1063</v>
      </c>
      <c r="N56" s="189" t="s">
        <v>1063</v>
      </c>
      <c r="O56" s="189"/>
      <c r="P56" s="189"/>
      <c r="Q56" s="189"/>
      <c r="S56" s="8"/>
      <c r="T56" s="188" t="s">
        <v>46</v>
      </c>
    </row>
    <row r="57" spans="1:20" ht="15.75" customHeight="1">
      <c r="A57" s="189"/>
      <c r="B57" s="189"/>
      <c r="C57" s="189"/>
      <c r="D57" s="189"/>
      <c r="E57" s="189"/>
      <c r="F57" s="189"/>
      <c r="G57" s="184" t="s">
        <v>1291</v>
      </c>
      <c r="H57" s="349"/>
      <c r="I57" s="189"/>
      <c r="J57" s="189" t="s">
        <v>1063</v>
      </c>
      <c r="K57" s="189" t="s">
        <v>1063</v>
      </c>
      <c r="L57" s="189"/>
      <c r="M57" s="189" t="s">
        <v>1063</v>
      </c>
      <c r="N57" s="189" t="s">
        <v>1063</v>
      </c>
      <c r="O57" s="189"/>
      <c r="P57" s="189"/>
      <c r="Q57" s="189"/>
      <c r="S57" s="8"/>
      <c r="T57" s="186"/>
    </row>
    <row r="58" spans="1:20" ht="15.75" customHeight="1">
      <c r="A58" s="189"/>
      <c r="B58" s="189"/>
      <c r="C58" s="189"/>
      <c r="D58" s="189"/>
      <c r="E58" s="189"/>
      <c r="F58" s="189"/>
      <c r="G58" s="184" t="s">
        <v>1292</v>
      </c>
      <c r="H58" s="349"/>
      <c r="I58" s="189"/>
      <c r="J58" s="189" t="s">
        <v>1063</v>
      </c>
      <c r="K58" s="189" t="s">
        <v>1063</v>
      </c>
      <c r="L58" s="189"/>
      <c r="M58" s="189" t="s">
        <v>1063</v>
      </c>
      <c r="N58" s="189" t="s">
        <v>1063</v>
      </c>
      <c r="O58" s="189"/>
      <c r="P58" s="189"/>
      <c r="Q58" s="189"/>
      <c r="S58" s="8"/>
      <c r="T58" s="188" t="s">
        <v>1293</v>
      </c>
    </row>
    <row r="59" spans="1:20" ht="15.75" customHeight="1">
      <c r="A59" s="189"/>
      <c r="B59" s="189"/>
      <c r="C59" s="189"/>
      <c r="D59" s="189"/>
      <c r="E59" s="189"/>
      <c r="F59" s="189"/>
      <c r="G59" s="184" t="s">
        <v>1294</v>
      </c>
      <c r="H59" s="349"/>
      <c r="I59" s="189"/>
      <c r="J59" s="189" t="s">
        <v>1063</v>
      </c>
      <c r="K59" s="189" t="s">
        <v>1063</v>
      </c>
      <c r="L59" s="189"/>
      <c r="M59" s="189" t="s">
        <v>1063</v>
      </c>
      <c r="N59" s="189" t="s">
        <v>1063</v>
      </c>
      <c r="O59" s="189"/>
      <c r="P59" s="189"/>
      <c r="Q59" s="189"/>
      <c r="S59" s="8"/>
      <c r="T59" s="188" t="s">
        <v>1295</v>
      </c>
    </row>
    <row r="60" spans="1:20" ht="15.75" customHeight="1">
      <c r="A60" s="189"/>
      <c r="B60" s="189"/>
      <c r="C60" s="189"/>
      <c r="D60" s="189"/>
      <c r="E60" s="189"/>
      <c r="F60" s="189"/>
      <c r="G60" s="184" t="s">
        <v>1296</v>
      </c>
      <c r="H60" s="349"/>
      <c r="I60" s="189"/>
      <c r="J60" s="189" t="s">
        <v>1063</v>
      </c>
      <c r="K60" s="189" t="s">
        <v>1063</v>
      </c>
      <c r="L60" s="189"/>
      <c r="M60" s="189" t="s">
        <v>1063</v>
      </c>
      <c r="N60" s="189" t="s">
        <v>1063</v>
      </c>
      <c r="O60" s="189"/>
      <c r="P60" s="189"/>
      <c r="Q60" s="189"/>
      <c r="S60" s="8"/>
      <c r="T60" s="188" t="s">
        <v>46</v>
      </c>
    </row>
    <row r="61" spans="1:20" ht="15.75" customHeight="1">
      <c r="A61" s="189"/>
      <c r="B61" s="189"/>
      <c r="C61" s="189"/>
      <c r="D61" s="189"/>
      <c r="E61" s="189"/>
      <c r="F61" s="189"/>
      <c r="G61" s="184" t="s">
        <v>1297</v>
      </c>
      <c r="H61" s="349"/>
      <c r="I61" s="189"/>
      <c r="J61" s="189" t="s">
        <v>1063</v>
      </c>
      <c r="K61" s="189" t="s">
        <v>1063</v>
      </c>
      <c r="L61" s="189"/>
      <c r="M61" s="189" t="s">
        <v>1063</v>
      </c>
      <c r="N61" s="189" t="s">
        <v>1063</v>
      </c>
      <c r="O61" s="189"/>
      <c r="P61" s="189"/>
      <c r="Q61" s="189"/>
      <c r="S61" s="8"/>
      <c r="T61" s="186"/>
    </row>
    <row r="62" spans="1:20" ht="15.75" customHeight="1">
      <c r="A62" s="189"/>
      <c r="B62" s="189"/>
      <c r="C62" s="189"/>
      <c r="D62" s="189"/>
      <c r="E62" s="189"/>
      <c r="F62" s="189"/>
      <c r="G62" s="184" t="s">
        <v>1298</v>
      </c>
      <c r="H62" s="349"/>
      <c r="I62" s="189"/>
      <c r="J62" s="189" t="s">
        <v>1063</v>
      </c>
      <c r="K62" s="189" t="s">
        <v>1063</v>
      </c>
      <c r="L62" s="189"/>
      <c r="M62" s="189" t="s">
        <v>1063</v>
      </c>
      <c r="N62" s="189" t="s">
        <v>1063</v>
      </c>
      <c r="O62" s="189"/>
      <c r="P62" s="189"/>
      <c r="Q62" s="189"/>
      <c r="S62" s="8"/>
      <c r="T62" s="188" t="s">
        <v>1299</v>
      </c>
    </row>
    <row r="63" spans="1:20" ht="15.75" customHeight="1">
      <c r="A63" s="189"/>
      <c r="B63" s="189"/>
      <c r="C63" s="189"/>
      <c r="D63" s="189"/>
      <c r="E63" s="189"/>
      <c r="F63" s="189"/>
      <c r="G63" s="184" t="s">
        <v>1300</v>
      </c>
      <c r="H63" s="349"/>
      <c r="I63" s="189"/>
      <c r="J63" s="189" t="s">
        <v>1063</v>
      </c>
      <c r="K63" s="189" t="s">
        <v>1063</v>
      </c>
      <c r="L63" s="189"/>
      <c r="M63" s="189" t="s">
        <v>1063</v>
      </c>
      <c r="N63" s="189" t="s">
        <v>1063</v>
      </c>
      <c r="O63" s="189"/>
      <c r="P63" s="189"/>
      <c r="Q63" s="189"/>
      <c r="S63" s="8"/>
      <c r="T63" s="188" t="s">
        <v>46</v>
      </c>
    </row>
    <row r="64" spans="1:20" ht="15.75" customHeight="1">
      <c r="A64" s="189"/>
      <c r="B64" s="189"/>
      <c r="C64" s="189"/>
      <c r="D64" s="189"/>
      <c r="E64" s="189"/>
      <c r="F64" s="189"/>
      <c r="G64" s="184" t="s">
        <v>1301</v>
      </c>
      <c r="H64" s="349"/>
      <c r="I64" s="189"/>
      <c r="J64" s="189" t="s">
        <v>1063</v>
      </c>
      <c r="K64" s="189" t="s">
        <v>1063</v>
      </c>
      <c r="L64" s="189"/>
      <c r="M64" s="189" t="s">
        <v>1063</v>
      </c>
      <c r="N64" s="189" t="s">
        <v>1063</v>
      </c>
      <c r="O64" s="189"/>
      <c r="P64" s="189"/>
      <c r="Q64" s="189"/>
      <c r="S64" s="8"/>
      <c r="T64" s="186"/>
    </row>
    <row r="65" spans="1:20" ht="15.75" customHeight="1">
      <c r="A65" s="189"/>
      <c r="B65" s="189"/>
      <c r="C65" s="189"/>
      <c r="D65" s="189"/>
      <c r="E65" s="189"/>
      <c r="F65" s="189"/>
      <c r="G65" s="184" t="s">
        <v>1302</v>
      </c>
      <c r="H65" s="349"/>
      <c r="I65" s="189"/>
      <c r="J65" s="189" t="s">
        <v>1063</v>
      </c>
      <c r="K65" s="189" t="s">
        <v>1063</v>
      </c>
      <c r="L65" s="189"/>
      <c r="M65" s="189" t="s">
        <v>1063</v>
      </c>
      <c r="N65" s="189" t="s">
        <v>1063</v>
      </c>
      <c r="O65" s="189"/>
      <c r="P65" s="189"/>
      <c r="Q65" s="189"/>
      <c r="S65" s="8"/>
      <c r="T65" s="188" t="s">
        <v>1303</v>
      </c>
    </row>
    <row r="66" spans="1:20" ht="15.75" customHeight="1">
      <c r="A66" s="189"/>
      <c r="B66" s="189"/>
      <c r="C66" s="189"/>
      <c r="D66" s="189"/>
      <c r="E66" s="189"/>
      <c r="F66" s="189"/>
      <c r="G66" s="184" t="s">
        <v>1304</v>
      </c>
      <c r="H66" s="349"/>
      <c r="I66" s="189"/>
      <c r="J66" s="189" t="s">
        <v>1063</v>
      </c>
      <c r="K66" s="189" t="s">
        <v>1063</v>
      </c>
      <c r="L66" s="189"/>
      <c r="M66" s="189" t="s">
        <v>1063</v>
      </c>
      <c r="N66" s="189" t="s">
        <v>1063</v>
      </c>
      <c r="O66" s="189"/>
      <c r="P66" s="189"/>
      <c r="Q66" s="189"/>
      <c r="S66" s="8"/>
      <c r="T66" s="188" t="s">
        <v>46</v>
      </c>
    </row>
    <row r="67" spans="1:20" ht="15.75" customHeight="1">
      <c r="A67" s="189"/>
      <c r="B67" s="189"/>
      <c r="C67" s="189"/>
      <c r="D67" s="189"/>
      <c r="E67" s="189"/>
      <c r="F67" s="189"/>
      <c r="G67" s="184" t="s">
        <v>1305</v>
      </c>
      <c r="H67" s="349"/>
      <c r="I67" s="189"/>
      <c r="J67" s="189" t="s">
        <v>1063</v>
      </c>
      <c r="K67" s="189" t="s">
        <v>1063</v>
      </c>
      <c r="L67" s="189"/>
      <c r="M67" s="189" t="s">
        <v>1063</v>
      </c>
      <c r="N67" s="189" t="s">
        <v>1063</v>
      </c>
      <c r="O67" s="189"/>
      <c r="P67" s="189"/>
      <c r="Q67" s="189"/>
      <c r="S67" s="8"/>
      <c r="T67" s="186"/>
    </row>
    <row r="68" spans="1:20" ht="15.75" customHeight="1">
      <c r="A68" s="189"/>
      <c r="B68" s="189"/>
      <c r="C68" s="189"/>
      <c r="D68" s="189"/>
      <c r="E68" s="189"/>
      <c r="F68" s="189"/>
      <c r="G68" s="184" t="s">
        <v>1306</v>
      </c>
      <c r="H68" s="349"/>
      <c r="I68" s="189"/>
      <c r="J68" s="189" t="s">
        <v>1063</v>
      </c>
      <c r="K68" s="189" t="s">
        <v>1063</v>
      </c>
      <c r="L68" s="189"/>
      <c r="M68" s="189" t="s">
        <v>1063</v>
      </c>
      <c r="N68" s="189" t="s">
        <v>1063</v>
      </c>
      <c r="O68" s="189"/>
      <c r="P68" s="189"/>
      <c r="Q68" s="189"/>
      <c r="S68" s="8"/>
      <c r="T68" s="188" t="s">
        <v>1307</v>
      </c>
    </row>
    <row r="69" spans="1:20" ht="15.75" customHeight="1">
      <c r="A69" s="189"/>
      <c r="B69" s="189"/>
      <c r="C69" s="189"/>
      <c r="D69" s="189"/>
      <c r="E69" s="189"/>
      <c r="F69" s="189"/>
      <c r="G69" s="184" t="s">
        <v>1308</v>
      </c>
      <c r="H69" s="349"/>
      <c r="I69" s="189"/>
      <c r="J69" s="189" t="s">
        <v>1063</v>
      </c>
      <c r="K69" s="189" t="s">
        <v>1063</v>
      </c>
      <c r="L69" s="189"/>
      <c r="M69" s="189" t="s">
        <v>1063</v>
      </c>
      <c r="N69" s="189" t="s">
        <v>1063</v>
      </c>
      <c r="O69" s="189"/>
      <c r="P69" s="189"/>
      <c r="Q69" s="189"/>
      <c r="S69" s="8"/>
      <c r="T69" s="188" t="s">
        <v>46</v>
      </c>
    </row>
    <row r="70" spans="1:20" ht="15.75" customHeight="1">
      <c r="A70" s="189"/>
      <c r="B70" s="189"/>
      <c r="C70" s="189"/>
      <c r="D70" s="189"/>
      <c r="E70" s="189"/>
      <c r="F70" s="189"/>
      <c r="G70" s="184" t="s">
        <v>1309</v>
      </c>
      <c r="H70" s="349"/>
      <c r="I70" s="189"/>
      <c r="J70" s="189" t="s">
        <v>1063</v>
      </c>
      <c r="K70" s="189" t="s">
        <v>1063</v>
      </c>
      <c r="L70" s="189"/>
      <c r="M70" s="189" t="s">
        <v>1063</v>
      </c>
      <c r="N70" s="189" t="s">
        <v>1063</v>
      </c>
      <c r="O70" s="189"/>
      <c r="P70" s="189"/>
      <c r="Q70" s="189"/>
      <c r="S70" s="8"/>
      <c r="T70" s="186"/>
    </row>
    <row r="71" spans="1:20" ht="15.75" customHeight="1">
      <c r="A71" s="189"/>
      <c r="B71" s="189"/>
      <c r="C71" s="189"/>
      <c r="D71" s="189"/>
      <c r="E71" s="189"/>
      <c r="F71" s="189"/>
      <c r="G71" s="184" t="s">
        <v>1310</v>
      </c>
      <c r="H71" s="349"/>
      <c r="I71" s="189"/>
      <c r="J71" s="189" t="s">
        <v>1063</v>
      </c>
      <c r="K71" s="189" t="s">
        <v>1063</v>
      </c>
      <c r="L71" s="189"/>
      <c r="M71" s="189" t="s">
        <v>1063</v>
      </c>
      <c r="N71" s="189" t="s">
        <v>1063</v>
      </c>
      <c r="O71" s="189"/>
      <c r="P71" s="189"/>
      <c r="Q71" s="189"/>
      <c r="S71" s="8"/>
      <c r="T71" s="188" t="s">
        <v>1311</v>
      </c>
    </row>
    <row r="72" spans="1:20" ht="15.75" customHeight="1">
      <c r="A72" s="189"/>
      <c r="B72" s="189"/>
      <c r="C72" s="189"/>
      <c r="D72" s="189"/>
      <c r="E72" s="189"/>
      <c r="F72" s="189"/>
      <c r="G72" s="184" t="s">
        <v>1312</v>
      </c>
      <c r="H72" s="349"/>
      <c r="I72" s="189"/>
      <c r="J72" s="189" t="s">
        <v>1063</v>
      </c>
      <c r="K72" s="189" t="s">
        <v>1063</v>
      </c>
      <c r="L72" s="189"/>
      <c r="M72" s="189" t="s">
        <v>1063</v>
      </c>
      <c r="N72" s="189" t="s">
        <v>1063</v>
      </c>
      <c r="O72" s="189"/>
      <c r="P72" s="189"/>
      <c r="Q72" s="189"/>
      <c r="S72" s="8"/>
      <c r="T72" s="188" t="s">
        <v>46</v>
      </c>
    </row>
    <row r="73" spans="1:20" ht="15.75" customHeight="1">
      <c r="A73" s="189"/>
      <c r="B73" s="189"/>
      <c r="C73" s="189"/>
      <c r="D73" s="14"/>
      <c r="E73" s="189"/>
      <c r="F73" s="189"/>
      <c r="G73" s="184" t="s">
        <v>1313</v>
      </c>
      <c r="H73" s="349"/>
      <c r="I73" s="189"/>
      <c r="J73" s="189" t="s">
        <v>1063</v>
      </c>
      <c r="K73" s="189" t="s">
        <v>1063</v>
      </c>
      <c r="L73" s="189"/>
      <c r="M73" s="189" t="s">
        <v>1063</v>
      </c>
      <c r="N73" s="189" t="s">
        <v>1063</v>
      </c>
      <c r="O73" s="189"/>
      <c r="P73" s="189"/>
      <c r="Q73" s="189"/>
      <c r="S73" s="8"/>
      <c r="T73" s="186"/>
    </row>
    <row r="74" spans="1:20" ht="15" customHeight="1">
      <c r="A74" s="8"/>
      <c r="B74" s="14"/>
      <c r="C74" s="8"/>
      <c r="D74" s="8"/>
      <c r="E74" s="8"/>
      <c r="F74" s="8"/>
      <c r="G74" s="8"/>
      <c r="I74" s="8"/>
      <c r="J74" s="14"/>
      <c r="K74" s="14"/>
      <c r="L74" s="14"/>
      <c r="M74" s="14"/>
      <c r="N74" s="14"/>
      <c r="O74" s="14"/>
      <c r="P74" s="14"/>
      <c r="Q74" s="14"/>
      <c r="S74" s="8"/>
      <c r="T74" s="188" t="s">
        <v>1314</v>
      </c>
    </row>
    <row r="75" spans="1:20" ht="15" customHeight="1">
      <c r="A75" s="8"/>
      <c r="B75" s="8"/>
      <c r="C75" s="8"/>
      <c r="D75" s="8"/>
      <c r="E75" s="8"/>
      <c r="F75" s="8"/>
      <c r="G75" s="8"/>
      <c r="I75" s="8"/>
      <c r="J75" s="8"/>
      <c r="K75" s="8"/>
      <c r="L75" s="8"/>
      <c r="M75" s="8"/>
      <c r="N75" s="8"/>
      <c r="O75" s="8"/>
      <c r="P75" s="8"/>
      <c r="Q75" s="8"/>
      <c r="S75" s="8"/>
      <c r="T75" s="188" t="s">
        <v>1315</v>
      </c>
    </row>
    <row r="76" spans="1:20" ht="15" customHeight="1">
      <c r="A76" s="8"/>
      <c r="B76" s="8"/>
      <c r="C76" s="8"/>
      <c r="D76" s="8"/>
      <c r="E76" s="8"/>
      <c r="F76" s="8"/>
      <c r="G76" s="8"/>
      <c r="I76" s="8"/>
      <c r="J76" s="8"/>
      <c r="K76" s="8"/>
      <c r="L76" s="8"/>
      <c r="M76" s="8"/>
      <c r="N76" s="8"/>
      <c r="O76" s="8"/>
      <c r="P76" s="8"/>
      <c r="Q76" s="8"/>
      <c r="S76" s="8"/>
      <c r="T76" s="188" t="s">
        <v>1316</v>
      </c>
    </row>
    <row r="77" spans="1:20" ht="15" customHeight="1">
      <c r="A77" s="8"/>
      <c r="B77" s="8"/>
      <c r="C77" s="8"/>
      <c r="D77" s="8"/>
      <c r="E77" s="8"/>
      <c r="F77" s="8"/>
      <c r="G77" s="8"/>
      <c r="I77" s="8"/>
      <c r="J77" s="8"/>
      <c r="K77" s="8"/>
      <c r="L77" s="8"/>
      <c r="M77" s="8"/>
      <c r="N77" s="8"/>
      <c r="O77" s="8"/>
      <c r="P77" s="8"/>
      <c r="Q77" s="8"/>
      <c r="S77" s="8"/>
      <c r="T77" s="188" t="s">
        <v>1317</v>
      </c>
    </row>
    <row r="78" spans="1:20" ht="15" customHeight="1">
      <c r="A78" s="8"/>
      <c r="B78" s="8"/>
      <c r="C78" s="8"/>
      <c r="D78" s="8"/>
      <c r="E78" s="8"/>
      <c r="F78" s="8"/>
      <c r="G78" s="8"/>
      <c r="I78" s="8"/>
      <c r="J78" s="8"/>
      <c r="K78" s="8"/>
      <c r="L78" s="8"/>
      <c r="M78" s="8"/>
      <c r="N78" s="8"/>
      <c r="O78" s="8"/>
      <c r="P78" s="8"/>
      <c r="Q78" s="8"/>
      <c r="S78" s="8"/>
      <c r="T78" s="188" t="s">
        <v>1318</v>
      </c>
    </row>
    <row r="79" spans="1:20" ht="15" customHeight="1">
      <c r="A79" s="8"/>
      <c r="B79" s="8"/>
      <c r="C79" s="8"/>
      <c r="D79" s="8"/>
      <c r="E79" s="8"/>
      <c r="F79" s="8"/>
      <c r="G79" s="8"/>
      <c r="I79" s="8"/>
      <c r="J79" s="8"/>
      <c r="K79" s="8"/>
      <c r="L79" s="8"/>
      <c r="M79" s="8"/>
      <c r="N79" s="8"/>
      <c r="O79" s="8"/>
      <c r="P79" s="8"/>
      <c r="Q79" s="8"/>
      <c r="S79" s="8"/>
      <c r="T79" s="188" t="s">
        <v>46</v>
      </c>
    </row>
    <row r="80" spans="1:20" ht="15" customHeight="1">
      <c r="A80" s="8"/>
      <c r="B80" s="8"/>
      <c r="C80" s="8"/>
      <c r="D80" s="8"/>
      <c r="E80" s="8"/>
      <c r="F80" s="8"/>
      <c r="G80" s="8"/>
      <c r="I80" s="8"/>
      <c r="J80" s="8"/>
      <c r="K80" s="8"/>
      <c r="L80" s="8"/>
      <c r="M80" s="8"/>
      <c r="N80" s="8"/>
      <c r="O80" s="8"/>
      <c r="P80" s="8"/>
      <c r="Q80" s="8"/>
      <c r="S80" s="8"/>
      <c r="T80" s="186"/>
    </row>
    <row r="81" spans="1:20" ht="15" customHeight="1">
      <c r="A81" s="8"/>
      <c r="B81" s="8"/>
      <c r="C81" s="8"/>
      <c r="D81" s="8"/>
      <c r="E81" s="8"/>
      <c r="F81" s="8"/>
      <c r="G81" s="8"/>
      <c r="I81" s="8"/>
      <c r="J81" s="8"/>
      <c r="K81" s="8"/>
      <c r="L81" s="8"/>
      <c r="M81" s="8"/>
      <c r="N81" s="8"/>
      <c r="O81" s="8"/>
      <c r="P81" s="8"/>
      <c r="Q81" s="8"/>
      <c r="S81" s="8"/>
      <c r="T81" s="188" t="s">
        <v>1319</v>
      </c>
    </row>
    <row r="82" spans="1:20" ht="15" customHeight="1">
      <c r="A82" s="8"/>
      <c r="B82" s="8"/>
      <c r="C82" s="8"/>
      <c r="D82" s="8"/>
      <c r="E82" s="8"/>
      <c r="F82" s="8"/>
      <c r="G82" s="8"/>
      <c r="I82" s="8"/>
      <c r="J82" s="8"/>
      <c r="K82" s="8"/>
      <c r="L82" s="8"/>
      <c r="M82" s="8"/>
      <c r="N82" s="8"/>
      <c r="O82" s="8"/>
      <c r="P82" s="8"/>
      <c r="Q82" s="8"/>
      <c r="S82" s="8"/>
      <c r="T82" s="186"/>
    </row>
    <row r="83" spans="1:20" ht="15" customHeight="1">
      <c r="A83" s="8"/>
      <c r="B83" s="8"/>
      <c r="C83" s="8"/>
      <c r="D83" s="8"/>
      <c r="E83" s="8"/>
      <c r="F83" s="8"/>
      <c r="G83" s="8"/>
      <c r="I83" s="8"/>
      <c r="J83" s="8"/>
      <c r="K83" s="8"/>
      <c r="L83" s="8"/>
      <c r="M83" s="8"/>
      <c r="N83" s="8"/>
      <c r="O83" s="8"/>
      <c r="P83" s="8"/>
      <c r="Q83" s="8"/>
      <c r="S83" s="8"/>
      <c r="T83" s="188" t="s">
        <v>1320</v>
      </c>
    </row>
    <row r="84" spans="1:20" ht="15" customHeight="1">
      <c r="A84" s="8"/>
      <c r="B84" s="8"/>
      <c r="C84" s="8"/>
      <c r="D84" s="8"/>
      <c r="E84" s="8"/>
      <c r="F84" s="8"/>
      <c r="G84" s="8"/>
      <c r="I84" s="8"/>
      <c r="J84" s="8"/>
      <c r="K84" s="8"/>
      <c r="L84" s="8"/>
      <c r="M84" s="8"/>
      <c r="N84" s="8"/>
      <c r="O84" s="8"/>
      <c r="P84" s="8"/>
      <c r="Q84" s="8"/>
      <c r="S84" s="8"/>
      <c r="T84" s="188" t="s">
        <v>1321</v>
      </c>
    </row>
    <row r="85" spans="1:20" ht="15" customHeight="1">
      <c r="A85" s="8"/>
      <c r="B85" s="8"/>
      <c r="C85" s="8"/>
      <c r="D85" s="8"/>
      <c r="E85" s="8"/>
      <c r="F85" s="8"/>
      <c r="G85" s="8"/>
      <c r="I85" s="8"/>
      <c r="J85" s="8"/>
      <c r="K85" s="8"/>
      <c r="L85" s="8"/>
      <c r="M85" s="8"/>
      <c r="N85" s="8"/>
      <c r="O85" s="8"/>
      <c r="P85" s="8"/>
      <c r="Q85" s="8"/>
      <c r="S85" s="8"/>
      <c r="T85" s="188" t="s">
        <v>46</v>
      </c>
    </row>
    <row r="86" spans="1:20" ht="15" customHeight="1">
      <c r="A86" s="8"/>
      <c r="B86" s="8"/>
      <c r="C86" s="8"/>
      <c r="D86" s="8"/>
      <c r="E86" s="8"/>
      <c r="F86" s="8"/>
      <c r="G86" s="8"/>
      <c r="I86" s="8"/>
      <c r="J86" s="8"/>
      <c r="K86" s="8"/>
      <c r="L86" s="8"/>
      <c r="M86" s="8"/>
      <c r="N86" s="8"/>
      <c r="O86" s="8"/>
      <c r="P86" s="8"/>
      <c r="Q86" s="8"/>
      <c r="S86" s="8"/>
      <c r="T86" s="186"/>
    </row>
    <row r="87" spans="1:20" ht="15" customHeight="1">
      <c r="A87" s="8"/>
      <c r="B87" s="8"/>
      <c r="C87" s="8"/>
      <c r="D87" s="8"/>
      <c r="E87" s="8"/>
      <c r="F87" s="8"/>
      <c r="G87" s="8"/>
      <c r="I87" s="8"/>
      <c r="J87" s="8"/>
      <c r="K87" s="8"/>
      <c r="L87" s="8"/>
      <c r="M87" s="8"/>
      <c r="N87" s="8"/>
      <c r="O87" s="8"/>
      <c r="P87" s="8"/>
      <c r="Q87" s="8"/>
      <c r="S87" s="8"/>
      <c r="T87" s="188" t="s">
        <v>1322</v>
      </c>
    </row>
    <row r="88" spans="1:20" ht="15" customHeight="1">
      <c r="A88" s="8"/>
      <c r="B88" s="8"/>
      <c r="C88" s="8"/>
      <c r="D88" s="8"/>
      <c r="E88" s="8"/>
      <c r="F88" s="8"/>
      <c r="G88" s="8"/>
      <c r="I88" s="8"/>
      <c r="J88" s="8"/>
      <c r="K88" s="8"/>
      <c r="L88" s="8"/>
      <c r="M88" s="8"/>
      <c r="N88" s="8"/>
      <c r="O88" s="8"/>
      <c r="P88" s="8"/>
      <c r="Q88" s="8"/>
      <c r="S88" s="8"/>
      <c r="T88" s="188" t="s">
        <v>1323</v>
      </c>
    </row>
    <row r="89" spans="1:20" ht="15" customHeight="1">
      <c r="A89" s="8"/>
      <c r="B89" s="8"/>
      <c r="C89" s="8"/>
      <c r="D89" s="8"/>
      <c r="E89" s="8"/>
      <c r="F89" s="8"/>
      <c r="G89" s="8"/>
      <c r="I89" s="8"/>
      <c r="J89" s="8"/>
      <c r="K89" s="8"/>
      <c r="L89" s="8"/>
      <c r="M89" s="8"/>
      <c r="N89" s="8"/>
      <c r="O89" s="8"/>
      <c r="P89" s="8"/>
      <c r="Q89" s="8"/>
      <c r="S89" s="8"/>
      <c r="T89" s="188" t="s">
        <v>46</v>
      </c>
    </row>
    <row r="90" spans="1:20" ht="15" customHeight="1">
      <c r="A90" s="8"/>
      <c r="B90" s="8"/>
      <c r="C90" s="8"/>
      <c r="D90" s="8"/>
      <c r="E90" s="8"/>
      <c r="F90" s="8"/>
      <c r="G90" s="8"/>
      <c r="I90" s="8"/>
      <c r="J90" s="8"/>
      <c r="K90" s="8"/>
      <c r="L90" s="8"/>
      <c r="M90" s="8"/>
      <c r="N90" s="8"/>
      <c r="O90" s="8"/>
      <c r="P90" s="8"/>
      <c r="Q90" s="8"/>
      <c r="S90" s="8"/>
      <c r="T90" s="186"/>
    </row>
    <row r="91" spans="1:20" ht="15" customHeight="1">
      <c r="A91" s="8"/>
      <c r="B91" s="8"/>
      <c r="C91" s="8"/>
      <c r="D91" s="8"/>
      <c r="E91" s="8"/>
      <c r="F91" s="8"/>
      <c r="G91" s="8"/>
      <c r="I91" s="8"/>
      <c r="J91" s="8"/>
      <c r="K91" s="8"/>
      <c r="L91" s="8"/>
      <c r="M91" s="8"/>
      <c r="N91" s="8"/>
      <c r="O91" s="8"/>
      <c r="P91" s="8"/>
      <c r="Q91" s="8"/>
      <c r="S91" s="8"/>
      <c r="T91" s="188" t="s">
        <v>1324</v>
      </c>
    </row>
    <row r="92" spans="1:20" ht="15" customHeight="1">
      <c r="A92" s="8"/>
      <c r="B92" s="8"/>
      <c r="C92" s="8"/>
      <c r="D92" s="8"/>
      <c r="E92" s="8"/>
      <c r="F92" s="8"/>
      <c r="G92" s="8"/>
      <c r="I92" s="8"/>
      <c r="J92" s="8"/>
      <c r="K92" s="8"/>
      <c r="L92" s="8"/>
      <c r="M92" s="8"/>
      <c r="N92" s="8"/>
      <c r="O92" s="8"/>
      <c r="P92" s="8"/>
      <c r="Q92" s="8"/>
      <c r="S92" s="8"/>
      <c r="T92" s="188" t="s">
        <v>1325</v>
      </c>
    </row>
    <row r="93" spans="1:20" ht="15" customHeight="1">
      <c r="A93" s="8"/>
      <c r="B93" s="8"/>
      <c r="C93" s="8"/>
      <c r="D93" s="8"/>
      <c r="E93" s="8"/>
      <c r="F93" s="8"/>
      <c r="G93" s="8"/>
      <c r="I93" s="8"/>
      <c r="J93" s="8"/>
      <c r="K93" s="8"/>
      <c r="L93" s="8"/>
      <c r="M93" s="8"/>
      <c r="N93" s="8"/>
      <c r="O93" s="8"/>
      <c r="P93" s="8"/>
      <c r="Q93" s="8"/>
      <c r="S93" s="8"/>
      <c r="T93" s="188" t="s">
        <v>1326</v>
      </c>
    </row>
    <row r="94" spans="1:20" ht="15" customHeight="1">
      <c r="A94" s="8"/>
      <c r="B94" s="8"/>
      <c r="C94" s="8"/>
      <c r="D94" s="8"/>
      <c r="E94" s="8"/>
      <c r="F94" s="8"/>
      <c r="G94" s="8"/>
      <c r="I94" s="8"/>
      <c r="J94" s="8"/>
      <c r="K94" s="8"/>
      <c r="L94" s="8"/>
      <c r="M94" s="8"/>
      <c r="N94" s="8"/>
      <c r="O94" s="8"/>
      <c r="P94" s="8"/>
      <c r="Q94" s="8"/>
      <c r="S94" s="8"/>
      <c r="T94" s="188" t="s">
        <v>46</v>
      </c>
    </row>
    <row r="95" spans="1:20" ht="15" customHeight="1">
      <c r="A95" s="8"/>
      <c r="B95" s="8"/>
      <c r="C95" s="8"/>
      <c r="D95" s="8"/>
      <c r="E95" s="8"/>
      <c r="F95" s="8"/>
      <c r="G95" s="8"/>
      <c r="I95" s="8"/>
      <c r="J95" s="8"/>
      <c r="K95" s="8"/>
      <c r="L95" s="8"/>
      <c r="M95" s="8"/>
      <c r="N95" s="8"/>
      <c r="O95" s="8"/>
      <c r="P95" s="8"/>
      <c r="Q95" s="8"/>
      <c r="S95" s="8"/>
      <c r="T95" s="186"/>
    </row>
    <row r="96" spans="1:20" ht="15" customHeight="1">
      <c r="A96" s="8"/>
      <c r="B96" s="8"/>
      <c r="C96" s="8"/>
      <c r="D96" s="8"/>
      <c r="E96" s="8"/>
      <c r="F96" s="8"/>
      <c r="G96" s="8"/>
      <c r="I96" s="8"/>
      <c r="J96" s="8"/>
      <c r="K96" s="8"/>
      <c r="L96" s="8"/>
      <c r="M96" s="8"/>
      <c r="N96" s="8"/>
      <c r="O96" s="8"/>
      <c r="P96" s="8"/>
      <c r="Q96" s="8"/>
      <c r="S96" s="8"/>
      <c r="T96" s="188" t="s">
        <v>1327</v>
      </c>
    </row>
    <row r="97" spans="1:20" ht="15" customHeight="1">
      <c r="A97" s="8"/>
      <c r="B97" s="8"/>
      <c r="C97" s="8"/>
      <c r="D97" s="8"/>
      <c r="E97" s="8"/>
      <c r="F97" s="8"/>
      <c r="G97" s="8"/>
      <c r="I97" s="8"/>
      <c r="J97" s="8"/>
      <c r="K97" s="8"/>
      <c r="L97" s="8"/>
      <c r="M97" s="8"/>
      <c r="N97" s="8"/>
      <c r="O97" s="8"/>
      <c r="P97" s="8"/>
      <c r="Q97" s="8"/>
      <c r="S97" s="8"/>
      <c r="T97" s="188" t="s">
        <v>1328</v>
      </c>
    </row>
    <row r="98" spans="1:20" ht="15" customHeight="1">
      <c r="A98" s="8"/>
      <c r="B98" s="8"/>
      <c r="C98" s="8"/>
      <c r="D98" s="8"/>
      <c r="E98" s="8"/>
      <c r="F98" s="8"/>
      <c r="G98" s="8"/>
      <c r="I98" s="8"/>
      <c r="J98" s="8"/>
      <c r="K98" s="8"/>
      <c r="L98" s="8"/>
      <c r="M98" s="8"/>
      <c r="N98" s="8"/>
      <c r="O98" s="8"/>
      <c r="P98" s="8"/>
      <c r="Q98" s="8"/>
      <c r="S98" s="8"/>
      <c r="T98" s="188" t="s">
        <v>1329</v>
      </c>
    </row>
    <row r="99" spans="1:20" ht="15" customHeight="1">
      <c r="A99" s="8"/>
      <c r="B99" s="8"/>
      <c r="C99" s="8"/>
      <c r="D99" s="8"/>
      <c r="E99" s="8"/>
      <c r="F99" s="8"/>
      <c r="G99" s="8"/>
      <c r="I99" s="8"/>
      <c r="J99" s="8"/>
      <c r="K99" s="8"/>
      <c r="L99" s="8"/>
      <c r="M99" s="8"/>
      <c r="N99" s="8"/>
      <c r="O99" s="8"/>
      <c r="P99" s="8"/>
      <c r="Q99" s="8"/>
      <c r="S99" s="8"/>
      <c r="T99" s="188" t="s">
        <v>46</v>
      </c>
    </row>
    <row r="100" spans="1:20" ht="15" customHeight="1">
      <c r="A100" s="8"/>
      <c r="B100" s="8"/>
      <c r="C100" s="8"/>
      <c r="D100" s="8"/>
      <c r="E100" s="8"/>
      <c r="F100" s="8"/>
      <c r="G100" s="8"/>
      <c r="I100" s="8"/>
      <c r="J100" s="8"/>
      <c r="K100" s="8"/>
      <c r="L100" s="8"/>
      <c r="M100" s="8"/>
      <c r="N100" s="8"/>
      <c r="O100" s="8"/>
      <c r="P100" s="8"/>
      <c r="Q100" s="8"/>
      <c r="S100" s="8"/>
      <c r="T100" s="186"/>
    </row>
    <row r="101" spans="1:20" ht="15" customHeight="1">
      <c r="A101" s="8"/>
      <c r="B101" s="8"/>
      <c r="C101" s="8"/>
      <c r="D101" s="8"/>
      <c r="E101" s="8"/>
      <c r="F101" s="8"/>
      <c r="G101" s="8"/>
      <c r="I101" s="8"/>
      <c r="J101" s="8"/>
      <c r="K101" s="8"/>
      <c r="L101" s="8"/>
      <c r="M101" s="8"/>
      <c r="N101" s="8"/>
      <c r="O101" s="8"/>
      <c r="P101" s="8"/>
      <c r="Q101" s="8"/>
      <c r="S101" s="8"/>
      <c r="T101" s="188" t="s">
        <v>1330</v>
      </c>
    </row>
    <row r="102" spans="1:20" ht="15" customHeight="1">
      <c r="A102" s="8"/>
      <c r="B102" s="8"/>
      <c r="C102" s="8"/>
      <c r="D102" s="8"/>
      <c r="E102" s="8"/>
      <c r="F102" s="8"/>
      <c r="G102" s="8"/>
      <c r="I102" s="8"/>
      <c r="J102" s="8"/>
      <c r="K102" s="8"/>
      <c r="L102" s="8"/>
      <c r="M102" s="8"/>
      <c r="N102" s="8"/>
      <c r="O102" s="8"/>
      <c r="P102" s="8"/>
      <c r="Q102" s="8"/>
      <c r="S102" s="8"/>
      <c r="T102" s="188" t="s">
        <v>1331</v>
      </c>
    </row>
    <row r="103" spans="1:20" ht="15" customHeight="1">
      <c r="A103" s="8"/>
      <c r="B103" s="8"/>
      <c r="C103" s="8"/>
      <c r="D103" s="8"/>
      <c r="E103" s="8"/>
      <c r="F103" s="8"/>
      <c r="G103" s="8"/>
      <c r="I103" s="8"/>
      <c r="J103" s="8"/>
      <c r="K103" s="8"/>
      <c r="L103" s="8"/>
      <c r="M103" s="8"/>
      <c r="N103" s="8"/>
      <c r="O103" s="8"/>
      <c r="P103" s="8"/>
      <c r="Q103" s="8"/>
      <c r="S103" s="8"/>
      <c r="T103" s="188" t="s">
        <v>1205</v>
      </c>
    </row>
    <row r="104" spans="1:20" ht="15" customHeight="1">
      <c r="A104" s="8"/>
      <c r="B104" s="8"/>
      <c r="C104" s="8"/>
      <c r="D104" s="8"/>
      <c r="E104" s="8"/>
      <c r="F104" s="8"/>
      <c r="G104" s="8"/>
      <c r="I104" s="8"/>
      <c r="J104" s="8"/>
      <c r="K104" s="8"/>
      <c r="L104" s="8"/>
      <c r="M104" s="8"/>
      <c r="N104" s="8"/>
      <c r="O104" s="8"/>
      <c r="P104" s="8"/>
      <c r="Q104" s="8"/>
      <c r="S104" s="8"/>
      <c r="T104" s="188" t="s">
        <v>46</v>
      </c>
    </row>
    <row r="105" spans="1:20" ht="15" customHeight="1">
      <c r="A105" s="8"/>
      <c r="B105" s="8"/>
      <c r="C105" s="8"/>
      <c r="D105" s="8"/>
      <c r="E105" s="8"/>
      <c r="F105" s="8"/>
      <c r="G105" s="8"/>
      <c r="I105" s="8"/>
      <c r="J105" s="8"/>
      <c r="K105" s="8"/>
      <c r="L105" s="8"/>
      <c r="M105" s="8"/>
      <c r="N105" s="8"/>
      <c r="O105" s="8"/>
      <c r="P105" s="8"/>
      <c r="Q105" s="8"/>
      <c r="S105" s="8"/>
      <c r="T105" s="186"/>
    </row>
    <row r="106" spans="1:20" ht="15" customHeight="1">
      <c r="A106" s="8"/>
      <c r="B106" s="8"/>
      <c r="C106" s="8"/>
      <c r="D106" s="8"/>
      <c r="E106" s="8"/>
      <c r="F106" s="8"/>
      <c r="G106" s="8"/>
      <c r="I106" s="8"/>
      <c r="J106" s="8"/>
      <c r="K106" s="8"/>
      <c r="L106" s="8"/>
      <c r="M106" s="8"/>
      <c r="N106" s="8"/>
      <c r="O106" s="8"/>
      <c r="P106" s="8"/>
      <c r="Q106" s="8"/>
      <c r="S106" s="8"/>
      <c r="T106" s="188" t="s">
        <v>1332</v>
      </c>
    </row>
    <row r="107" spans="1:20" ht="15" customHeight="1">
      <c r="A107" s="8"/>
      <c r="B107" s="8"/>
      <c r="C107" s="8"/>
      <c r="D107" s="8"/>
      <c r="E107" s="8"/>
      <c r="F107" s="8"/>
      <c r="G107" s="8"/>
      <c r="I107" s="8"/>
      <c r="J107" s="8"/>
      <c r="K107" s="8"/>
      <c r="L107" s="8"/>
      <c r="M107" s="8"/>
      <c r="N107" s="8"/>
      <c r="O107" s="8"/>
      <c r="P107" s="8"/>
      <c r="Q107" s="8"/>
      <c r="S107" s="8"/>
      <c r="T107" s="188" t="s">
        <v>1333</v>
      </c>
    </row>
    <row r="108" spans="1:20" ht="15" customHeight="1">
      <c r="A108" s="8"/>
      <c r="B108" s="8"/>
      <c r="C108" s="8"/>
      <c r="D108" s="8"/>
      <c r="E108" s="8"/>
      <c r="F108" s="8"/>
      <c r="G108" s="8"/>
      <c r="I108" s="8"/>
      <c r="J108" s="8"/>
      <c r="K108" s="8"/>
      <c r="L108" s="8"/>
      <c r="M108" s="8"/>
      <c r="N108" s="8"/>
      <c r="O108" s="8"/>
      <c r="P108" s="8"/>
      <c r="Q108" s="8"/>
      <c r="S108" s="8"/>
      <c r="T108" s="188" t="s">
        <v>1334</v>
      </c>
    </row>
    <row r="109" spans="1:20" ht="15" customHeight="1">
      <c r="A109" s="8"/>
      <c r="B109" s="8"/>
      <c r="C109" s="8"/>
      <c r="D109" s="8"/>
      <c r="E109" s="8"/>
      <c r="F109" s="8"/>
      <c r="G109" s="8"/>
      <c r="I109" s="8"/>
      <c r="J109" s="8"/>
      <c r="K109" s="8"/>
      <c r="L109" s="8"/>
      <c r="M109" s="8"/>
      <c r="N109" s="8"/>
      <c r="O109" s="8"/>
      <c r="P109" s="8"/>
      <c r="Q109" s="8"/>
      <c r="S109" s="8"/>
      <c r="T109" s="188" t="s">
        <v>46</v>
      </c>
    </row>
    <row r="110" spans="1:20" ht="15" customHeight="1">
      <c r="A110" s="8"/>
      <c r="B110" s="8"/>
      <c r="C110" s="8"/>
      <c r="D110" s="8"/>
      <c r="E110" s="8"/>
      <c r="F110" s="8"/>
      <c r="G110" s="8"/>
      <c r="I110" s="8"/>
      <c r="J110" s="8"/>
      <c r="K110" s="8"/>
      <c r="L110" s="8"/>
      <c r="M110" s="8"/>
      <c r="N110" s="8"/>
      <c r="O110" s="8"/>
      <c r="P110" s="8"/>
      <c r="Q110" s="8"/>
      <c r="S110" s="8"/>
      <c r="T110" s="186"/>
    </row>
    <row r="111" spans="1:20" ht="15" customHeight="1">
      <c r="A111" s="8"/>
      <c r="B111" s="8"/>
      <c r="C111" s="8"/>
      <c r="D111" s="8"/>
      <c r="E111" s="8"/>
      <c r="F111" s="8"/>
      <c r="G111" s="8"/>
      <c r="I111" s="8"/>
      <c r="J111" s="8"/>
      <c r="K111" s="8"/>
      <c r="L111" s="8"/>
      <c r="M111" s="8"/>
      <c r="N111" s="8"/>
      <c r="O111" s="8"/>
      <c r="P111" s="8"/>
      <c r="Q111" s="8"/>
      <c r="S111" s="8"/>
      <c r="T111" s="188" t="s">
        <v>1335</v>
      </c>
    </row>
    <row r="112" spans="1:20" ht="15" customHeight="1">
      <c r="A112" s="8"/>
      <c r="B112" s="8"/>
      <c r="C112" s="8"/>
      <c r="D112" s="8"/>
      <c r="E112" s="8"/>
      <c r="F112" s="8"/>
      <c r="G112" s="8"/>
      <c r="I112" s="8"/>
      <c r="J112" s="8"/>
      <c r="K112" s="8"/>
      <c r="L112" s="8"/>
      <c r="M112" s="8"/>
      <c r="N112" s="8"/>
      <c r="O112" s="8"/>
      <c r="P112" s="8"/>
      <c r="Q112" s="8"/>
      <c r="S112" s="8"/>
      <c r="T112" s="188" t="s">
        <v>1336</v>
      </c>
    </row>
    <row r="113" spans="1:20" ht="15" customHeight="1">
      <c r="A113" s="8"/>
      <c r="B113" s="8"/>
      <c r="C113" s="8"/>
      <c r="D113" s="8"/>
      <c r="E113" s="8"/>
      <c r="F113" s="8"/>
      <c r="G113" s="8"/>
      <c r="I113" s="8"/>
      <c r="J113" s="8"/>
      <c r="K113" s="8"/>
      <c r="L113" s="8"/>
      <c r="M113" s="8"/>
      <c r="N113" s="8"/>
      <c r="O113" s="8"/>
      <c r="P113" s="8"/>
      <c r="Q113" s="8"/>
      <c r="S113" s="8"/>
      <c r="T113" s="188" t="s">
        <v>1337</v>
      </c>
    </row>
    <row r="114" spans="1:20" ht="15" customHeight="1">
      <c r="A114" s="8"/>
      <c r="B114" s="8"/>
      <c r="C114" s="8"/>
      <c r="D114" s="8"/>
      <c r="E114" s="8"/>
      <c r="F114" s="8"/>
      <c r="G114" s="8"/>
      <c r="I114" s="8"/>
      <c r="J114" s="8"/>
      <c r="K114" s="8"/>
      <c r="L114" s="8"/>
      <c r="M114" s="8"/>
      <c r="N114" s="8"/>
      <c r="O114" s="8"/>
      <c r="P114" s="8"/>
      <c r="Q114" s="8"/>
      <c r="S114" s="8"/>
      <c r="T114" s="188" t="s">
        <v>46</v>
      </c>
    </row>
    <row r="115" spans="1:20" ht="15" customHeight="1">
      <c r="A115" s="8"/>
      <c r="B115" s="8"/>
      <c r="C115" s="8"/>
      <c r="D115" s="8"/>
      <c r="E115" s="8"/>
      <c r="F115" s="8"/>
      <c r="G115" s="8"/>
      <c r="I115" s="8"/>
      <c r="J115" s="8"/>
      <c r="K115" s="8"/>
      <c r="L115" s="8"/>
      <c r="M115" s="8"/>
      <c r="N115" s="8"/>
      <c r="O115" s="8"/>
      <c r="P115" s="8"/>
      <c r="Q115" s="8"/>
      <c r="S115" s="8"/>
      <c r="T115" s="186"/>
    </row>
    <row r="116" spans="1:20" ht="15" customHeight="1">
      <c r="A116" s="8"/>
      <c r="B116" s="8"/>
      <c r="C116" s="8"/>
      <c r="D116" s="8"/>
      <c r="E116" s="8"/>
      <c r="F116" s="8"/>
      <c r="G116" s="8"/>
      <c r="I116" s="8"/>
      <c r="J116" s="8"/>
      <c r="K116" s="8"/>
      <c r="L116" s="8"/>
      <c r="M116" s="8"/>
      <c r="N116" s="8"/>
      <c r="O116" s="8"/>
      <c r="P116" s="8"/>
      <c r="Q116" s="8"/>
      <c r="S116" s="8"/>
      <c r="T116" s="188" t="s">
        <v>1338</v>
      </c>
    </row>
    <row r="117" spans="1:20" ht="15" customHeight="1">
      <c r="A117" s="8"/>
      <c r="B117" s="8"/>
      <c r="C117" s="8"/>
      <c r="D117" s="8"/>
      <c r="E117" s="8"/>
      <c r="F117" s="8"/>
      <c r="G117" s="8"/>
      <c r="I117" s="8"/>
      <c r="J117" s="8"/>
      <c r="K117" s="8"/>
      <c r="L117" s="8"/>
      <c r="M117" s="8"/>
      <c r="N117" s="8"/>
      <c r="O117" s="8"/>
      <c r="P117" s="8"/>
      <c r="Q117" s="8"/>
      <c r="S117" s="8"/>
      <c r="T117" s="188" t="s">
        <v>1339</v>
      </c>
    </row>
    <row r="118" spans="1:20" ht="15" customHeight="1">
      <c r="A118" s="8"/>
      <c r="B118" s="8"/>
      <c r="C118" s="8"/>
      <c r="D118" s="8"/>
      <c r="E118" s="8"/>
      <c r="F118" s="8"/>
      <c r="G118" s="8"/>
      <c r="I118" s="8"/>
      <c r="J118" s="8"/>
      <c r="K118" s="8"/>
      <c r="L118" s="8"/>
      <c r="M118" s="8"/>
      <c r="N118" s="8"/>
      <c r="O118" s="8"/>
      <c r="P118" s="8"/>
      <c r="Q118" s="8"/>
      <c r="S118" s="8"/>
      <c r="T118" s="188" t="s">
        <v>1340</v>
      </c>
    </row>
    <row r="119" spans="1:20" ht="15" customHeight="1">
      <c r="A119" s="8"/>
      <c r="B119" s="8"/>
      <c r="C119" s="8"/>
      <c r="D119" s="8"/>
      <c r="E119" s="8"/>
      <c r="F119" s="8"/>
      <c r="G119" s="8"/>
      <c r="I119" s="8"/>
      <c r="J119" s="8"/>
      <c r="K119" s="8"/>
      <c r="L119" s="8"/>
      <c r="M119" s="8"/>
      <c r="N119" s="8"/>
      <c r="O119" s="8"/>
      <c r="P119" s="8"/>
      <c r="Q119" s="8"/>
      <c r="S119" s="8"/>
      <c r="T119" s="188" t="s">
        <v>1341</v>
      </c>
    </row>
    <row r="120" spans="1:20" ht="15" customHeight="1">
      <c r="A120" s="8"/>
      <c r="B120" s="8"/>
      <c r="C120" s="8"/>
      <c r="D120" s="8"/>
      <c r="E120" s="8"/>
      <c r="F120" s="8"/>
      <c r="G120" s="8"/>
      <c r="I120" s="8"/>
      <c r="J120" s="8"/>
      <c r="K120" s="8"/>
      <c r="L120" s="8"/>
      <c r="M120" s="8"/>
      <c r="N120" s="8"/>
      <c r="O120" s="8"/>
      <c r="P120" s="8"/>
      <c r="Q120" s="8"/>
      <c r="S120" s="8"/>
      <c r="T120" s="188" t="s">
        <v>1342</v>
      </c>
    </row>
    <row r="121" spans="1:20" ht="15" customHeight="1">
      <c r="A121" s="8"/>
      <c r="B121" s="8"/>
      <c r="C121" s="8"/>
      <c r="D121" s="8"/>
      <c r="E121" s="8"/>
      <c r="F121" s="8"/>
      <c r="G121" s="8"/>
      <c r="I121" s="8"/>
      <c r="J121" s="8"/>
      <c r="K121" s="8"/>
      <c r="L121" s="8"/>
      <c r="M121" s="8"/>
      <c r="N121" s="8"/>
      <c r="O121" s="8"/>
      <c r="P121" s="8"/>
      <c r="Q121" s="8"/>
      <c r="S121" s="8"/>
      <c r="T121" s="188" t="s">
        <v>1343</v>
      </c>
    </row>
    <row r="122" spans="1:20" ht="15" customHeight="1">
      <c r="A122" s="8"/>
      <c r="B122" s="8"/>
      <c r="C122" s="8"/>
      <c r="D122" s="8"/>
      <c r="E122" s="8"/>
      <c r="F122" s="8"/>
      <c r="G122" s="8"/>
      <c r="I122" s="8"/>
      <c r="J122" s="8"/>
      <c r="K122" s="8"/>
      <c r="L122" s="8"/>
      <c r="M122" s="8"/>
      <c r="N122" s="8"/>
      <c r="O122" s="8"/>
      <c r="P122" s="8"/>
      <c r="Q122" s="8"/>
      <c r="S122" s="8"/>
      <c r="T122" s="188" t="s">
        <v>46</v>
      </c>
    </row>
    <row r="123" spans="1:20" ht="15" customHeight="1">
      <c r="A123" s="8"/>
      <c r="B123" s="8"/>
      <c r="C123" s="8"/>
      <c r="D123" s="8"/>
      <c r="E123" s="8"/>
      <c r="F123" s="8"/>
      <c r="G123" s="8"/>
      <c r="I123" s="8"/>
      <c r="J123" s="8"/>
      <c r="K123" s="8"/>
      <c r="L123" s="8"/>
      <c r="M123" s="8"/>
      <c r="N123" s="8"/>
      <c r="O123" s="8"/>
      <c r="P123" s="8"/>
      <c r="Q123" s="8"/>
      <c r="S123" s="8"/>
      <c r="T123" s="186"/>
    </row>
    <row r="124" spans="1:20" ht="15" customHeight="1">
      <c r="A124" s="8"/>
      <c r="B124" s="8"/>
      <c r="C124" s="8"/>
      <c r="D124" s="8"/>
      <c r="E124" s="8"/>
      <c r="F124" s="8"/>
      <c r="G124" s="8"/>
      <c r="I124" s="8"/>
      <c r="J124" s="8"/>
      <c r="K124" s="8"/>
      <c r="L124" s="8"/>
      <c r="M124" s="8"/>
      <c r="N124" s="8"/>
      <c r="O124" s="8"/>
      <c r="P124" s="8"/>
      <c r="Q124" s="8"/>
      <c r="S124" s="8"/>
      <c r="T124" s="188" t="s">
        <v>1344</v>
      </c>
    </row>
    <row r="125" spans="1:20" ht="15" customHeight="1">
      <c r="A125" s="8"/>
      <c r="B125" s="8"/>
      <c r="C125" s="8"/>
      <c r="D125" s="8"/>
      <c r="E125" s="8"/>
      <c r="F125" s="8"/>
      <c r="G125" s="8"/>
      <c r="I125" s="8"/>
      <c r="J125" s="8"/>
      <c r="K125" s="8"/>
      <c r="L125" s="8"/>
      <c r="M125" s="8"/>
      <c r="N125" s="8"/>
      <c r="O125" s="8"/>
      <c r="P125" s="8"/>
      <c r="Q125" s="8"/>
      <c r="S125" s="8"/>
      <c r="T125" s="188" t="s">
        <v>1345</v>
      </c>
    </row>
    <row r="126" spans="1:20" ht="15" customHeight="1">
      <c r="A126" s="8"/>
      <c r="B126" s="8"/>
      <c r="C126" s="8"/>
      <c r="D126" s="8"/>
      <c r="E126" s="8"/>
      <c r="F126" s="8"/>
      <c r="G126" s="8"/>
      <c r="I126" s="8"/>
      <c r="J126" s="8"/>
      <c r="K126" s="8"/>
      <c r="L126" s="8"/>
      <c r="M126" s="8"/>
      <c r="N126" s="8"/>
      <c r="O126" s="8"/>
      <c r="P126" s="8"/>
      <c r="Q126" s="8"/>
      <c r="S126" s="8"/>
      <c r="T126" s="188" t="s">
        <v>1346</v>
      </c>
    </row>
    <row r="127" spans="1:20" ht="15" customHeight="1">
      <c r="A127" s="8"/>
      <c r="B127" s="8"/>
      <c r="C127" s="8"/>
      <c r="D127" s="8"/>
      <c r="E127" s="8"/>
      <c r="F127" s="8"/>
      <c r="G127" s="8"/>
      <c r="I127" s="8"/>
      <c r="J127" s="8"/>
      <c r="K127" s="8"/>
      <c r="L127" s="8"/>
      <c r="M127" s="8"/>
      <c r="N127" s="8"/>
      <c r="O127" s="8"/>
      <c r="P127" s="8"/>
      <c r="Q127" s="8"/>
      <c r="S127" s="8"/>
      <c r="T127" s="188" t="s">
        <v>1347</v>
      </c>
    </row>
    <row r="128" spans="1:20" ht="15" customHeight="1">
      <c r="A128" s="8"/>
      <c r="B128" s="8"/>
      <c r="C128" s="8"/>
      <c r="D128" s="8"/>
      <c r="E128" s="8"/>
      <c r="F128" s="8"/>
      <c r="G128" s="8"/>
      <c r="I128" s="8"/>
      <c r="J128" s="8"/>
      <c r="K128" s="8"/>
      <c r="L128" s="8"/>
      <c r="M128" s="8"/>
      <c r="N128" s="8"/>
      <c r="O128" s="8"/>
      <c r="P128" s="8"/>
      <c r="Q128" s="8"/>
      <c r="S128" s="8"/>
      <c r="T128" s="188" t="s">
        <v>1348</v>
      </c>
    </row>
    <row r="129" spans="1:20" ht="15" customHeight="1">
      <c r="A129" s="8"/>
      <c r="B129" s="8"/>
      <c r="C129" s="8"/>
      <c r="D129" s="8"/>
      <c r="E129" s="8"/>
      <c r="F129" s="8"/>
      <c r="G129" s="8"/>
      <c r="I129" s="8"/>
      <c r="J129" s="8"/>
      <c r="K129" s="8"/>
      <c r="L129" s="8"/>
      <c r="M129" s="8"/>
      <c r="N129" s="8"/>
      <c r="O129" s="8"/>
      <c r="P129" s="8"/>
      <c r="Q129" s="8"/>
      <c r="S129" s="8"/>
      <c r="T129" s="188" t="s">
        <v>46</v>
      </c>
    </row>
    <row r="130" spans="1:20" ht="15" customHeight="1">
      <c r="A130" s="8"/>
      <c r="B130" s="8"/>
      <c r="C130" s="8"/>
      <c r="D130" s="8"/>
      <c r="E130" s="8"/>
      <c r="F130" s="8"/>
      <c r="G130" s="8"/>
      <c r="I130" s="8"/>
      <c r="J130" s="8"/>
      <c r="K130" s="8"/>
      <c r="L130" s="8"/>
      <c r="M130" s="8"/>
      <c r="N130" s="8"/>
      <c r="O130" s="8"/>
      <c r="P130" s="8"/>
      <c r="Q130" s="8"/>
      <c r="S130" s="8"/>
      <c r="T130" s="186"/>
    </row>
    <row r="131" spans="1:20" ht="15" customHeight="1">
      <c r="A131" s="8"/>
      <c r="B131" s="8"/>
      <c r="C131" s="8"/>
      <c r="D131" s="8"/>
      <c r="E131" s="8"/>
      <c r="F131" s="8"/>
      <c r="G131" s="8"/>
      <c r="I131" s="8"/>
      <c r="J131" s="8"/>
      <c r="K131" s="8"/>
      <c r="L131" s="8"/>
      <c r="M131" s="8"/>
      <c r="N131" s="8"/>
      <c r="O131" s="8"/>
      <c r="P131" s="8"/>
      <c r="Q131" s="8"/>
      <c r="S131" s="8"/>
      <c r="T131" s="188" t="s">
        <v>1349</v>
      </c>
    </row>
    <row r="132" spans="1:20" ht="15" customHeight="1">
      <c r="A132" s="8"/>
      <c r="B132" s="8"/>
      <c r="C132" s="8"/>
      <c r="D132" s="8"/>
      <c r="E132" s="8"/>
      <c r="F132" s="8"/>
      <c r="G132" s="8"/>
      <c r="I132" s="8"/>
      <c r="J132" s="8"/>
      <c r="K132" s="8"/>
      <c r="L132" s="8"/>
      <c r="M132" s="8"/>
      <c r="N132" s="8"/>
      <c r="O132" s="8"/>
      <c r="P132" s="8"/>
      <c r="Q132" s="8"/>
      <c r="S132" s="8"/>
      <c r="T132" s="188" t="s">
        <v>1350</v>
      </c>
    </row>
    <row r="133" spans="1:20" ht="15" customHeight="1">
      <c r="A133" s="8"/>
      <c r="B133" s="8"/>
      <c r="C133" s="8"/>
      <c r="D133" s="8"/>
      <c r="E133" s="8"/>
      <c r="F133" s="8"/>
      <c r="G133" s="8"/>
      <c r="I133" s="8"/>
      <c r="J133" s="8"/>
      <c r="K133" s="8"/>
      <c r="L133" s="8"/>
      <c r="M133" s="8"/>
      <c r="N133" s="8"/>
      <c r="O133" s="8"/>
      <c r="P133" s="8"/>
      <c r="Q133" s="8"/>
      <c r="S133" s="8"/>
      <c r="T133" s="188" t="s">
        <v>1351</v>
      </c>
    </row>
    <row r="134" spans="1:20" ht="15" customHeight="1">
      <c r="A134" s="8"/>
      <c r="B134" s="8"/>
      <c r="C134" s="8"/>
      <c r="D134" s="8"/>
      <c r="E134" s="8"/>
      <c r="F134" s="8"/>
      <c r="G134" s="8"/>
      <c r="I134" s="8"/>
      <c r="J134" s="8"/>
      <c r="K134" s="8"/>
      <c r="L134" s="8"/>
      <c r="M134" s="8"/>
      <c r="N134" s="8"/>
      <c r="O134" s="8"/>
      <c r="P134" s="8"/>
      <c r="Q134" s="8"/>
      <c r="S134" s="8"/>
      <c r="T134" s="188" t="s">
        <v>1352</v>
      </c>
    </row>
    <row r="135" spans="1:20" ht="15" customHeight="1">
      <c r="A135" s="8"/>
      <c r="B135" s="8"/>
      <c r="C135" s="8"/>
      <c r="D135" s="8"/>
      <c r="E135" s="8"/>
      <c r="F135" s="8"/>
      <c r="G135" s="8"/>
      <c r="I135" s="8"/>
      <c r="J135" s="8"/>
      <c r="K135" s="8"/>
      <c r="L135" s="8"/>
      <c r="M135" s="8"/>
      <c r="N135" s="8"/>
      <c r="O135" s="8"/>
      <c r="P135" s="8"/>
      <c r="Q135" s="8"/>
      <c r="S135" s="8"/>
      <c r="T135" s="188" t="s">
        <v>46</v>
      </c>
    </row>
    <row r="136" spans="1:20" ht="15" customHeight="1">
      <c r="A136" s="8"/>
      <c r="B136" s="8"/>
      <c r="C136" s="8"/>
      <c r="D136" s="8"/>
      <c r="E136" s="8"/>
      <c r="F136" s="8"/>
      <c r="G136" s="8"/>
      <c r="I136" s="8"/>
      <c r="J136" s="8"/>
      <c r="K136" s="8"/>
      <c r="L136" s="8"/>
      <c r="M136" s="8"/>
      <c r="N136" s="8"/>
      <c r="O136" s="8"/>
      <c r="P136" s="8"/>
      <c r="Q136" s="8"/>
      <c r="S136" s="8"/>
      <c r="T136" s="186"/>
    </row>
    <row r="137" spans="1:20" ht="15" customHeight="1">
      <c r="A137" s="8"/>
      <c r="B137" s="8"/>
      <c r="C137" s="8"/>
      <c r="D137" s="8"/>
      <c r="E137" s="8"/>
      <c r="F137" s="8"/>
      <c r="G137" s="8"/>
      <c r="I137" s="8"/>
      <c r="J137" s="8"/>
      <c r="K137" s="8"/>
      <c r="L137" s="8"/>
      <c r="M137" s="8"/>
      <c r="N137" s="8"/>
      <c r="O137" s="8"/>
      <c r="P137" s="8"/>
      <c r="Q137" s="8"/>
      <c r="S137" s="8"/>
      <c r="T137" s="188" t="s">
        <v>1353</v>
      </c>
    </row>
    <row r="138" spans="1:20" ht="15" customHeight="1">
      <c r="A138" s="8"/>
      <c r="B138" s="8"/>
      <c r="C138" s="8"/>
      <c r="D138" s="8"/>
      <c r="E138" s="8"/>
      <c r="F138" s="8"/>
      <c r="G138" s="8"/>
      <c r="I138" s="8"/>
      <c r="J138" s="8"/>
      <c r="K138" s="8"/>
      <c r="L138" s="8"/>
      <c r="M138" s="8"/>
      <c r="N138" s="8"/>
      <c r="O138" s="8"/>
      <c r="P138" s="8"/>
      <c r="Q138" s="8"/>
      <c r="S138" s="8"/>
      <c r="T138" s="188" t="s">
        <v>46</v>
      </c>
    </row>
    <row r="139" spans="1:20" ht="15" customHeight="1">
      <c r="A139" s="8"/>
      <c r="B139" s="8"/>
      <c r="C139" s="8"/>
      <c r="D139" s="8"/>
      <c r="E139" s="8"/>
      <c r="F139" s="8"/>
      <c r="G139" s="8"/>
      <c r="I139" s="8"/>
      <c r="J139" s="8"/>
      <c r="K139" s="8"/>
      <c r="L139" s="8"/>
      <c r="M139" s="8"/>
      <c r="N139" s="8"/>
      <c r="O139" s="8"/>
      <c r="P139" s="8"/>
      <c r="Q139" s="8"/>
      <c r="S139" s="8"/>
      <c r="T139" s="186"/>
    </row>
    <row r="140" spans="1:20" ht="15" customHeight="1">
      <c r="A140" s="8"/>
      <c r="B140" s="8"/>
      <c r="C140" s="8"/>
      <c r="D140" s="8"/>
      <c r="E140" s="8"/>
      <c r="F140" s="8"/>
      <c r="G140" s="8"/>
      <c r="I140" s="8"/>
      <c r="J140" s="8"/>
      <c r="K140" s="8"/>
      <c r="L140" s="8"/>
      <c r="M140" s="8"/>
      <c r="N140" s="8"/>
      <c r="O140" s="8"/>
      <c r="P140" s="8"/>
      <c r="Q140" s="8"/>
      <c r="S140" s="8"/>
      <c r="T140" s="188" t="s">
        <v>1354</v>
      </c>
    </row>
    <row r="141" spans="1:20" ht="15" customHeight="1">
      <c r="A141" s="8"/>
      <c r="B141" s="8"/>
      <c r="C141" s="8"/>
      <c r="D141" s="8"/>
      <c r="E141" s="8"/>
      <c r="F141" s="8"/>
      <c r="G141" s="8"/>
      <c r="I141" s="8"/>
      <c r="J141" s="8"/>
      <c r="K141" s="8"/>
      <c r="L141" s="8"/>
      <c r="M141" s="8"/>
      <c r="N141" s="8"/>
      <c r="O141" s="8"/>
      <c r="P141" s="8"/>
      <c r="Q141" s="8"/>
      <c r="S141" s="8"/>
      <c r="T141" s="188" t="s">
        <v>46</v>
      </c>
    </row>
    <row r="142" spans="1:20" ht="15" customHeight="1">
      <c r="A142" s="8"/>
      <c r="B142" s="8"/>
      <c r="C142" s="8"/>
      <c r="D142" s="8"/>
      <c r="E142" s="8"/>
      <c r="F142" s="8"/>
      <c r="G142" s="8"/>
      <c r="I142" s="8"/>
      <c r="J142" s="8"/>
      <c r="K142" s="8"/>
      <c r="L142" s="8"/>
      <c r="M142" s="8"/>
      <c r="N142" s="8"/>
      <c r="O142" s="8"/>
      <c r="P142" s="8"/>
      <c r="Q142" s="8"/>
      <c r="S142" s="8"/>
      <c r="T142" s="186"/>
    </row>
    <row r="143" spans="1:20" ht="15" customHeight="1">
      <c r="A143" s="8"/>
      <c r="B143" s="8"/>
      <c r="C143" s="8"/>
      <c r="D143" s="8"/>
      <c r="E143" s="8"/>
      <c r="F143" s="8"/>
      <c r="G143" s="8"/>
      <c r="I143" s="8"/>
      <c r="J143" s="8"/>
      <c r="K143" s="8"/>
      <c r="L143" s="8"/>
      <c r="M143" s="8"/>
      <c r="N143" s="8"/>
      <c r="O143" s="8"/>
      <c r="P143" s="8"/>
      <c r="Q143" s="8"/>
      <c r="S143" s="8"/>
      <c r="T143" s="188" t="s">
        <v>1355</v>
      </c>
    </row>
    <row r="144" spans="1:20" ht="15" customHeight="1">
      <c r="A144" s="8"/>
      <c r="B144" s="8"/>
      <c r="C144" s="8"/>
      <c r="D144" s="8"/>
      <c r="E144" s="8"/>
      <c r="F144" s="8"/>
      <c r="G144" s="8"/>
      <c r="I144" s="8"/>
      <c r="J144" s="8"/>
      <c r="K144" s="8"/>
      <c r="L144" s="8"/>
      <c r="M144" s="8"/>
      <c r="N144" s="8"/>
      <c r="O144" s="8"/>
      <c r="P144" s="8"/>
      <c r="Q144" s="8"/>
      <c r="S144" s="8"/>
      <c r="T144" s="188" t="s">
        <v>1356</v>
      </c>
    </row>
    <row r="145" spans="1:20" ht="15" customHeight="1">
      <c r="A145" s="8"/>
      <c r="B145" s="8"/>
      <c r="C145" s="8"/>
      <c r="D145" s="8"/>
      <c r="E145" s="8"/>
      <c r="F145" s="8"/>
      <c r="G145" s="8"/>
      <c r="I145" s="8"/>
      <c r="J145" s="8"/>
      <c r="K145" s="8"/>
      <c r="L145" s="8"/>
      <c r="M145" s="8"/>
      <c r="N145" s="8"/>
      <c r="O145" s="8"/>
      <c r="P145" s="8"/>
      <c r="Q145" s="8"/>
      <c r="S145" s="8"/>
      <c r="T145" s="188" t="s">
        <v>1357</v>
      </c>
    </row>
    <row r="146" spans="1:20" ht="15" customHeight="1">
      <c r="A146" s="8"/>
      <c r="B146" s="8"/>
      <c r="C146" s="8"/>
      <c r="D146" s="8"/>
      <c r="E146" s="8"/>
      <c r="F146" s="8"/>
      <c r="G146" s="8"/>
      <c r="I146" s="8"/>
      <c r="J146" s="8"/>
      <c r="K146" s="8"/>
      <c r="L146" s="8"/>
      <c r="M146" s="8"/>
      <c r="N146" s="8"/>
      <c r="O146" s="8"/>
      <c r="P146" s="8"/>
      <c r="Q146" s="8"/>
      <c r="S146" s="8"/>
      <c r="T146" s="188" t="s">
        <v>1358</v>
      </c>
    </row>
    <row r="147" spans="1:20" ht="15" customHeight="1">
      <c r="A147" s="8"/>
      <c r="B147" s="8"/>
      <c r="C147" s="8"/>
      <c r="D147" s="8"/>
      <c r="E147" s="8"/>
      <c r="F147" s="8"/>
      <c r="G147" s="8"/>
      <c r="I147" s="8"/>
      <c r="J147" s="8"/>
      <c r="K147" s="8"/>
      <c r="L147" s="8"/>
      <c r="M147" s="8"/>
      <c r="N147" s="8"/>
      <c r="O147" s="8"/>
      <c r="P147" s="8"/>
      <c r="Q147" s="8"/>
      <c r="S147" s="8"/>
      <c r="T147" s="188" t="s">
        <v>1359</v>
      </c>
    </row>
    <row r="148" spans="1:20" ht="15" customHeight="1">
      <c r="A148" s="8"/>
      <c r="B148" s="8"/>
      <c r="C148" s="8"/>
      <c r="D148" s="8"/>
      <c r="E148" s="8"/>
      <c r="F148" s="8"/>
      <c r="G148" s="8"/>
      <c r="I148" s="8"/>
      <c r="J148" s="8"/>
      <c r="K148" s="8"/>
      <c r="L148" s="8"/>
      <c r="M148" s="8"/>
      <c r="N148" s="8"/>
      <c r="O148" s="8"/>
      <c r="P148" s="8"/>
      <c r="Q148" s="8"/>
      <c r="S148" s="8"/>
      <c r="T148" s="186"/>
    </row>
    <row r="149" spans="1:20" ht="15" customHeight="1">
      <c r="A149" s="8"/>
      <c r="B149" s="8"/>
      <c r="C149" s="8"/>
      <c r="D149" s="8"/>
      <c r="E149" s="8"/>
      <c r="F149" s="8"/>
      <c r="G149" s="8"/>
      <c r="I149" s="8"/>
      <c r="J149" s="8"/>
      <c r="K149" s="8"/>
      <c r="L149" s="8"/>
      <c r="M149" s="8"/>
      <c r="N149" s="8"/>
      <c r="O149" s="8"/>
      <c r="P149" s="8"/>
      <c r="Q149" s="8"/>
      <c r="S149" s="8"/>
      <c r="T149" s="188" t="s">
        <v>1360</v>
      </c>
    </row>
    <row r="150" spans="1:20" ht="15" customHeight="1">
      <c r="A150" s="8"/>
      <c r="B150" s="8"/>
      <c r="C150" s="8"/>
      <c r="D150" s="8"/>
      <c r="E150" s="8"/>
      <c r="F150" s="8"/>
      <c r="G150" s="8"/>
      <c r="I150" s="8"/>
      <c r="J150" s="8"/>
      <c r="K150" s="8"/>
      <c r="L150" s="8"/>
      <c r="M150" s="8"/>
      <c r="N150" s="8"/>
      <c r="O150" s="8"/>
      <c r="P150" s="8"/>
      <c r="Q150" s="8"/>
      <c r="S150" s="8"/>
      <c r="T150" s="188" t="s">
        <v>1361</v>
      </c>
    </row>
    <row r="151" spans="1:20" ht="15" customHeight="1">
      <c r="A151" s="8"/>
      <c r="B151" s="8"/>
      <c r="C151" s="8"/>
      <c r="D151" s="8"/>
      <c r="E151" s="8"/>
      <c r="F151" s="8"/>
      <c r="G151" s="8"/>
      <c r="I151" s="8"/>
      <c r="J151" s="8"/>
      <c r="K151" s="8"/>
      <c r="L151" s="8"/>
      <c r="M151" s="8"/>
      <c r="N151" s="8"/>
      <c r="O151" s="8"/>
      <c r="P151" s="8"/>
      <c r="Q151" s="8"/>
      <c r="S151" s="8"/>
      <c r="T151" s="188" t="s">
        <v>1362</v>
      </c>
    </row>
    <row r="152" spans="1:20" ht="15" customHeight="1">
      <c r="A152" s="8"/>
      <c r="B152" s="8"/>
      <c r="C152" s="8"/>
      <c r="D152" s="8"/>
      <c r="E152" s="8"/>
      <c r="F152" s="8"/>
      <c r="G152" s="8"/>
      <c r="I152" s="8"/>
      <c r="J152" s="8"/>
      <c r="K152" s="8"/>
      <c r="L152" s="8"/>
      <c r="M152" s="8"/>
      <c r="N152" s="8"/>
      <c r="O152" s="8"/>
      <c r="P152" s="8"/>
      <c r="Q152" s="8"/>
      <c r="S152" s="8"/>
      <c r="T152" s="188" t="s">
        <v>1363</v>
      </c>
    </row>
    <row r="153" spans="1:20" ht="15" customHeight="1">
      <c r="A153" s="8"/>
      <c r="B153" s="8"/>
      <c r="C153" s="8"/>
      <c r="D153" s="8"/>
      <c r="E153" s="8"/>
      <c r="F153" s="8"/>
      <c r="G153" s="8"/>
      <c r="I153" s="8"/>
      <c r="J153" s="8"/>
      <c r="K153" s="8"/>
      <c r="L153" s="8"/>
      <c r="M153" s="8"/>
      <c r="N153" s="8"/>
      <c r="O153" s="8"/>
      <c r="P153" s="8"/>
      <c r="Q153" s="8"/>
      <c r="S153" s="8"/>
      <c r="T153" s="188" t="s">
        <v>1364</v>
      </c>
    </row>
    <row r="154" spans="1:20" ht="15" customHeight="1">
      <c r="A154" s="8"/>
      <c r="B154" s="8"/>
      <c r="C154" s="8"/>
      <c r="D154" s="8"/>
      <c r="E154" s="8"/>
      <c r="F154" s="8"/>
      <c r="G154" s="8"/>
      <c r="I154" s="8"/>
      <c r="J154" s="8"/>
      <c r="K154" s="8"/>
      <c r="L154" s="8"/>
      <c r="M154" s="8"/>
      <c r="N154" s="8"/>
      <c r="O154" s="8"/>
      <c r="P154" s="8"/>
      <c r="Q154" s="8"/>
      <c r="S154" s="8"/>
      <c r="T154" s="188" t="s">
        <v>1365</v>
      </c>
    </row>
    <row r="155" spans="1:20" ht="15" customHeight="1">
      <c r="A155" s="8"/>
      <c r="B155" s="8"/>
      <c r="C155" s="8"/>
      <c r="D155" s="8"/>
      <c r="E155" s="8"/>
      <c r="F155" s="8"/>
      <c r="G155" s="8"/>
      <c r="I155" s="8"/>
      <c r="J155" s="8"/>
      <c r="K155" s="8"/>
      <c r="L155" s="8"/>
      <c r="M155" s="8"/>
      <c r="N155" s="8"/>
      <c r="O155" s="8"/>
      <c r="P155" s="8"/>
      <c r="Q155" s="8"/>
      <c r="S155" s="8"/>
      <c r="T155" s="188" t="s">
        <v>46</v>
      </c>
    </row>
    <row r="156" spans="1:20" ht="15" customHeight="1">
      <c r="A156" s="8"/>
      <c r="B156" s="8"/>
      <c r="C156" s="8"/>
      <c r="D156" s="8"/>
      <c r="E156" s="8"/>
      <c r="F156" s="8"/>
      <c r="G156" s="8"/>
      <c r="I156" s="8"/>
      <c r="J156" s="8"/>
      <c r="K156" s="8"/>
      <c r="L156" s="8"/>
      <c r="M156" s="8"/>
      <c r="N156" s="8"/>
      <c r="O156" s="8"/>
      <c r="P156" s="8"/>
      <c r="Q156" s="8"/>
      <c r="S156" s="8"/>
      <c r="T156" s="186"/>
    </row>
    <row r="157" spans="1:20" ht="15" customHeight="1">
      <c r="A157" s="8"/>
      <c r="B157" s="8"/>
      <c r="C157" s="8"/>
      <c r="D157" s="8"/>
      <c r="E157" s="8"/>
      <c r="F157" s="8"/>
      <c r="G157" s="8"/>
      <c r="I157" s="8"/>
      <c r="J157" s="8"/>
      <c r="K157" s="8"/>
      <c r="L157" s="8"/>
      <c r="M157" s="8"/>
      <c r="N157" s="8"/>
      <c r="O157" s="8"/>
      <c r="P157" s="8"/>
      <c r="Q157" s="8"/>
      <c r="S157" s="8"/>
      <c r="T157" s="188" t="s">
        <v>1366</v>
      </c>
    </row>
    <row r="158" spans="1:20" ht="15" customHeight="1">
      <c r="A158" s="8"/>
      <c r="B158" s="8"/>
      <c r="C158" s="8"/>
      <c r="D158" s="8"/>
      <c r="E158" s="8"/>
      <c r="F158" s="8"/>
      <c r="G158" s="8"/>
      <c r="I158" s="8"/>
      <c r="J158" s="8"/>
      <c r="K158" s="8"/>
      <c r="L158" s="8"/>
      <c r="M158" s="8"/>
      <c r="N158" s="8"/>
      <c r="O158" s="8"/>
      <c r="P158" s="8"/>
      <c r="Q158" s="8"/>
      <c r="S158" s="8"/>
      <c r="T158" s="188" t="s">
        <v>1367</v>
      </c>
    </row>
    <row r="159" spans="1:20" ht="15" customHeight="1">
      <c r="A159" s="8"/>
      <c r="B159" s="8"/>
      <c r="C159" s="8"/>
      <c r="D159" s="8"/>
      <c r="E159" s="8"/>
      <c r="F159" s="8"/>
      <c r="G159" s="8"/>
      <c r="I159" s="8"/>
      <c r="J159" s="8"/>
      <c r="K159" s="8"/>
      <c r="L159" s="8"/>
      <c r="M159" s="8"/>
      <c r="N159" s="8"/>
      <c r="O159" s="8"/>
      <c r="P159" s="8"/>
      <c r="Q159" s="8"/>
      <c r="S159" s="8"/>
      <c r="T159" s="188" t="s">
        <v>1368</v>
      </c>
    </row>
    <row r="160" spans="1:20" ht="15" customHeight="1">
      <c r="A160" s="8"/>
      <c r="B160" s="8"/>
      <c r="C160" s="8"/>
      <c r="D160" s="8"/>
      <c r="E160" s="8"/>
      <c r="F160" s="8"/>
      <c r="G160" s="8"/>
      <c r="I160" s="8"/>
      <c r="J160" s="8"/>
      <c r="K160" s="8"/>
      <c r="L160" s="8"/>
      <c r="M160" s="8"/>
      <c r="N160" s="8"/>
      <c r="O160" s="8"/>
      <c r="P160" s="8"/>
      <c r="Q160" s="8"/>
      <c r="S160" s="8"/>
      <c r="T160" s="188" t="s">
        <v>1369</v>
      </c>
    </row>
    <row r="161" spans="1:20" ht="15" customHeight="1">
      <c r="A161" s="8"/>
      <c r="B161" s="8"/>
      <c r="C161" s="8"/>
      <c r="D161" s="8"/>
      <c r="E161" s="8"/>
      <c r="F161" s="8"/>
      <c r="G161" s="8"/>
      <c r="I161" s="8"/>
      <c r="J161" s="8"/>
      <c r="K161" s="8"/>
      <c r="L161" s="8"/>
      <c r="M161" s="8"/>
      <c r="N161" s="8"/>
      <c r="O161" s="8"/>
      <c r="P161" s="8"/>
      <c r="Q161" s="8"/>
      <c r="S161" s="8"/>
      <c r="T161" s="188" t="s">
        <v>1370</v>
      </c>
    </row>
    <row r="162" spans="1:20" ht="15" customHeight="1">
      <c r="A162" s="8"/>
      <c r="B162" s="8"/>
      <c r="C162" s="8"/>
      <c r="D162" s="8"/>
      <c r="E162" s="8"/>
      <c r="F162" s="8"/>
      <c r="G162" s="8"/>
      <c r="I162" s="8"/>
      <c r="J162" s="8"/>
      <c r="K162" s="8"/>
      <c r="L162" s="8"/>
      <c r="M162" s="8"/>
      <c r="N162" s="8"/>
      <c r="O162" s="8"/>
      <c r="P162" s="8"/>
      <c r="Q162" s="8"/>
      <c r="S162" s="8"/>
      <c r="T162" s="188" t="s">
        <v>46</v>
      </c>
    </row>
    <row r="163" spans="1:20" ht="15" customHeight="1">
      <c r="A163" s="8"/>
      <c r="B163" s="8"/>
      <c r="C163" s="8"/>
      <c r="D163" s="8"/>
      <c r="E163" s="8"/>
      <c r="F163" s="8"/>
      <c r="G163" s="8"/>
      <c r="I163" s="8"/>
      <c r="J163" s="8"/>
      <c r="K163" s="8"/>
      <c r="L163" s="8"/>
      <c r="M163" s="8"/>
      <c r="N163" s="8"/>
      <c r="O163" s="8"/>
      <c r="P163" s="8"/>
      <c r="Q163" s="8"/>
      <c r="S163" s="8"/>
      <c r="T163" s="186"/>
    </row>
    <row r="164" spans="1:20" ht="15" customHeight="1">
      <c r="A164" s="8"/>
      <c r="B164" s="8"/>
      <c r="C164" s="8"/>
      <c r="D164" s="8"/>
      <c r="E164" s="8"/>
      <c r="F164" s="8"/>
      <c r="G164" s="8"/>
      <c r="I164" s="8"/>
      <c r="J164" s="8"/>
      <c r="K164" s="8"/>
      <c r="L164" s="8"/>
      <c r="M164" s="8"/>
      <c r="N164" s="8"/>
      <c r="O164" s="8"/>
      <c r="P164" s="8"/>
      <c r="Q164" s="8"/>
      <c r="S164" s="8"/>
      <c r="T164" s="188" t="s">
        <v>1371</v>
      </c>
    </row>
    <row r="165" spans="1:20" ht="15" customHeight="1">
      <c r="A165" s="8"/>
      <c r="B165" s="8"/>
      <c r="C165" s="8"/>
      <c r="D165" s="8"/>
      <c r="E165" s="8"/>
      <c r="F165" s="8"/>
      <c r="G165" s="8"/>
      <c r="I165" s="8"/>
      <c r="J165" s="8"/>
      <c r="K165" s="8"/>
      <c r="L165" s="8"/>
      <c r="M165" s="8"/>
      <c r="N165" s="8"/>
      <c r="O165" s="8"/>
      <c r="P165" s="8"/>
      <c r="Q165" s="8"/>
      <c r="S165" s="8"/>
      <c r="T165" s="188" t="s">
        <v>1372</v>
      </c>
    </row>
    <row r="166" spans="1:20" ht="15" customHeight="1">
      <c r="A166" s="8"/>
      <c r="B166" s="8"/>
      <c r="C166" s="8"/>
      <c r="D166" s="8"/>
      <c r="E166" s="8"/>
      <c r="F166" s="8"/>
      <c r="G166" s="8"/>
      <c r="I166" s="8"/>
      <c r="J166" s="8"/>
      <c r="K166" s="8"/>
      <c r="L166" s="8"/>
      <c r="M166" s="8"/>
      <c r="N166" s="8"/>
      <c r="O166" s="8"/>
      <c r="P166" s="8"/>
      <c r="Q166" s="8"/>
      <c r="S166" s="8"/>
      <c r="T166" s="188" t="s">
        <v>1373</v>
      </c>
    </row>
    <row r="167" spans="1:20" ht="15" customHeight="1">
      <c r="A167" s="8"/>
      <c r="B167" s="8"/>
      <c r="C167" s="8"/>
      <c r="D167" s="8"/>
      <c r="E167" s="8"/>
      <c r="F167" s="8"/>
      <c r="G167" s="8"/>
      <c r="I167" s="8"/>
      <c r="J167" s="8"/>
      <c r="K167" s="8"/>
      <c r="L167" s="8"/>
      <c r="M167" s="8"/>
      <c r="N167" s="8"/>
      <c r="O167" s="8"/>
      <c r="P167" s="8"/>
      <c r="Q167" s="8"/>
      <c r="S167" s="8"/>
      <c r="T167" s="188" t="s">
        <v>1374</v>
      </c>
    </row>
    <row r="168" spans="1:20" ht="15" customHeight="1">
      <c r="A168" s="8"/>
      <c r="B168" s="8"/>
      <c r="C168" s="8"/>
      <c r="D168" s="8"/>
      <c r="E168" s="8"/>
      <c r="F168" s="8"/>
      <c r="G168" s="8"/>
      <c r="I168" s="8"/>
      <c r="J168" s="8"/>
      <c r="K168" s="8"/>
      <c r="L168" s="8"/>
      <c r="M168" s="8"/>
      <c r="N168" s="8"/>
      <c r="O168" s="8"/>
      <c r="P168" s="8"/>
      <c r="Q168" s="8"/>
      <c r="S168" s="8"/>
      <c r="T168" s="188" t="s">
        <v>46</v>
      </c>
    </row>
    <row r="169" spans="1:20" ht="15" customHeight="1">
      <c r="A169" s="8"/>
      <c r="B169" s="8"/>
      <c r="C169" s="8"/>
      <c r="D169" s="8"/>
      <c r="E169" s="8"/>
      <c r="F169" s="8"/>
      <c r="G169" s="8"/>
      <c r="I169" s="8"/>
      <c r="J169" s="8"/>
      <c r="K169" s="8"/>
      <c r="L169" s="8"/>
      <c r="M169" s="8"/>
      <c r="N169" s="8"/>
      <c r="O169" s="8"/>
      <c r="P169" s="8"/>
      <c r="Q169" s="8"/>
      <c r="S169" s="8"/>
      <c r="T169" s="186"/>
    </row>
    <row r="170" spans="1:20" ht="15" customHeight="1">
      <c r="A170" s="8"/>
      <c r="B170" s="8"/>
      <c r="C170" s="8"/>
      <c r="D170" s="8"/>
      <c r="E170" s="8"/>
      <c r="F170" s="8"/>
      <c r="G170" s="8"/>
      <c r="I170" s="8"/>
      <c r="J170" s="8"/>
      <c r="K170" s="8"/>
      <c r="L170" s="8"/>
      <c r="M170" s="8"/>
      <c r="N170" s="8"/>
      <c r="O170" s="8"/>
      <c r="P170" s="8"/>
      <c r="Q170" s="8"/>
      <c r="S170" s="8"/>
      <c r="T170" s="188" t="s">
        <v>1375</v>
      </c>
    </row>
    <row r="171" spans="1:20" ht="15" customHeight="1">
      <c r="A171" s="8"/>
      <c r="B171" s="8"/>
      <c r="C171" s="8"/>
      <c r="D171" s="8"/>
      <c r="E171" s="8"/>
      <c r="F171" s="8"/>
      <c r="G171" s="8"/>
      <c r="I171" s="8"/>
      <c r="J171" s="8"/>
      <c r="K171" s="8"/>
      <c r="L171" s="8"/>
      <c r="M171" s="8"/>
      <c r="N171" s="8"/>
      <c r="O171" s="8"/>
      <c r="P171" s="8"/>
      <c r="Q171" s="8"/>
      <c r="S171" s="8"/>
      <c r="T171" s="188" t="s">
        <v>1376</v>
      </c>
    </row>
    <row r="172" spans="1:20" ht="15" customHeight="1">
      <c r="A172" s="8"/>
      <c r="B172" s="8"/>
      <c r="C172" s="8"/>
      <c r="D172" s="8"/>
      <c r="E172" s="8"/>
      <c r="F172" s="8"/>
      <c r="G172" s="8"/>
      <c r="I172" s="8"/>
      <c r="J172" s="8"/>
      <c r="K172" s="8"/>
      <c r="L172" s="8"/>
      <c r="M172" s="8"/>
      <c r="N172" s="8"/>
      <c r="O172" s="8"/>
      <c r="P172" s="8"/>
      <c r="Q172" s="8"/>
      <c r="S172" s="8"/>
      <c r="T172" s="188" t="s">
        <v>1377</v>
      </c>
    </row>
    <row r="173" spans="1:20" ht="15" customHeight="1">
      <c r="A173" s="8"/>
      <c r="B173" s="8"/>
      <c r="C173" s="8"/>
      <c r="D173" s="8"/>
      <c r="E173" s="8"/>
      <c r="F173" s="8"/>
      <c r="G173" s="8"/>
      <c r="I173" s="8"/>
      <c r="J173" s="8"/>
      <c r="K173" s="8"/>
      <c r="L173" s="8"/>
      <c r="M173" s="8"/>
      <c r="N173" s="8"/>
      <c r="O173" s="8"/>
      <c r="P173" s="8"/>
      <c r="Q173" s="8"/>
      <c r="S173" s="8"/>
      <c r="T173" s="188" t="s">
        <v>46</v>
      </c>
    </row>
    <row r="174" spans="1:20" ht="15" customHeight="1">
      <c r="A174" s="8"/>
      <c r="B174" s="8"/>
      <c r="C174" s="8"/>
      <c r="D174" s="8"/>
      <c r="E174" s="8"/>
      <c r="F174" s="8"/>
      <c r="G174" s="8"/>
      <c r="I174" s="8"/>
      <c r="J174" s="8"/>
      <c r="K174" s="8"/>
      <c r="L174" s="8"/>
      <c r="M174" s="8"/>
      <c r="N174" s="8"/>
      <c r="O174" s="8"/>
      <c r="P174" s="8"/>
      <c r="Q174" s="8"/>
      <c r="S174" s="8"/>
      <c r="T174" s="8"/>
    </row>
    <row r="175" spans="1:20" ht="15" customHeight="1">
      <c r="A175" s="8"/>
      <c r="B175" s="8"/>
      <c r="C175" s="8"/>
      <c r="D175" s="8"/>
      <c r="E175" s="8"/>
      <c r="F175" s="8"/>
      <c r="G175" s="8"/>
      <c r="I175" s="8"/>
      <c r="J175" s="8"/>
      <c r="K175" s="8"/>
      <c r="L175" s="8"/>
      <c r="M175" s="8"/>
      <c r="N175" s="8"/>
      <c r="O175" s="8"/>
      <c r="P175" s="8"/>
      <c r="Q175" s="8"/>
      <c r="S175" s="8"/>
      <c r="T175" s="8"/>
    </row>
    <row r="176" spans="1:20" ht="15" customHeight="1">
      <c r="A176" s="8"/>
      <c r="B176" s="8"/>
      <c r="C176" s="8"/>
      <c r="D176" s="8"/>
      <c r="E176" s="8"/>
      <c r="F176" s="8"/>
      <c r="G176" s="8"/>
      <c r="I176" s="8"/>
      <c r="J176" s="8"/>
      <c r="K176" s="8"/>
      <c r="L176" s="8"/>
      <c r="M176" s="8"/>
      <c r="N176" s="8"/>
      <c r="O176" s="8"/>
      <c r="P176" s="8"/>
      <c r="Q176" s="8"/>
      <c r="S176" s="8"/>
      <c r="T176" s="8"/>
    </row>
    <row r="177" spans="1:20" ht="15" customHeight="1">
      <c r="A177" s="8"/>
      <c r="B177" s="8"/>
      <c r="C177" s="8"/>
      <c r="D177" s="8"/>
      <c r="E177" s="8"/>
      <c r="F177" s="8"/>
      <c r="G177" s="8"/>
      <c r="I177" s="8"/>
      <c r="J177" s="8"/>
      <c r="K177" s="8"/>
      <c r="L177" s="8"/>
      <c r="M177" s="8"/>
      <c r="N177" s="8"/>
      <c r="O177" s="8"/>
      <c r="P177" s="8"/>
      <c r="Q177" s="8"/>
      <c r="S177" s="8"/>
      <c r="T177" s="8"/>
    </row>
    <row r="178" spans="1:20" ht="15" customHeight="1">
      <c r="A178" s="8"/>
      <c r="B178" s="8"/>
      <c r="C178" s="8"/>
      <c r="D178" s="8"/>
      <c r="E178" s="8"/>
      <c r="F178" s="8"/>
      <c r="G178" s="8"/>
      <c r="I178" s="8"/>
      <c r="J178" s="8"/>
      <c r="K178" s="8"/>
      <c r="L178" s="8"/>
      <c r="M178" s="8"/>
      <c r="N178" s="8"/>
      <c r="O178" s="8"/>
      <c r="P178" s="8"/>
      <c r="Q178" s="8"/>
      <c r="S178" s="8"/>
      <c r="T178" s="8"/>
    </row>
    <row r="179" spans="1:20" ht="15" customHeight="1">
      <c r="A179" s="8"/>
      <c r="B179" s="8"/>
      <c r="C179" s="8"/>
      <c r="D179" s="8"/>
      <c r="E179" s="8"/>
      <c r="F179" s="8"/>
      <c r="G179" s="8"/>
      <c r="I179" s="8"/>
      <c r="J179" s="8"/>
      <c r="K179" s="8"/>
      <c r="L179" s="8"/>
      <c r="M179" s="8"/>
      <c r="N179" s="8"/>
      <c r="O179" s="8"/>
      <c r="P179" s="8"/>
      <c r="Q179" s="8"/>
      <c r="S179" s="8"/>
      <c r="T179" s="8"/>
    </row>
    <row r="180" spans="1:20" ht="15" customHeight="1">
      <c r="A180" s="8"/>
      <c r="B180" s="8"/>
      <c r="C180" s="8"/>
      <c r="D180" s="8"/>
      <c r="E180" s="8"/>
      <c r="F180" s="8"/>
      <c r="G180" s="8"/>
      <c r="I180" s="8"/>
      <c r="J180" s="8"/>
      <c r="K180" s="8"/>
      <c r="L180" s="8"/>
      <c r="M180" s="8"/>
      <c r="N180" s="8"/>
      <c r="O180" s="8"/>
      <c r="P180" s="8"/>
      <c r="Q180" s="8"/>
      <c r="S180" s="8"/>
      <c r="T180" s="8"/>
    </row>
    <row r="181" spans="1:20" ht="15" customHeight="1">
      <c r="A181" s="8"/>
      <c r="B181" s="8"/>
      <c r="C181" s="8"/>
      <c r="D181" s="8"/>
      <c r="E181" s="8"/>
      <c r="F181" s="8"/>
      <c r="G181" s="8"/>
      <c r="I181" s="8"/>
      <c r="J181" s="8"/>
      <c r="K181" s="8"/>
      <c r="L181" s="8"/>
      <c r="M181" s="8"/>
      <c r="N181" s="8"/>
      <c r="O181" s="8"/>
      <c r="P181" s="8"/>
      <c r="Q181" s="8"/>
      <c r="S181" s="8"/>
      <c r="T181" s="8"/>
    </row>
    <row r="182" spans="1:20" ht="15" customHeight="1">
      <c r="A182" s="8"/>
      <c r="B182" s="8"/>
      <c r="C182" s="8"/>
      <c r="D182" s="8"/>
      <c r="E182" s="8"/>
      <c r="F182" s="8"/>
      <c r="G182" s="8"/>
      <c r="I182" s="8"/>
      <c r="J182" s="8"/>
      <c r="K182" s="8"/>
      <c r="L182" s="8"/>
      <c r="M182" s="8"/>
      <c r="N182" s="8"/>
      <c r="O182" s="8"/>
      <c r="P182" s="8"/>
      <c r="Q182" s="8"/>
      <c r="S182" s="8"/>
      <c r="T182" s="8"/>
    </row>
    <row r="183" spans="1:20" ht="15" customHeight="1">
      <c r="A183" s="8"/>
      <c r="B183" s="8"/>
      <c r="C183" s="8"/>
      <c r="D183" s="8"/>
      <c r="E183" s="8"/>
      <c r="F183" s="8"/>
      <c r="G183" s="8"/>
      <c r="I183" s="8"/>
      <c r="J183" s="8"/>
      <c r="K183" s="8"/>
      <c r="L183" s="8"/>
      <c r="M183" s="8"/>
      <c r="N183" s="8"/>
      <c r="O183" s="8"/>
      <c r="P183" s="8"/>
      <c r="Q183" s="8"/>
      <c r="S183" s="8"/>
      <c r="T183" s="8"/>
    </row>
    <row r="184" spans="1:20" ht="15" customHeight="1">
      <c r="A184" s="8"/>
      <c r="B184" s="8"/>
      <c r="C184" s="8"/>
      <c r="D184" s="8"/>
      <c r="E184" s="8"/>
      <c r="F184" s="8"/>
      <c r="G184" s="8"/>
      <c r="I184" s="8"/>
      <c r="J184" s="8"/>
      <c r="K184" s="8"/>
      <c r="L184" s="8"/>
      <c r="M184" s="8"/>
      <c r="N184" s="8"/>
      <c r="O184" s="8"/>
      <c r="P184" s="8"/>
      <c r="Q184" s="8"/>
      <c r="S184" s="8"/>
      <c r="T184" s="8"/>
    </row>
    <row r="185" spans="1:20" ht="15" customHeight="1">
      <c r="A185" s="8"/>
      <c r="B185" s="8"/>
      <c r="C185" s="8"/>
      <c r="D185" s="8"/>
      <c r="E185" s="8"/>
      <c r="F185" s="8"/>
      <c r="G185" s="8"/>
      <c r="I185" s="8"/>
      <c r="J185" s="8"/>
      <c r="K185" s="8"/>
      <c r="L185" s="8"/>
      <c r="M185" s="8"/>
      <c r="N185" s="8"/>
      <c r="O185" s="8"/>
      <c r="P185" s="8"/>
      <c r="Q185" s="8"/>
      <c r="S185" s="8"/>
      <c r="T185" s="8"/>
    </row>
    <row r="186" spans="1:20" ht="15" customHeight="1">
      <c r="A186" s="8"/>
      <c r="B186" s="8"/>
      <c r="C186" s="8"/>
      <c r="D186" s="8"/>
      <c r="E186" s="8"/>
      <c r="F186" s="8"/>
      <c r="G186" s="8"/>
      <c r="I186" s="8"/>
      <c r="J186" s="8"/>
      <c r="K186" s="8"/>
      <c r="L186" s="8"/>
      <c r="M186" s="8"/>
      <c r="N186" s="8"/>
      <c r="O186" s="8"/>
      <c r="P186" s="8"/>
      <c r="Q186" s="8"/>
      <c r="S186" s="8"/>
      <c r="T186" s="8"/>
    </row>
    <row r="187" spans="1:20" ht="15" customHeight="1">
      <c r="A187" s="8"/>
      <c r="B187" s="8"/>
      <c r="C187" s="8"/>
      <c r="D187" s="8"/>
      <c r="E187" s="8"/>
      <c r="F187" s="8"/>
      <c r="G187" s="8"/>
      <c r="I187" s="8"/>
      <c r="J187" s="8"/>
      <c r="K187" s="8"/>
      <c r="L187" s="8"/>
      <c r="M187" s="8"/>
      <c r="N187" s="8"/>
      <c r="O187" s="8"/>
      <c r="P187" s="8"/>
      <c r="Q187" s="8"/>
      <c r="S187" s="8"/>
      <c r="T187" s="8"/>
    </row>
    <row r="188" spans="1:20" ht="15" customHeight="1">
      <c r="A188" s="8"/>
      <c r="B188" s="8"/>
      <c r="C188" s="8"/>
      <c r="D188" s="8"/>
      <c r="E188" s="8"/>
      <c r="F188" s="8"/>
      <c r="G188" s="8"/>
      <c r="I188" s="8"/>
      <c r="J188" s="8"/>
      <c r="K188" s="8"/>
      <c r="L188" s="8"/>
      <c r="M188" s="8"/>
      <c r="N188" s="8"/>
      <c r="O188" s="8"/>
      <c r="P188" s="8"/>
      <c r="Q188" s="8"/>
      <c r="S188" s="8"/>
      <c r="T188" s="8"/>
    </row>
    <row r="189" spans="1:20" ht="15" customHeight="1">
      <c r="A189" s="8"/>
      <c r="B189" s="8"/>
      <c r="C189" s="8"/>
      <c r="D189" s="8"/>
      <c r="E189" s="8"/>
      <c r="F189" s="8"/>
      <c r="G189" s="8"/>
      <c r="I189" s="8"/>
      <c r="J189" s="8"/>
      <c r="K189" s="8"/>
      <c r="L189" s="8"/>
      <c r="M189" s="8"/>
      <c r="N189" s="8"/>
      <c r="O189" s="8"/>
      <c r="P189" s="8"/>
      <c r="Q189" s="8"/>
      <c r="S189" s="8"/>
      <c r="T189" s="8"/>
    </row>
    <row r="190" spans="1:20" ht="15" customHeight="1">
      <c r="A190" s="8"/>
      <c r="B190" s="8"/>
      <c r="C190" s="8"/>
      <c r="D190" s="8"/>
      <c r="E190" s="8"/>
      <c r="F190" s="8"/>
      <c r="G190" s="8"/>
      <c r="I190" s="8"/>
      <c r="J190" s="8"/>
      <c r="K190" s="8"/>
      <c r="L190" s="8"/>
      <c r="M190" s="8"/>
      <c r="N190" s="8"/>
      <c r="O190" s="8"/>
      <c r="P190" s="8"/>
      <c r="Q190" s="8"/>
      <c r="S190" s="8"/>
      <c r="T190" s="8"/>
    </row>
    <row r="191" spans="1:20" ht="15" customHeight="1">
      <c r="A191" s="8"/>
      <c r="B191" s="8"/>
      <c r="C191" s="8"/>
      <c r="D191" s="8"/>
      <c r="E191" s="8"/>
      <c r="F191" s="8"/>
      <c r="G191" s="8"/>
      <c r="I191" s="8"/>
      <c r="J191" s="8"/>
      <c r="K191" s="8"/>
      <c r="L191" s="8"/>
      <c r="M191" s="8"/>
      <c r="N191" s="8"/>
      <c r="O191" s="8"/>
      <c r="P191" s="8"/>
      <c r="Q191" s="8"/>
      <c r="S191" s="8"/>
      <c r="T191" s="8"/>
    </row>
    <row r="192" spans="1:20" ht="15" customHeight="1">
      <c r="A192" s="8"/>
      <c r="B192" s="8"/>
      <c r="C192" s="8"/>
      <c r="D192" s="8"/>
      <c r="E192" s="8"/>
      <c r="F192" s="8"/>
      <c r="G192" s="8"/>
      <c r="I192" s="8"/>
      <c r="J192" s="8"/>
      <c r="K192" s="8"/>
      <c r="L192" s="8"/>
      <c r="M192" s="8"/>
      <c r="N192" s="8"/>
      <c r="O192" s="8"/>
      <c r="P192" s="8"/>
      <c r="Q192" s="8"/>
      <c r="R192" s="8"/>
      <c r="S192" s="8"/>
      <c r="T192" s="8"/>
    </row>
    <row r="193" spans="1:20" ht="15" customHeight="1">
      <c r="A193" s="8"/>
      <c r="B193" s="8"/>
      <c r="C193" s="8"/>
      <c r="D193" s="8"/>
      <c r="E193" s="8"/>
      <c r="F193" s="8"/>
      <c r="G193" s="8"/>
      <c r="I193" s="8"/>
      <c r="J193" s="8"/>
      <c r="K193" s="8"/>
      <c r="L193" s="8"/>
      <c r="M193" s="8"/>
      <c r="N193" s="8"/>
      <c r="O193" s="8"/>
      <c r="P193" s="8"/>
      <c r="Q193" s="8"/>
      <c r="R193" s="8"/>
      <c r="S193" s="8"/>
      <c r="T193" s="8"/>
    </row>
    <row r="194" spans="1:20" ht="15" customHeight="1">
      <c r="A194" s="8"/>
      <c r="B194" s="8"/>
      <c r="C194" s="8"/>
      <c r="D194" s="8"/>
      <c r="E194" s="8"/>
      <c r="F194" s="8"/>
      <c r="G194" s="8"/>
      <c r="I194" s="8"/>
      <c r="J194" s="8"/>
      <c r="K194" s="8"/>
      <c r="L194" s="8"/>
      <c r="M194" s="8"/>
      <c r="N194" s="8"/>
      <c r="O194" s="8"/>
      <c r="P194" s="8"/>
      <c r="Q194" s="8"/>
      <c r="R194" s="8"/>
      <c r="S194" s="8"/>
      <c r="T194" s="8"/>
    </row>
    <row r="195" spans="1:20" ht="15" customHeight="1">
      <c r="A195" s="8"/>
      <c r="B195" s="8"/>
      <c r="C195" s="8"/>
      <c r="D195" s="8"/>
      <c r="E195" s="8"/>
      <c r="F195" s="8"/>
      <c r="G195" s="8"/>
      <c r="I195" s="8"/>
      <c r="J195" s="8"/>
      <c r="K195" s="8"/>
      <c r="L195" s="8"/>
      <c r="M195" s="8"/>
      <c r="N195" s="8"/>
      <c r="O195" s="8"/>
      <c r="P195" s="8"/>
      <c r="Q195" s="8"/>
      <c r="R195" s="8"/>
      <c r="S195" s="8"/>
      <c r="T195" s="8"/>
    </row>
    <row r="196" spans="1:20" ht="15" customHeight="1">
      <c r="A196" s="8"/>
      <c r="B196" s="8"/>
      <c r="C196" s="8"/>
      <c r="D196" s="8"/>
      <c r="E196" s="8"/>
      <c r="F196" s="8"/>
      <c r="G196" s="8"/>
      <c r="I196" s="8"/>
      <c r="J196" s="8"/>
      <c r="K196" s="8"/>
      <c r="L196" s="8"/>
      <c r="M196" s="8"/>
      <c r="N196" s="8"/>
      <c r="O196" s="8"/>
      <c r="P196" s="8"/>
      <c r="Q196" s="8"/>
      <c r="R196" s="8"/>
      <c r="S196" s="8"/>
      <c r="T196" s="8"/>
    </row>
    <row r="197" spans="1:20" ht="15" customHeight="1">
      <c r="A197" s="8"/>
      <c r="B197" s="8"/>
      <c r="C197" s="8"/>
      <c r="D197" s="8"/>
      <c r="E197" s="8"/>
      <c r="F197" s="8"/>
      <c r="G197" s="8"/>
      <c r="I197" s="8"/>
      <c r="J197" s="8"/>
      <c r="K197" s="8"/>
      <c r="L197" s="8"/>
      <c r="M197" s="8"/>
      <c r="N197" s="8"/>
      <c r="O197" s="8"/>
      <c r="P197" s="8"/>
      <c r="Q197" s="8"/>
      <c r="R197" s="8"/>
      <c r="S197" s="8"/>
      <c r="T197" s="8"/>
    </row>
    <row r="198" spans="1:20" ht="15" customHeight="1">
      <c r="A198" s="8"/>
      <c r="B198" s="8"/>
      <c r="C198" s="8"/>
      <c r="D198" s="8"/>
      <c r="E198" s="8"/>
      <c r="F198" s="8"/>
      <c r="G198" s="8"/>
      <c r="I198" s="8"/>
      <c r="J198" s="8"/>
      <c r="K198" s="8"/>
      <c r="L198" s="8"/>
      <c r="M198" s="8"/>
      <c r="N198" s="8"/>
      <c r="O198" s="8"/>
      <c r="P198" s="8"/>
      <c r="Q198" s="8"/>
      <c r="R198" s="8"/>
      <c r="S198" s="8"/>
      <c r="T198" s="8"/>
    </row>
    <row r="199" spans="1:20" ht="15" customHeight="1">
      <c r="A199" s="8"/>
      <c r="B199" s="8"/>
      <c r="C199" s="8"/>
      <c r="D199" s="8"/>
      <c r="E199" s="8"/>
      <c r="F199" s="8"/>
      <c r="G199" s="8"/>
      <c r="I199" s="8"/>
      <c r="J199" s="8"/>
      <c r="K199" s="8"/>
      <c r="L199" s="8"/>
      <c r="M199" s="8"/>
      <c r="N199" s="8"/>
      <c r="O199" s="8"/>
      <c r="P199" s="8"/>
      <c r="Q199" s="8"/>
      <c r="R199" s="8"/>
      <c r="S199" s="8"/>
      <c r="T199" s="8"/>
    </row>
    <row r="200" spans="1:20" ht="15.75" customHeight="1">
      <c r="A200" s="8"/>
      <c r="B200" s="8"/>
      <c r="C200" s="8"/>
      <c r="D200" s="8"/>
      <c r="E200" s="8"/>
      <c r="F200" s="8"/>
      <c r="G200" s="8"/>
      <c r="I200" s="8"/>
      <c r="J200" s="8"/>
      <c r="K200" s="8"/>
      <c r="L200" s="8"/>
      <c r="M200" s="8"/>
      <c r="N200" s="8"/>
      <c r="O200" s="8"/>
      <c r="P200" s="8"/>
      <c r="Q200" s="8"/>
      <c r="R200" s="8"/>
      <c r="S200" s="8"/>
      <c r="T200" s="8"/>
    </row>
    <row r="201" spans="1:20" ht="15.75" customHeight="1">
      <c r="A201" s="8"/>
      <c r="B201" s="8"/>
      <c r="C201" s="8"/>
      <c r="D201" s="8"/>
      <c r="E201" s="8"/>
      <c r="F201" s="8"/>
      <c r="G201" s="8"/>
      <c r="I201" s="8"/>
      <c r="J201" s="8"/>
      <c r="K201" s="8"/>
      <c r="L201" s="8"/>
      <c r="M201" s="8"/>
      <c r="N201" s="8"/>
      <c r="O201" s="8"/>
      <c r="P201" s="8"/>
      <c r="Q201" s="8"/>
      <c r="R201" s="8"/>
      <c r="S201" s="8"/>
      <c r="T201" s="8"/>
    </row>
    <row r="202" spans="1:20" ht="15.75" customHeight="1">
      <c r="A202" s="8"/>
      <c r="B202" s="8"/>
      <c r="C202" s="8"/>
      <c r="D202" s="8"/>
      <c r="E202" s="8"/>
      <c r="F202" s="8"/>
      <c r="G202" s="8"/>
      <c r="I202" s="8"/>
      <c r="J202" s="8"/>
      <c r="K202" s="8"/>
      <c r="L202" s="8"/>
      <c r="M202" s="8"/>
      <c r="N202" s="8"/>
      <c r="O202" s="8"/>
      <c r="P202" s="8"/>
      <c r="Q202" s="8"/>
      <c r="R202" s="8"/>
      <c r="S202" s="8"/>
      <c r="T202" s="8"/>
    </row>
    <row r="203" spans="1:20" ht="15.75" customHeight="1">
      <c r="A203" s="8"/>
      <c r="B203" s="8"/>
      <c r="C203" s="8"/>
      <c r="D203" s="8"/>
      <c r="E203" s="8"/>
      <c r="F203" s="8"/>
      <c r="G203" s="8"/>
      <c r="I203" s="8"/>
      <c r="J203" s="8"/>
      <c r="K203" s="8"/>
      <c r="L203" s="8"/>
      <c r="M203" s="8"/>
      <c r="N203" s="8"/>
      <c r="O203" s="8"/>
      <c r="P203" s="8"/>
      <c r="Q203" s="8"/>
      <c r="R203" s="8"/>
      <c r="S203" s="8"/>
      <c r="T203" s="8"/>
    </row>
    <row r="204" spans="1:20" ht="15.75" customHeight="1">
      <c r="A204" s="8"/>
      <c r="B204" s="8"/>
      <c r="C204" s="8"/>
      <c r="D204" s="8"/>
      <c r="E204" s="8"/>
      <c r="F204" s="8"/>
      <c r="G204" s="8"/>
      <c r="I204" s="8"/>
      <c r="J204" s="8"/>
      <c r="K204" s="8"/>
      <c r="L204" s="8"/>
      <c r="M204" s="8"/>
      <c r="N204" s="8"/>
      <c r="O204" s="8"/>
      <c r="P204" s="8"/>
      <c r="Q204" s="8"/>
      <c r="R204" s="8"/>
      <c r="S204" s="8"/>
      <c r="T204" s="8"/>
    </row>
    <row r="205" spans="1:20" ht="15.75" customHeight="1">
      <c r="A205" s="8"/>
      <c r="B205" s="8"/>
      <c r="C205" s="8"/>
      <c r="D205" s="8"/>
      <c r="E205" s="8"/>
      <c r="F205" s="8"/>
      <c r="G205" s="8"/>
      <c r="I205" s="8"/>
      <c r="J205" s="8"/>
      <c r="K205" s="8"/>
      <c r="L205" s="8"/>
      <c r="M205" s="8"/>
      <c r="N205" s="8"/>
      <c r="O205" s="8"/>
      <c r="P205" s="8"/>
      <c r="Q205" s="8"/>
      <c r="R205" s="8"/>
      <c r="S205" s="8"/>
      <c r="T205" s="8"/>
    </row>
    <row r="206" spans="1:20" ht="15.75" customHeight="1">
      <c r="A206" s="8"/>
      <c r="B206" s="8"/>
      <c r="C206" s="8"/>
      <c r="D206" s="8"/>
      <c r="E206" s="8"/>
      <c r="F206" s="8"/>
      <c r="G206" s="8"/>
      <c r="I206" s="8"/>
      <c r="J206" s="8"/>
      <c r="K206" s="8"/>
      <c r="L206" s="8"/>
      <c r="M206" s="8"/>
      <c r="N206" s="8"/>
      <c r="O206" s="8"/>
      <c r="P206" s="8"/>
      <c r="Q206" s="8"/>
      <c r="R206" s="8"/>
      <c r="S206" s="8"/>
      <c r="T206" s="8"/>
    </row>
    <row r="207" spans="1:20" ht="15.75" customHeight="1">
      <c r="A207" s="8"/>
      <c r="B207" s="8"/>
      <c r="C207" s="8"/>
      <c r="D207" s="8"/>
      <c r="E207" s="8"/>
      <c r="F207" s="8"/>
      <c r="G207" s="8"/>
      <c r="I207" s="8"/>
      <c r="J207" s="8"/>
      <c r="K207" s="8"/>
      <c r="L207" s="8"/>
      <c r="M207" s="8"/>
      <c r="N207" s="8"/>
      <c r="O207" s="8"/>
      <c r="P207" s="8"/>
      <c r="Q207" s="8"/>
      <c r="R207" s="8"/>
      <c r="S207" s="8"/>
      <c r="T207" s="8"/>
    </row>
    <row r="208" spans="1:20" ht="15.75" customHeight="1">
      <c r="A208" s="8"/>
      <c r="B208" s="8"/>
      <c r="C208" s="8"/>
      <c r="D208" s="8"/>
      <c r="E208" s="8"/>
      <c r="F208" s="8"/>
      <c r="G208" s="8"/>
      <c r="I208" s="8"/>
      <c r="J208" s="8"/>
      <c r="K208" s="8"/>
      <c r="L208" s="8"/>
      <c r="M208" s="8"/>
      <c r="N208" s="8"/>
      <c r="O208" s="8"/>
      <c r="P208" s="8"/>
      <c r="Q208" s="8"/>
      <c r="R208" s="8"/>
      <c r="S208" s="8"/>
      <c r="T208" s="8"/>
    </row>
    <row r="209" spans="1:20" ht="15.75" customHeight="1">
      <c r="A209" s="8"/>
      <c r="B209" s="8"/>
      <c r="C209" s="8"/>
      <c r="D209" s="8"/>
      <c r="E209" s="8"/>
      <c r="F209" s="8"/>
      <c r="G209" s="8"/>
      <c r="I209" s="8"/>
      <c r="J209" s="8"/>
      <c r="K209" s="8"/>
      <c r="L209" s="8"/>
      <c r="M209" s="8"/>
      <c r="N209" s="8"/>
      <c r="O209" s="8"/>
      <c r="P209" s="8"/>
      <c r="Q209" s="8"/>
      <c r="R209" s="8"/>
      <c r="S209" s="8"/>
      <c r="T209" s="8"/>
    </row>
    <row r="210" spans="1:20" ht="15.75" customHeight="1">
      <c r="A210" s="8"/>
      <c r="B210" s="8"/>
      <c r="C210" s="8"/>
      <c r="D210" s="8"/>
      <c r="E210" s="8"/>
      <c r="F210" s="8"/>
      <c r="G210" s="8"/>
      <c r="I210" s="8"/>
      <c r="J210" s="8"/>
      <c r="K210" s="8"/>
      <c r="L210" s="8"/>
      <c r="M210" s="8"/>
      <c r="N210" s="8"/>
      <c r="O210" s="8"/>
      <c r="P210" s="8"/>
      <c r="Q210" s="8"/>
      <c r="R210" s="8"/>
      <c r="S210" s="8"/>
      <c r="T210" s="8"/>
    </row>
    <row r="211" spans="1:20" ht="15.75" customHeight="1">
      <c r="A211" s="8"/>
      <c r="B211" s="8"/>
      <c r="C211" s="8"/>
      <c r="D211" s="8"/>
      <c r="E211" s="8"/>
      <c r="F211" s="8"/>
      <c r="G211" s="8"/>
      <c r="I211" s="8"/>
      <c r="J211" s="8"/>
      <c r="K211" s="8"/>
      <c r="L211" s="8"/>
      <c r="M211" s="8"/>
      <c r="N211" s="8"/>
      <c r="O211" s="8"/>
      <c r="P211" s="8"/>
      <c r="Q211" s="8"/>
      <c r="R211" s="8"/>
      <c r="S211" s="8"/>
      <c r="T211" s="8"/>
    </row>
    <row r="212" spans="1:20" ht="15.75" customHeight="1">
      <c r="A212" s="8"/>
      <c r="B212" s="8"/>
      <c r="C212" s="8"/>
      <c r="D212" s="8"/>
      <c r="E212" s="8"/>
      <c r="F212" s="8"/>
      <c r="G212" s="8"/>
      <c r="I212" s="8"/>
      <c r="J212" s="8"/>
      <c r="K212" s="8"/>
      <c r="L212" s="8"/>
      <c r="M212" s="8"/>
      <c r="N212" s="8"/>
      <c r="O212" s="8"/>
      <c r="P212" s="8"/>
      <c r="Q212" s="8"/>
      <c r="R212" s="8"/>
      <c r="S212" s="8"/>
      <c r="T212" s="8"/>
    </row>
    <row r="213" spans="1:20" ht="15.75" customHeight="1">
      <c r="A213" s="8"/>
      <c r="B213" s="8"/>
      <c r="C213" s="8"/>
      <c r="D213" s="8"/>
      <c r="E213" s="8"/>
      <c r="F213" s="8"/>
      <c r="G213" s="8"/>
      <c r="I213" s="8"/>
      <c r="J213" s="8"/>
      <c r="K213" s="8"/>
      <c r="L213" s="8"/>
      <c r="M213" s="8"/>
      <c r="N213" s="8"/>
      <c r="O213" s="8"/>
      <c r="P213" s="8"/>
      <c r="Q213" s="8"/>
      <c r="R213" s="8"/>
      <c r="S213" s="8"/>
      <c r="T213" s="8"/>
    </row>
    <row r="214" spans="1:20" ht="15.75" customHeight="1">
      <c r="A214" s="8"/>
      <c r="B214" s="8"/>
      <c r="C214" s="8"/>
      <c r="D214" s="8"/>
      <c r="E214" s="8"/>
      <c r="F214" s="8"/>
      <c r="G214" s="8"/>
      <c r="I214" s="8"/>
      <c r="J214" s="8"/>
      <c r="K214" s="8"/>
      <c r="L214" s="8"/>
      <c r="M214" s="8"/>
      <c r="N214" s="8"/>
      <c r="O214" s="8"/>
      <c r="P214" s="8"/>
      <c r="Q214" s="8"/>
      <c r="R214" s="8"/>
      <c r="S214" s="8"/>
      <c r="T214" s="8"/>
    </row>
    <row r="215" spans="1:20" ht="15.75" customHeight="1">
      <c r="A215" s="8"/>
      <c r="B215" s="8"/>
      <c r="C215" s="8"/>
      <c r="D215" s="8"/>
      <c r="E215" s="8"/>
      <c r="F215" s="8"/>
      <c r="G215" s="8"/>
      <c r="I215" s="8"/>
      <c r="J215" s="8"/>
      <c r="K215" s="8"/>
      <c r="L215" s="8"/>
      <c r="M215" s="8"/>
      <c r="N215" s="8"/>
      <c r="O215" s="8"/>
      <c r="P215" s="8"/>
      <c r="Q215" s="8"/>
      <c r="R215" s="8"/>
      <c r="S215" s="8"/>
      <c r="T215" s="8"/>
    </row>
    <row r="216" spans="1:20" ht="15.75" customHeight="1">
      <c r="A216" s="8"/>
      <c r="B216" s="8"/>
      <c r="C216" s="8"/>
      <c r="D216" s="8"/>
      <c r="E216" s="8"/>
      <c r="F216" s="8"/>
      <c r="G216" s="8"/>
      <c r="I216" s="8"/>
      <c r="J216" s="8"/>
      <c r="K216" s="8"/>
      <c r="L216" s="8"/>
      <c r="M216" s="8"/>
      <c r="N216" s="8"/>
      <c r="O216" s="8"/>
      <c r="P216" s="8"/>
      <c r="Q216" s="8"/>
      <c r="R216" s="8"/>
      <c r="S216" s="8"/>
      <c r="T216" s="8"/>
    </row>
    <row r="217" spans="1:20" ht="15.75" customHeight="1">
      <c r="A217" s="8"/>
      <c r="B217" s="8"/>
      <c r="C217" s="8"/>
      <c r="D217" s="8"/>
      <c r="E217" s="8"/>
      <c r="F217" s="8"/>
      <c r="G217" s="8"/>
      <c r="I217" s="8"/>
      <c r="J217" s="8"/>
      <c r="K217" s="8"/>
      <c r="L217" s="8"/>
      <c r="M217" s="8"/>
      <c r="N217" s="8"/>
      <c r="O217" s="8"/>
      <c r="P217" s="8"/>
      <c r="Q217" s="8"/>
      <c r="R217" s="8"/>
      <c r="S217" s="8"/>
      <c r="T217" s="8"/>
    </row>
    <row r="218" spans="1:20" ht="15.75" customHeight="1">
      <c r="A218" s="8"/>
      <c r="B218" s="8"/>
      <c r="C218" s="8"/>
      <c r="D218" s="8"/>
      <c r="E218" s="8"/>
      <c r="F218" s="8"/>
      <c r="G218" s="8"/>
      <c r="I218" s="8"/>
      <c r="J218" s="8"/>
      <c r="K218" s="8"/>
      <c r="L218" s="8"/>
      <c r="M218" s="8"/>
      <c r="N218" s="8"/>
      <c r="O218" s="8"/>
      <c r="P218" s="8"/>
      <c r="Q218" s="8"/>
      <c r="R218" s="8"/>
      <c r="S218" s="8"/>
      <c r="T218" s="8"/>
    </row>
    <row r="219" spans="1:20" ht="15.75" customHeight="1">
      <c r="A219" s="8"/>
      <c r="B219" s="8"/>
      <c r="C219" s="8"/>
      <c r="D219" s="8"/>
      <c r="E219" s="8"/>
      <c r="F219" s="8"/>
      <c r="G219" s="8"/>
      <c r="I219" s="8"/>
      <c r="J219" s="8"/>
      <c r="K219" s="8"/>
      <c r="L219" s="8"/>
      <c r="M219" s="8"/>
      <c r="N219" s="8"/>
      <c r="O219" s="8"/>
      <c r="P219" s="8"/>
      <c r="Q219" s="8"/>
      <c r="R219" s="8"/>
      <c r="S219" s="8"/>
      <c r="T219" s="8"/>
    </row>
    <row r="220" spans="1:20" ht="15.75" customHeight="1">
      <c r="A220" s="8"/>
      <c r="B220" s="8"/>
      <c r="C220" s="8"/>
      <c r="D220" s="8"/>
      <c r="E220" s="8"/>
      <c r="F220" s="8"/>
      <c r="G220" s="8"/>
      <c r="I220" s="8"/>
      <c r="J220" s="8"/>
      <c r="K220" s="8"/>
      <c r="L220" s="8"/>
      <c r="M220" s="8"/>
      <c r="N220" s="8"/>
      <c r="O220" s="8"/>
      <c r="P220" s="8"/>
      <c r="Q220" s="8"/>
      <c r="R220" s="8"/>
      <c r="S220" s="8"/>
      <c r="T220" s="8"/>
    </row>
    <row r="221" spans="1:20" ht="15.75" customHeight="1">
      <c r="A221" s="8"/>
      <c r="B221" s="8"/>
      <c r="C221" s="8"/>
      <c r="D221" s="8"/>
      <c r="E221" s="8"/>
      <c r="F221" s="8"/>
      <c r="G221" s="8"/>
      <c r="I221" s="8"/>
      <c r="J221" s="8"/>
      <c r="K221" s="8"/>
      <c r="L221" s="8"/>
      <c r="M221" s="8"/>
      <c r="N221" s="8"/>
      <c r="O221" s="8"/>
      <c r="P221" s="8"/>
      <c r="Q221" s="8"/>
      <c r="R221" s="8"/>
      <c r="S221" s="8"/>
      <c r="T221" s="8"/>
    </row>
    <row r="222" spans="1:20" ht="15.75" customHeight="1">
      <c r="A222" s="8"/>
      <c r="B222" s="8"/>
      <c r="C222" s="8"/>
      <c r="D222" s="8"/>
      <c r="E222" s="8"/>
      <c r="F222" s="8"/>
      <c r="G222" s="8"/>
      <c r="I222" s="8"/>
      <c r="J222" s="8"/>
      <c r="K222" s="8"/>
      <c r="L222" s="8"/>
      <c r="M222" s="8"/>
      <c r="N222" s="8"/>
      <c r="O222" s="8"/>
      <c r="P222" s="8"/>
      <c r="Q222" s="8"/>
      <c r="R222" s="8"/>
      <c r="S222" s="8"/>
      <c r="T222" s="8"/>
    </row>
    <row r="223" spans="1:20" ht="15.75" customHeight="1">
      <c r="A223" s="8"/>
      <c r="B223" s="8"/>
      <c r="C223" s="8"/>
      <c r="D223" s="8"/>
      <c r="E223" s="8"/>
      <c r="F223" s="8"/>
      <c r="G223" s="8"/>
      <c r="I223" s="8"/>
      <c r="J223" s="8"/>
      <c r="K223" s="8"/>
      <c r="L223" s="8"/>
      <c r="M223" s="8"/>
      <c r="N223" s="8"/>
      <c r="O223" s="8"/>
      <c r="P223" s="8"/>
      <c r="Q223" s="8"/>
      <c r="R223" s="8"/>
      <c r="S223" s="8"/>
      <c r="T223" s="8"/>
    </row>
    <row r="224" spans="1:20" ht="15.75" customHeight="1">
      <c r="A224" s="8"/>
      <c r="B224" s="8"/>
      <c r="C224" s="8"/>
      <c r="D224" s="8"/>
      <c r="E224" s="8"/>
      <c r="F224" s="8"/>
      <c r="G224" s="8"/>
      <c r="I224" s="8"/>
      <c r="J224" s="8"/>
      <c r="K224" s="8"/>
      <c r="L224" s="8"/>
      <c r="M224" s="8"/>
      <c r="N224" s="8"/>
      <c r="O224" s="8"/>
      <c r="P224" s="8"/>
      <c r="Q224" s="8"/>
      <c r="R224" s="8"/>
      <c r="S224" s="8"/>
      <c r="T224" s="8"/>
    </row>
    <row r="225" spans="1:20" ht="15.75" customHeight="1">
      <c r="A225" s="8"/>
      <c r="B225" s="8"/>
      <c r="C225" s="8"/>
      <c r="D225" s="8"/>
      <c r="E225" s="8"/>
      <c r="F225" s="8"/>
      <c r="G225" s="8"/>
      <c r="I225" s="8"/>
      <c r="J225" s="8"/>
      <c r="K225" s="8"/>
      <c r="L225" s="8"/>
      <c r="M225" s="8"/>
      <c r="N225" s="8"/>
      <c r="O225" s="8"/>
      <c r="P225" s="8"/>
      <c r="Q225" s="8"/>
      <c r="R225" s="8"/>
      <c r="S225" s="8"/>
      <c r="T225" s="8"/>
    </row>
    <row r="226" spans="1:20" ht="15.75" customHeight="1">
      <c r="A226" s="8"/>
      <c r="B226" s="8"/>
      <c r="C226" s="8"/>
      <c r="D226" s="8"/>
      <c r="E226" s="8"/>
      <c r="F226" s="8"/>
      <c r="G226" s="8"/>
      <c r="I226" s="8"/>
      <c r="J226" s="8"/>
      <c r="K226" s="8"/>
      <c r="L226" s="8"/>
      <c r="M226" s="8"/>
      <c r="N226" s="8"/>
      <c r="O226" s="8"/>
      <c r="P226" s="8"/>
      <c r="Q226" s="8"/>
      <c r="R226" s="8"/>
      <c r="S226" s="8"/>
      <c r="T226" s="8"/>
    </row>
    <row r="227" spans="1:20" ht="15.75" customHeight="1">
      <c r="A227" s="8"/>
      <c r="B227" s="8"/>
      <c r="C227" s="8"/>
      <c r="D227" s="8"/>
      <c r="E227" s="8"/>
      <c r="F227" s="8"/>
      <c r="G227" s="8"/>
      <c r="I227" s="8"/>
      <c r="J227" s="8"/>
      <c r="K227" s="8"/>
      <c r="L227" s="8"/>
      <c r="M227" s="8"/>
      <c r="N227" s="8"/>
      <c r="O227" s="8"/>
      <c r="P227" s="8"/>
      <c r="Q227" s="8"/>
      <c r="R227" s="8"/>
      <c r="S227" s="8"/>
      <c r="T227" s="8"/>
    </row>
    <row r="228" spans="1:20" ht="15.75" customHeight="1">
      <c r="A228" s="8"/>
      <c r="B228" s="8"/>
      <c r="C228" s="8"/>
      <c r="D228" s="8"/>
      <c r="E228" s="8"/>
      <c r="F228" s="8"/>
      <c r="G228" s="8"/>
      <c r="I228" s="8"/>
      <c r="J228" s="8"/>
      <c r="K228" s="8"/>
      <c r="L228" s="8"/>
      <c r="M228" s="8"/>
      <c r="N228" s="8"/>
      <c r="O228" s="8"/>
      <c r="P228" s="8"/>
      <c r="Q228" s="8"/>
      <c r="R228" s="8"/>
      <c r="S228" s="8"/>
      <c r="T228" s="8"/>
    </row>
    <row r="229" spans="1:20" ht="15.75" customHeight="1">
      <c r="A229" s="8"/>
      <c r="B229" s="8"/>
      <c r="C229" s="8"/>
      <c r="D229" s="8"/>
      <c r="E229" s="8"/>
      <c r="F229" s="8"/>
      <c r="G229" s="8"/>
      <c r="I229" s="8"/>
      <c r="J229" s="8"/>
      <c r="K229" s="8"/>
      <c r="L229" s="8"/>
      <c r="M229" s="8"/>
      <c r="N229" s="8"/>
      <c r="O229" s="8"/>
      <c r="P229" s="8"/>
      <c r="Q229" s="8"/>
      <c r="R229" s="8"/>
      <c r="S229" s="8"/>
      <c r="T229" s="8"/>
    </row>
    <row r="230" spans="1:20" ht="15.75" customHeight="1">
      <c r="A230" s="8"/>
      <c r="B230" s="8"/>
      <c r="C230" s="8"/>
      <c r="D230" s="8"/>
      <c r="E230" s="8"/>
      <c r="F230" s="8"/>
      <c r="G230" s="8"/>
      <c r="I230" s="8"/>
      <c r="J230" s="8"/>
      <c r="K230" s="8"/>
      <c r="L230" s="8"/>
      <c r="M230" s="8"/>
      <c r="N230" s="8"/>
      <c r="O230" s="8"/>
      <c r="P230" s="8"/>
      <c r="Q230" s="8"/>
      <c r="R230" s="8"/>
      <c r="S230" s="8"/>
      <c r="T230" s="8"/>
    </row>
    <row r="231" spans="1:20" ht="15.75" customHeight="1">
      <c r="A231" s="8"/>
      <c r="B231" s="8"/>
      <c r="C231" s="8"/>
      <c r="D231" s="8"/>
      <c r="E231" s="8"/>
      <c r="F231" s="8"/>
      <c r="G231" s="8"/>
      <c r="I231" s="8"/>
      <c r="J231" s="8"/>
      <c r="K231" s="8"/>
      <c r="L231" s="8"/>
      <c r="M231" s="8"/>
      <c r="N231" s="8"/>
      <c r="O231" s="8"/>
      <c r="P231" s="8"/>
      <c r="Q231" s="8"/>
      <c r="R231" s="8"/>
      <c r="S231" s="8"/>
      <c r="T231" s="8"/>
    </row>
    <row r="232" spans="1:20" ht="15.75" customHeight="1">
      <c r="A232" s="8"/>
      <c r="B232" s="8"/>
      <c r="C232" s="8"/>
      <c r="D232" s="8"/>
      <c r="E232" s="8"/>
      <c r="F232" s="8"/>
      <c r="G232" s="8"/>
      <c r="I232" s="8"/>
      <c r="J232" s="8"/>
      <c r="K232" s="8"/>
      <c r="L232" s="8"/>
      <c r="M232" s="8"/>
      <c r="N232" s="8"/>
      <c r="O232" s="8"/>
      <c r="P232" s="8"/>
      <c r="Q232" s="8"/>
      <c r="R232" s="8"/>
      <c r="S232" s="8"/>
      <c r="T232" s="8"/>
    </row>
    <row r="233" spans="1:20" ht="15.75" customHeight="1">
      <c r="A233" s="8"/>
      <c r="B233" s="8"/>
      <c r="C233" s="8"/>
      <c r="D233" s="8"/>
      <c r="E233" s="8"/>
      <c r="F233" s="8"/>
      <c r="G233" s="8"/>
      <c r="I233" s="8"/>
      <c r="J233" s="8"/>
      <c r="K233" s="8"/>
      <c r="L233" s="8"/>
      <c r="M233" s="8"/>
      <c r="N233" s="8"/>
      <c r="O233" s="8"/>
      <c r="P233" s="8"/>
      <c r="Q233" s="8"/>
      <c r="R233" s="8"/>
      <c r="S233" s="8"/>
      <c r="T233" s="8"/>
    </row>
    <row r="234" spans="1:20" ht="15.75" customHeight="1">
      <c r="A234" s="8"/>
      <c r="B234" s="8"/>
      <c r="C234" s="8"/>
      <c r="D234" s="8"/>
      <c r="E234" s="8"/>
      <c r="F234" s="8"/>
      <c r="G234" s="8"/>
      <c r="I234" s="8"/>
      <c r="J234" s="8"/>
      <c r="K234" s="8"/>
      <c r="L234" s="8"/>
      <c r="M234" s="8"/>
      <c r="N234" s="8"/>
      <c r="O234" s="8"/>
      <c r="P234" s="8"/>
      <c r="Q234" s="8"/>
      <c r="R234" s="8"/>
      <c r="S234" s="8"/>
      <c r="T234" s="8"/>
    </row>
    <row r="235" spans="1:20" ht="15.75" customHeight="1">
      <c r="A235" s="8"/>
      <c r="B235" s="8"/>
      <c r="C235" s="8"/>
      <c r="D235" s="8"/>
      <c r="E235" s="8"/>
      <c r="F235" s="8"/>
      <c r="G235" s="8"/>
      <c r="I235" s="8"/>
      <c r="J235" s="8"/>
      <c r="K235" s="8"/>
      <c r="L235" s="8"/>
      <c r="M235" s="8"/>
      <c r="N235" s="8"/>
      <c r="O235" s="8"/>
      <c r="P235" s="8"/>
      <c r="Q235" s="8"/>
      <c r="R235" s="8"/>
      <c r="S235" s="8"/>
      <c r="T235" s="8"/>
    </row>
    <row r="236" spans="1:20" ht="15.75" customHeight="1">
      <c r="A236" s="8"/>
      <c r="B236" s="8"/>
      <c r="C236" s="8"/>
      <c r="D236" s="8"/>
      <c r="E236" s="8"/>
      <c r="F236" s="8"/>
      <c r="G236" s="8"/>
      <c r="I236" s="8"/>
      <c r="J236" s="8"/>
      <c r="K236" s="8"/>
      <c r="L236" s="8"/>
      <c r="M236" s="8"/>
      <c r="N236" s="8"/>
      <c r="O236" s="8"/>
      <c r="P236" s="8"/>
      <c r="Q236" s="8"/>
      <c r="R236" s="8"/>
      <c r="S236" s="8"/>
      <c r="T236" s="8"/>
    </row>
    <row r="237" spans="1:20" ht="15.75" customHeight="1">
      <c r="A237" s="8"/>
      <c r="B237" s="8"/>
      <c r="C237" s="8"/>
      <c r="D237" s="8"/>
      <c r="E237" s="8"/>
      <c r="F237" s="8"/>
      <c r="G237" s="8"/>
      <c r="I237" s="8"/>
      <c r="J237" s="8"/>
      <c r="K237" s="8"/>
      <c r="L237" s="8"/>
      <c r="M237" s="8"/>
      <c r="N237" s="8"/>
      <c r="O237" s="8"/>
      <c r="P237" s="8"/>
      <c r="Q237" s="8"/>
      <c r="R237" s="8"/>
      <c r="S237" s="8"/>
      <c r="T237" s="8"/>
    </row>
    <row r="238" spans="1:20" ht="15.75" customHeight="1">
      <c r="A238" s="8"/>
      <c r="B238" s="8"/>
      <c r="C238" s="8"/>
      <c r="D238" s="8"/>
      <c r="E238" s="8"/>
      <c r="F238" s="8"/>
      <c r="G238" s="8"/>
      <c r="I238" s="8"/>
      <c r="J238" s="8"/>
      <c r="K238" s="8"/>
      <c r="L238" s="8"/>
      <c r="M238" s="8"/>
      <c r="N238" s="8"/>
      <c r="O238" s="8"/>
      <c r="P238" s="8"/>
      <c r="Q238" s="8"/>
      <c r="R238" s="8"/>
      <c r="S238" s="8"/>
      <c r="T238" s="8"/>
    </row>
    <row r="239" spans="1:20" ht="15.75" customHeight="1">
      <c r="A239" s="8"/>
      <c r="B239" s="8"/>
      <c r="C239" s="8"/>
      <c r="D239" s="8"/>
      <c r="E239" s="8"/>
      <c r="F239" s="8"/>
      <c r="G239" s="8"/>
      <c r="I239" s="8"/>
      <c r="J239" s="8"/>
      <c r="K239" s="8"/>
      <c r="L239" s="8"/>
      <c r="M239" s="8"/>
      <c r="N239" s="8"/>
      <c r="O239" s="8"/>
      <c r="P239" s="8"/>
      <c r="Q239" s="8"/>
      <c r="R239" s="8"/>
      <c r="S239" s="8"/>
      <c r="T239" s="8"/>
    </row>
    <row r="240" spans="1:20" ht="15.75" customHeight="1">
      <c r="A240" s="8"/>
      <c r="B240" s="8"/>
      <c r="C240" s="8"/>
      <c r="D240" s="8"/>
      <c r="E240" s="8"/>
      <c r="F240" s="8"/>
      <c r="G240" s="8"/>
      <c r="I240" s="8"/>
      <c r="J240" s="8"/>
      <c r="K240" s="8"/>
      <c r="L240" s="8"/>
      <c r="M240" s="8"/>
      <c r="N240" s="8"/>
      <c r="O240" s="8"/>
      <c r="P240" s="8"/>
      <c r="Q240" s="8"/>
      <c r="R240" s="8"/>
      <c r="S240" s="8"/>
      <c r="T240" s="8"/>
    </row>
    <row r="241" spans="1:20" ht="15.75" customHeight="1">
      <c r="A241" s="8"/>
      <c r="B241" s="8"/>
      <c r="C241" s="8"/>
      <c r="D241" s="8"/>
      <c r="E241" s="8"/>
      <c r="F241" s="8"/>
      <c r="G241" s="8"/>
      <c r="I241" s="8"/>
      <c r="J241" s="8"/>
      <c r="K241" s="8"/>
      <c r="L241" s="8"/>
      <c r="M241" s="8"/>
      <c r="N241" s="8"/>
      <c r="O241" s="8"/>
      <c r="P241" s="8"/>
      <c r="Q241" s="8"/>
      <c r="R241" s="8"/>
      <c r="S241" s="8"/>
      <c r="T241" s="8"/>
    </row>
    <row r="242" spans="1:20" ht="15.75" customHeight="1">
      <c r="A242" s="8"/>
      <c r="B242" s="8"/>
      <c r="C242" s="8"/>
      <c r="D242" s="8"/>
      <c r="E242" s="8"/>
      <c r="F242" s="8"/>
      <c r="G242" s="8"/>
      <c r="I242" s="8"/>
      <c r="J242" s="8"/>
      <c r="K242" s="8"/>
      <c r="L242" s="8"/>
      <c r="M242" s="8"/>
      <c r="N242" s="8"/>
      <c r="O242" s="8"/>
      <c r="P242" s="8"/>
      <c r="Q242" s="8"/>
      <c r="R242" s="8"/>
      <c r="S242" s="8"/>
      <c r="T242" s="8"/>
    </row>
    <row r="243" spans="1:20" ht="15.75" customHeight="1">
      <c r="A243" s="8"/>
      <c r="B243" s="8"/>
      <c r="C243" s="8"/>
      <c r="D243" s="8"/>
      <c r="E243" s="8"/>
      <c r="F243" s="8"/>
      <c r="G243" s="8"/>
      <c r="I243" s="8"/>
      <c r="J243" s="8"/>
      <c r="K243" s="8"/>
      <c r="L243" s="8"/>
      <c r="M243" s="8"/>
      <c r="N243" s="8"/>
      <c r="O243" s="8"/>
      <c r="P243" s="8"/>
      <c r="Q243" s="8"/>
      <c r="R243" s="8"/>
      <c r="S243" s="8"/>
      <c r="T243" s="8"/>
    </row>
    <row r="244" spans="1:20" ht="15.75" customHeight="1">
      <c r="A244" s="8"/>
      <c r="B244" s="8"/>
      <c r="C244" s="8"/>
      <c r="D244" s="8"/>
      <c r="E244" s="8"/>
      <c r="F244" s="8"/>
      <c r="G244" s="8"/>
      <c r="I244" s="8"/>
      <c r="J244" s="8"/>
      <c r="K244" s="8"/>
      <c r="L244" s="8"/>
      <c r="M244" s="8"/>
      <c r="N244" s="8"/>
      <c r="O244" s="8"/>
      <c r="P244" s="8"/>
      <c r="Q244" s="8"/>
      <c r="R244" s="8"/>
      <c r="S244" s="8"/>
      <c r="T244" s="8"/>
    </row>
    <row r="245" spans="1:20" ht="15.75" customHeight="1">
      <c r="A245" s="8"/>
      <c r="B245" s="8"/>
      <c r="C245" s="8"/>
      <c r="D245" s="8"/>
      <c r="E245" s="8"/>
      <c r="F245" s="8"/>
      <c r="G245" s="8"/>
      <c r="I245" s="8"/>
      <c r="J245" s="8"/>
      <c r="K245" s="8"/>
      <c r="L245" s="8"/>
      <c r="M245" s="8"/>
      <c r="N245" s="8"/>
      <c r="O245" s="8"/>
      <c r="P245" s="8"/>
      <c r="Q245" s="8"/>
      <c r="R245" s="8"/>
      <c r="S245" s="8"/>
      <c r="T245" s="8"/>
    </row>
    <row r="246" spans="1:20" ht="15.75" customHeight="1">
      <c r="A246" s="8"/>
      <c r="B246" s="8"/>
      <c r="C246" s="8"/>
      <c r="D246" s="8"/>
      <c r="E246" s="8"/>
      <c r="F246" s="8"/>
      <c r="G246" s="8"/>
      <c r="I246" s="8"/>
      <c r="J246" s="8"/>
      <c r="K246" s="8"/>
      <c r="L246" s="8"/>
      <c r="M246" s="8"/>
      <c r="N246" s="8"/>
      <c r="O246" s="8"/>
      <c r="P246" s="8"/>
      <c r="Q246" s="8"/>
      <c r="R246" s="8"/>
      <c r="S246" s="8"/>
      <c r="T246" s="8"/>
    </row>
    <row r="247" spans="1:20" ht="15.75" customHeight="1">
      <c r="A247" s="8"/>
      <c r="B247" s="8"/>
      <c r="C247" s="8"/>
      <c r="D247" s="8"/>
      <c r="E247" s="8"/>
      <c r="F247" s="8"/>
      <c r="G247" s="8"/>
      <c r="I247" s="8"/>
      <c r="J247" s="8"/>
      <c r="K247" s="8"/>
      <c r="L247" s="8"/>
      <c r="M247" s="8"/>
      <c r="N247" s="8"/>
      <c r="O247" s="8"/>
      <c r="P247" s="8"/>
      <c r="Q247" s="8"/>
      <c r="R247" s="8"/>
      <c r="S247" s="8"/>
      <c r="T247" s="8"/>
    </row>
    <row r="248" spans="1:20" ht="15.75" customHeight="1">
      <c r="A248" s="8"/>
      <c r="B248" s="8"/>
      <c r="C248" s="8"/>
      <c r="D248" s="8"/>
      <c r="E248" s="8"/>
      <c r="F248" s="8"/>
      <c r="G248" s="8"/>
      <c r="I248" s="8"/>
      <c r="J248" s="8"/>
      <c r="K248" s="8"/>
      <c r="L248" s="8"/>
      <c r="M248" s="8"/>
      <c r="N248" s="8"/>
      <c r="O248" s="8"/>
      <c r="P248" s="8"/>
      <c r="Q248" s="8"/>
      <c r="R248" s="8"/>
      <c r="S248" s="8"/>
      <c r="T248" s="8"/>
    </row>
    <row r="249" spans="1:20" ht="15.75" customHeight="1">
      <c r="A249" s="8"/>
      <c r="B249" s="8"/>
      <c r="C249" s="8"/>
      <c r="D249" s="8"/>
      <c r="E249" s="8"/>
      <c r="F249" s="8"/>
      <c r="G249" s="8"/>
      <c r="I249" s="8"/>
      <c r="J249" s="8"/>
      <c r="K249" s="8"/>
      <c r="L249" s="8"/>
      <c r="M249" s="8"/>
      <c r="N249" s="8"/>
      <c r="O249" s="8"/>
      <c r="P249" s="8"/>
      <c r="Q249" s="8"/>
      <c r="R249" s="8"/>
      <c r="S249" s="8"/>
      <c r="T249" s="8"/>
    </row>
    <row r="250" spans="1:20" ht="15.75" customHeight="1">
      <c r="A250" s="8"/>
      <c r="B250" s="8"/>
      <c r="C250" s="8"/>
      <c r="D250" s="8"/>
      <c r="E250" s="8"/>
      <c r="F250" s="8"/>
      <c r="G250" s="8"/>
      <c r="I250" s="8"/>
      <c r="J250" s="8"/>
      <c r="K250" s="8"/>
      <c r="L250" s="8"/>
      <c r="M250" s="8"/>
      <c r="N250" s="8"/>
      <c r="O250" s="8"/>
      <c r="P250" s="8"/>
      <c r="Q250" s="8"/>
      <c r="R250" s="8"/>
      <c r="S250" s="8"/>
      <c r="T250" s="8"/>
    </row>
    <row r="251" spans="1:20" ht="15.75" customHeight="1">
      <c r="A251" s="8"/>
      <c r="B251" s="8"/>
      <c r="C251" s="8"/>
      <c r="D251" s="8"/>
      <c r="E251" s="8"/>
      <c r="F251" s="8"/>
      <c r="G251" s="8"/>
      <c r="I251" s="8"/>
      <c r="J251" s="8"/>
      <c r="K251" s="8"/>
      <c r="L251" s="8"/>
      <c r="M251" s="8"/>
      <c r="N251" s="8"/>
      <c r="O251" s="8"/>
      <c r="P251" s="8"/>
      <c r="Q251" s="8"/>
      <c r="R251" s="8"/>
      <c r="S251" s="8"/>
      <c r="T251" s="8"/>
    </row>
    <row r="252" spans="1:20" ht="15.75" customHeight="1">
      <c r="A252" s="8"/>
      <c r="B252" s="8"/>
      <c r="C252" s="8"/>
      <c r="D252" s="8"/>
      <c r="E252" s="8"/>
      <c r="F252" s="8"/>
      <c r="G252" s="8"/>
      <c r="I252" s="8"/>
      <c r="J252" s="8"/>
      <c r="K252" s="8"/>
      <c r="L252" s="8"/>
      <c r="M252" s="8"/>
      <c r="N252" s="8"/>
      <c r="O252" s="8"/>
      <c r="P252" s="8"/>
      <c r="Q252" s="8"/>
      <c r="R252" s="8"/>
      <c r="S252" s="8"/>
      <c r="T252" s="8"/>
    </row>
    <row r="253" spans="1:20" ht="15.75" customHeight="1">
      <c r="A253" s="8"/>
      <c r="B253" s="8"/>
      <c r="C253" s="8"/>
      <c r="D253" s="8"/>
      <c r="E253" s="8"/>
      <c r="F253" s="8"/>
      <c r="G253" s="8"/>
      <c r="I253" s="8"/>
      <c r="J253" s="8"/>
      <c r="K253" s="8"/>
      <c r="L253" s="8"/>
      <c r="M253" s="8"/>
      <c r="N253" s="8"/>
      <c r="O253" s="8"/>
      <c r="P253" s="8"/>
      <c r="Q253" s="8"/>
      <c r="R253" s="8"/>
      <c r="S253" s="8"/>
      <c r="T253" s="8"/>
    </row>
    <row r="254" spans="1:20" ht="15.75" customHeight="1">
      <c r="A254" s="8"/>
      <c r="B254" s="8"/>
      <c r="C254" s="8"/>
      <c r="D254" s="8"/>
      <c r="E254" s="8"/>
      <c r="F254" s="8"/>
      <c r="G254" s="8"/>
      <c r="I254" s="8"/>
      <c r="J254" s="8"/>
      <c r="K254" s="8"/>
      <c r="L254" s="8"/>
      <c r="M254" s="8"/>
      <c r="N254" s="8"/>
      <c r="O254" s="8"/>
      <c r="P254" s="8"/>
      <c r="Q254" s="8"/>
      <c r="R254" s="8"/>
      <c r="S254" s="8"/>
      <c r="T254" s="8"/>
    </row>
    <row r="255" spans="1:20" ht="15.75" customHeight="1">
      <c r="A255" s="8"/>
      <c r="B255" s="8"/>
      <c r="C255" s="8"/>
      <c r="D255" s="8"/>
      <c r="E255" s="8"/>
      <c r="F255" s="8"/>
      <c r="G255" s="8"/>
      <c r="I255" s="8"/>
      <c r="J255" s="8"/>
      <c r="K255" s="8"/>
      <c r="L255" s="8"/>
      <c r="M255" s="8"/>
      <c r="N255" s="8"/>
      <c r="O255" s="8"/>
      <c r="P255" s="8"/>
      <c r="Q255" s="8"/>
      <c r="R255" s="8"/>
      <c r="S255" s="8"/>
      <c r="T255" s="8"/>
    </row>
    <row r="256" spans="1:20" ht="15.75" customHeight="1">
      <c r="A256" s="8"/>
      <c r="B256" s="8"/>
      <c r="C256" s="8"/>
      <c r="D256" s="8"/>
      <c r="E256" s="8"/>
      <c r="F256" s="8"/>
      <c r="G256" s="8"/>
      <c r="I256" s="8"/>
      <c r="J256" s="8"/>
      <c r="K256" s="8"/>
      <c r="L256" s="8"/>
      <c r="M256" s="8"/>
      <c r="N256" s="8"/>
      <c r="O256" s="8"/>
      <c r="P256" s="8"/>
      <c r="Q256" s="8"/>
      <c r="R256" s="8"/>
      <c r="S256" s="8"/>
      <c r="T256" s="8"/>
    </row>
    <row r="257" spans="1:20" ht="15.75" customHeight="1">
      <c r="A257" s="8"/>
      <c r="B257" s="8"/>
      <c r="C257" s="8"/>
      <c r="D257" s="8"/>
      <c r="E257" s="8"/>
      <c r="F257" s="8"/>
      <c r="G257" s="8"/>
      <c r="I257" s="8"/>
      <c r="J257" s="8"/>
      <c r="K257" s="8"/>
      <c r="L257" s="8"/>
      <c r="M257" s="8"/>
      <c r="N257" s="8"/>
      <c r="O257" s="8"/>
      <c r="P257" s="8"/>
      <c r="Q257" s="8"/>
      <c r="R257" s="8"/>
      <c r="S257" s="8"/>
      <c r="T257" s="8"/>
    </row>
    <row r="258" spans="1:20" ht="15.75" customHeight="1">
      <c r="A258" s="8"/>
      <c r="B258" s="8"/>
      <c r="C258" s="8"/>
      <c r="D258" s="8"/>
      <c r="E258" s="8"/>
      <c r="F258" s="8"/>
      <c r="G258" s="8"/>
      <c r="I258" s="8"/>
      <c r="J258" s="8"/>
      <c r="K258" s="8"/>
      <c r="L258" s="8"/>
      <c r="M258" s="8"/>
      <c r="N258" s="8"/>
      <c r="O258" s="8"/>
      <c r="P258" s="8"/>
      <c r="Q258" s="8"/>
      <c r="R258" s="8"/>
      <c r="S258" s="8"/>
      <c r="T258" s="8"/>
    </row>
    <row r="259" spans="1:20" ht="15.75" customHeight="1">
      <c r="A259" s="8"/>
      <c r="B259" s="8"/>
      <c r="C259" s="8"/>
      <c r="D259" s="8"/>
      <c r="E259" s="8"/>
      <c r="F259" s="8"/>
      <c r="G259" s="8"/>
      <c r="I259" s="8"/>
      <c r="J259" s="8"/>
      <c r="K259" s="8"/>
      <c r="L259" s="8"/>
      <c r="M259" s="8"/>
      <c r="N259" s="8"/>
      <c r="O259" s="8"/>
      <c r="P259" s="8"/>
      <c r="Q259" s="8"/>
      <c r="R259" s="8"/>
      <c r="S259" s="8"/>
      <c r="T259" s="8"/>
    </row>
    <row r="260" spans="1:20" ht="15.75" customHeight="1">
      <c r="A260" s="8"/>
      <c r="B260" s="8"/>
      <c r="C260" s="8"/>
      <c r="D260" s="8"/>
      <c r="E260" s="8"/>
      <c r="F260" s="8"/>
      <c r="G260" s="8"/>
      <c r="I260" s="8"/>
      <c r="J260" s="8"/>
      <c r="K260" s="8"/>
      <c r="L260" s="8"/>
      <c r="M260" s="8"/>
      <c r="N260" s="8"/>
      <c r="O260" s="8"/>
      <c r="P260" s="8"/>
      <c r="Q260" s="8"/>
      <c r="R260" s="8"/>
      <c r="S260" s="8"/>
      <c r="T260" s="8"/>
    </row>
    <row r="261" spans="1:20" ht="15.75" customHeight="1">
      <c r="A261" s="8"/>
      <c r="B261" s="8"/>
      <c r="C261" s="8"/>
      <c r="D261" s="8"/>
      <c r="E261" s="8"/>
      <c r="F261" s="8"/>
      <c r="G261" s="8"/>
      <c r="I261" s="8"/>
      <c r="J261" s="8"/>
      <c r="K261" s="8"/>
      <c r="L261" s="8"/>
      <c r="M261" s="8"/>
      <c r="N261" s="8"/>
      <c r="O261" s="8"/>
      <c r="P261" s="8"/>
      <c r="Q261" s="8"/>
      <c r="R261" s="8"/>
      <c r="S261" s="8"/>
      <c r="T261" s="8"/>
    </row>
    <row r="262" spans="1:20" ht="15.75" customHeight="1">
      <c r="A262" s="8"/>
      <c r="B262" s="8"/>
      <c r="C262" s="8"/>
      <c r="D262" s="8"/>
      <c r="E262" s="8"/>
      <c r="F262" s="8"/>
      <c r="G262" s="8"/>
      <c r="I262" s="8"/>
      <c r="J262" s="8"/>
      <c r="K262" s="8"/>
      <c r="L262" s="8"/>
      <c r="M262" s="8"/>
      <c r="N262" s="8"/>
      <c r="O262" s="8"/>
      <c r="P262" s="8"/>
      <c r="Q262" s="8"/>
      <c r="R262" s="8"/>
      <c r="S262" s="8"/>
      <c r="T262" s="8"/>
    </row>
    <row r="263" spans="1:20" ht="15.75" customHeight="1">
      <c r="A263" s="8"/>
      <c r="B263" s="8"/>
      <c r="C263" s="8"/>
      <c r="D263" s="8"/>
      <c r="E263" s="8"/>
      <c r="F263" s="8"/>
      <c r="G263" s="8"/>
      <c r="I263" s="8"/>
      <c r="J263" s="8"/>
      <c r="K263" s="8"/>
      <c r="L263" s="8"/>
      <c r="M263" s="8"/>
      <c r="N263" s="8"/>
      <c r="O263" s="8"/>
      <c r="P263" s="8"/>
      <c r="Q263" s="8"/>
      <c r="R263" s="8"/>
      <c r="S263" s="8"/>
      <c r="T263" s="8"/>
    </row>
    <row r="264" spans="1:20" ht="15.75" customHeight="1">
      <c r="A264" s="8"/>
      <c r="B264" s="8"/>
      <c r="C264" s="8"/>
      <c r="D264" s="8"/>
      <c r="E264" s="8"/>
      <c r="F264" s="8"/>
      <c r="G264" s="8"/>
      <c r="I264" s="8"/>
      <c r="J264" s="8"/>
      <c r="K264" s="8"/>
      <c r="L264" s="8"/>
      <c r="M264" s="8"/>
      <c r="N264" s="8"/>
      <c r="O264" s="8"/>
      <c r="P264" s="8"/>
      <c r="Q264" s="8"/>
      <c r="R264" s="8"/>
      <c r="S264" s="8"/>
      <c r="T264" s="8"/>
    </row>
    <row r="265" spans="1:20" ht="15.75" customHeight="1">
      <c r="A265" s="8"/>
      <c r="B265" s="8"/>
      <c r="C265" s="8"/>
      <c r="D265" s="8"/>
      <c r="E265" s="8"/>
      <c r="F265" s="8"/>
      <c r="G265" s="8"/>
      <c r="I265" s="8"/>
      <c r="J265" s="8"/>
      <c r="K265" s="8"/>
      <c r="L265" s="8"/>
      <c r="M265" s="8"/>
      <c r="N265" s="8"/>
      <c r="O265" s="8"/>
      <c r="P265" s="8"/>
      <c r="Q265" s="8"/>
      <c r="R265" s="8"/>
      <c r="S265" s="8"/>
      <c r="T265" s="8"/>
    </row>
    <row r="266" spans="1:20" ht="15.75" customHeight="1">
      <c r="A266" s="8"/>
      <c r="B266" s="8"/>
      <c r="C266" s="8"/>
      <c r="D266" s="8"/>
      <c r="E266" s="8"/>
      <c r="F266" s="8"/>
      <c r="G266" s="8"/>
      <c r="I266" s="8"/>
      <c r="J266" s="8"/>
      <c r="K266" s="8"/>
      <c r="L266" s="8"/>
      <c r="M266" s="8"/>
      <c r="N266" s="8"/>
      <c r="O266" s="8"/>
      <c r="P266" s="8"/>
      <c r="Q266" s="8"/>
      <c r="R266" s="8"/>
      <c r="S266" s="8"/>
      <c r="T266" s="8"/>
    </row>
    <row r="267" spans="1:20" ht="15.75" customHeight="1">
      <c r="A267" s="8"/>
      <c r="B267" s="8"/>
      <c r="C267" s="8"/>
      <c r="D267" s="8"/>
      <c r="E267" s="8"/>
      <c r="F267" s="8"/>
      <c r="G267" s="8"/>
      <c r="I267" s="8"/>
      <c r="J267" s="8"/>
      <c r="K267" s="8"/>
      <c r="L267" s="8"/>
      <c r="M267" s="8"/>
      <c r="N267" s="8"/>
      <c r="O267" s="8"/>
      <c r="P267" s="8"/>
      <c r="Q267" s="8"/>
      <c r="R267" s="8"/>
      <c r="S267" s="8"/>
      <c r="T267" s="8"/>
    </row>
    <row r="268" spans="1:20" ht="15.75" customHeight="1">
      <c r="A268" s="8"/>
      <c r="B268" s="8"/>
      <c r="C268" s="8"/>
      <c r="D268" s="8"/>
      <c r="E268" s="8"/>
      <c r="F268" s="8"/>
      <c r="G268" s="8"/>
      <c r="I268" s="8"/>
      <c r="J268" s="8"/>
      <c r="K268" s="8"/>
      <c r="L268" s="8"/>
      <c r="M268" s="8"/>
      <c r="N268" s="8"/>
      <c r="O268" s="8"/>
      <c r="P268" s="8"/>
      <c r="Q268" s="8"/>
      <c r="R268" s="8"/>
      <c r="S268" s="8"/>
      <c r="T268" s="8"/>
    </row>
    <row r="269" spans="1:20" ht="15.75" customHeight="1">
      <c r="A269" s="8"/>
      <c r="B269" s="8"/>
      <c r="C269" s="8"/>
      <c r="D269" s="8"/>
      <c r="E269" s="8"/>
      <c r="F269" s="8"/>
      <c r="G269" s="8"/>
      <c r="I269" s="8"/>
      <c r="J269" s="8"/>
      <c r="K269" s="8"/>
      <c r="L269" s="8"/>
      <c r="M269" s="8"/>
      <c r="N269" s="8"/>
      <c r="O269" s="8"/>
      <c r="P269" s="8"/>
      <c r="Q269" s="8"/>
      <c r="R269" s="8"/>
      <c r="S269" s="8"/>
      <c r="T269" s="8"/>
    </row>
    <row r="270" spans="1:20" ht="15.75" customHeight="1">
      <c r="A270" s="8"/>
      <c r="B270" s="8"/>
      <c r="C270" s="8"/>
      <c r="D270" s="8"/>
      <c r="E270" s="8"/>
      <c r="F270" s="8"/>
      <c r="G270" s="8"/>
      <c r="I270" s="8"/>
      <c r="J270" s="8"/>
      <c r="K270" s="8"/>
      <c r="L270" s="8"/>
      <c r="M270" s="8"/>
      <c r="N270" s="8"/>
      <c r="O270" s="8"/>
      <c r="P270" s="8"/>
      <c r="Q270" s="8"/>
      <c r="R270" s="8"/>
      <c r="S270" s="8"/>
      <c r="T270" s="8"/>
    </row>
    <row r="271" spans="1:20" ht="15.75" customHeight="1">
      <c r="A271" s="8"/>
      <c r="B271" s="8"/>
      <c r="C271" s="8"/>
      <c r="D271" s="8"/>
      <c r="E271" s="8"/>
      <c r="F271" s="8"/>
      <c r="G271" s="8"/>
      <c r="I271" s="8"/>
      <c r="J271" s="8"/>
      <c r="K271" s="8"/>
      <c r="L271" s="8"/>
      <c r="M271" s="8"/>
      <c r="N271" s="8"/>
      <c r="O271" s="8"/>
      <c r="P271" s="8"/>
      <c r="Q271" s="8"/>
      <c r="R271" s="8"/>
      <c r="S271" s="8"/>
      <c r="T271" s="8"/>
    </row>
    <row r="272" spans="1:20" ht="15.75" customHeight="1">
      <c r="A272" s="8"/>
      <c r="B272" s="8"/>
      <c r="C272" s="8"/>
      <c r="D272" s="8"/>
      <c r="E272" s="8"/>
      <c r="F272" s="8"/>
      <c r="G272" s="8"/>
      <c r="I272" s="8"/>
      <c r="J272" s="8"/>
      <c r="K272" s="8"/>
      <c r="L272" s="8"/>
      <c r="M272" s="8"/>
      <c r="N272" s="8"/>
      <c r="O272" s="8"/>
      <c r="P272" s="8"/>
      <c r="Q272" s="8"/>
      <c r="R272" s="8"/>
      <c r="S272" s="8"/>
      <c r="T272" s="8"/>
    </row>
    <row r="273" spans="1:20" ht="15.75" customHeight="1">
      <c r="A273" s="8"/>
      <c r="B273" s="8"/>
      <c r="C273" s="8"/>
      <c r="D273" s="8"/>
      <c r="E273" s="8"/>
      <c r="F273" s="8"/>
      <c r="G273" s="8"/>
      <c r="I273" s="8"/>
      <c r="J273" s="8"/>
      <c r="K273" s="8"/>
      <c r="L273" s="8"/>
      <c r="M273" s="8"/>
      <c r="N273" s="8"/>
      <c r="O273" s="8"/>
      <c r="P273" s="8"/>
      <c r="Q273" s="8"/>
      <c r="R273" s="8"/>
      <c r="S273" s="8"/>
      <c r="T273" s="8"/>
    </row>
    <row r="274" spans="1:20" ht="15.75" customHeight="1">
      <c r="A274" s="8"/>
      <c r="B274" s="8"/>
      <c r="C274" s="8"/>
      <c r="D274" s="8"/>
      <c r="E274" s="8"/>
      <c r="F274" s="8"/>
      <c r="G274" s="8"/>
      <c r="I274" s="8"/>
      <c r="J274" s="8"/>
      <c r="K274" s="8"/>
      <c r="L274" s="8"/>
      <c r="M274" s="8"/>
      <c r="N274" s="8"/>
      <c r="O274" s="8"/>
      <c r="P274" s="8"/>
      <c r="Q274" s="8"/>
      <c r="R274" s="8"/>
      <c r="S274" s="8"/>
      <c r="T274" s="8"/>
    </row>
    <row r="275" spans="1:20" ht="15.75" customHeight="1">
      <c r="A275" s="8"/>
      <c r="B275" s="8"/>
      <c r="C275" s="8"/>
      <c r="D275" s="8"/>
      <c r="E275" s="8"/>
      <c r="F275" s="8"/>
      <c r="G275" s="8"/>
      <c r="I275" s="8"/>
      <c r="J275" s="8"/>
      <c r="K275" s="8"/>
      <c r="L275" s="8"/>
      <c r="M275" s="8"/>
      <c r="N275" s="8"/>
      <c r="O275" s="8"/>
      <c r="P275" s="8"/>
      <c r="Q275" s="8"/>
      <c r="R275" s="8"/>
      <c r="S275" s="8"/>
      <c r="T275" s="8"/>
    </row>
    <row r="276" spans="1:20" ht="15.75" customHeight="1">
      <c r="A276" s="8"/>
      <c r="B276" s="8"/>
      <c r="C276" s="8"/>
      <c r="D276" s="8"/>
      <c r="E276" s="8"/>
      <c r="F276" s="8"/>
      <c r="G276" s="8"/>
      <c r="I276" s="8"/>
      <c r="J276" s="8"/>
      <c r="K276" s="8"/>
      <c r="L276" s="8"/>
      <c r="M276" s="8"/>
      <c r="N276" s="8"/>
      <c r="O276" s="8"/>
      <c r="P276" s="8"/>
      <c r="Q276" s="8"/>
      <c r="R276" s="8"/>
      <c r="S276" s="8"/>
      <c r="T276" s="8"/>
    </row>
    <row r="277" spans="1:20" ht="15.75" customHeight="1">
      <c r="A277" s="8"/>
      <c r="B277" s="8"/>
      <c r="C277" s="8"/>
      <c r="D277" s="8"/>
      <c r="E277" s="8"/>
      <c r="F277" s="8"/>
      <c r="G277" s="8"/>
      <c r="I277" s="8"/>
      <c r="J277" s="8"/>
      <c r="K277" s="8"/>
      <c r="L277" s="8"/>
      <c r="M277" s="8"/>
      <c r="N277" s="8"/>
      <c r="O277" s="8"/>
      <c r="P277" s="8"/>
      <c r="Q277" s="8"/>
      <c r="R277" s="8"/>
      <c r="S277" s="8"/>
      <c r="T277" s="8"/>
    </row>
    <row r="278" spans="1:20" ht="15.75" customHeight="1">
      <c r="A278" s="8"/>
      <c r="B278" s="8"/>
      <c r="C278" s="8"/>
      <c r="D278" s="8"/>
      <c r="E278" s="8"/>
      <c r="F278" s="8"/>
      <c r="G278" s="8"/>
      <c r="I278" s="8"/>
      <c r="J278" s="8"/>
      <c r="K278" s="8"/>
      <c r="L278" s="8"/>
      <c r="M278" s="8"/>
      <c r="N278" s="8"/>
      <c r="O278" s="8"/>
      <c r="P278" s="8"/>
      <c r="Q278" s="8"/>
      <c r="R278" s="8"/>
      <c r="S278" s="8"/>
      <c r="T278" s="8"/>
    </row>
    <row r="279" spans="1:20" ht="15.75" customHeight="1">
      <c r="A279" s="8"/>
      <c r="B279" s="8"/>
      <c r="C279" s="8"/>
      <c r="D279" s="8"/>
      <c r="E279" s="8"/>
      <c r="F279" s="8"/>
      <c r="G279" s="8"/>
      <c r="I279" s="8"/>
      <c r="J279" s="8"/>
      <c r="K279" s="8"/>
      <c r="L279" s="8"/>
      <c r="M279" s="8"/>
      <c r="N279" s="8"/>
      <c r="O279" s="8"/>
      <c r="P279" s="8"/>
      <c r="Q279" s="8"/>
      <c r="R279" s="8"/>
      <c r="S279" s="8"/>
      <c r="T279" s="8"/>
    </row>
    <row r="280" spans="1:20" ht="15.75" customHeight="1">
      <c r="A280" s="8"/>
      <c r="B280" s="8"/>
      <c r="C280" s="8"/>
      <c r="D280" s="8"/>
      <c r="E280" s="8"/>
      <c r="F280" s="8"/>
      <c r="G280" s="8"/>
      <c r="I280" s="8"/>
      <c r="J280" s="8"/>
      <c r="K280" s="8"/>
      <c r="L280" s="8"/>
      <c r="M280" s="8"/>
      <c r="N280" s="8"/>
      <c r="O280" s="8"/>
      <c r="P280" s="8"/>
      <c r="Q280" s="8"/>
      <c r="R280" s="8"/>
      <c r="S280" s="8"/>
      <c r="T280" s="8"/>
    </row>
    <row r="281" spans="1:20" ht="15.75" customHeight="1">
      <c r="A281" s="8"/>
      <c r="B281" s="8"/>
      <c r="C281" s="8"/>
      <c r="D281" s="8"/>
      <c r="E281" s="8"/>
      <c r="F281" s="8"/>
      <c r="G281" s="8"/>
      <c r="I281" s="8"/>
      <c r="J281" s="8"/>
      <c r="K281" s="8"/>
      <c r="L281" s="8"/>
      <c r="M281" s="8"/>
      <c r="N281" s="8"/>
      <c r="O281" s="8"/>
      <c r="P281" s="8"/>
      <c r="Q281" s="8"/>
      <c r="R281" s="8"/>
      <c r="S281" s="8"/>
      <c r="T281" s="8"/>
    </row>
    <row r="282" spans="1:20" ht="15.75" customHeight="1">
      <c r="A282" s="8"/>
      <c r="B282" s="8"/>
      <c r="C282" s="8"/>
      <c r="D282" s="8"/>
      <c r="E282" s="8"/>
      <c r="F282" s="8"/>
      <c r="G282" s="8"/>
      <c r="I282" s="8"/>
      <c r="J282" s="8"/>
      <c r="K282" s="8"/>
      <c r="L282" s="8"/>
      <c r="M282" s="8"/>
      <c r="N282" s="8"/>
      <c r="O282" s="8"/>
      <c r="P282" s="8"/>
      <c r="Q282" s="8"/>
      <c r="R282" s="8"/>
      <c r="S282" s="8"/>
      <c r="T282" s="8"/>
    </row>
    <row r="283" spans="1:20" ht="15.75" customHeight="1">
      <c r="A283" s="8"/>
      <c r="B283" s="8"/>
      <c r="C283" s="8"/>
      <c r="D283" s="8"/>
      <c r="E283" s="8"/>
      <c r="F283" s="8"/>
      <c r="G283" s="8"/>
      <c r="I283" s="8"/>
      <c r="J283" s="8"/>
      <c r="K283" s="8"/>
      <c r="L283" s="8"/>
      <c r="M283" s="8"/>
      <c r="N283" s="8"/>
      <c r="O283" s="8"/>
      <c r="P283" s="8"/>
      <c r="Q283" s="8"/>
      <c r="R283" s="8"/>
      <c r="S283" s="8"/>
      <c r="T283" s="8"/>
    </row>
    <row r="284" spans="1:20" ht="15.75" customHeight="1">
      <c r="A284" s="8"/>
      <c r="B284" s="8"/>
      <c r="C284" s="8"/>
      <c r="D284" s="8"/>
      <c r="E284" s="8"/>
      <c r="F284" s="8"/>
      <c r="G284" s="8"/>
      <c r="I284" s="8"/>
      <c r="J284" s="8"/>
      <c r="K284" s="8"/>
      <c r="L284" s="8"/>
      <c r="M284" s="8"/>
      <c r="N284" s="8"/>
      <c r="O284" s="8"/>
      <c r="P284" s="8"/>
      <c r="Q284" s="8"/>
      <c r="R284" s="8"/>
      <c r="S284" s="8"/>
      <c r="T284" s="8"/>
    </row>
    <row r="285" spans="1:20" ht="15.75" customHeight="1">
      <c r="A285" s="8"/>
      <c r="B285" s="8"/>
      <c r="C285" s="8"/>
      <c r="D285" s="8"/>
      <c r="E285" s="8"/>
      <c r="F285" s="8"/>
      <c r="G285" s="8"/>
      <c r="I285" s="8"/>
      <c r="J285" s="8"/>
      <c r="K285" s="8"/>
      <c r="L285" s="8"/>
      <c r="M285" s="8"/>
      <c r="N285" s="8"/>
      <c r="O285" s="8"/>
      <c r="P285" s="8"/>
      <c r="Q285" s="8"/>
      <c r="R285" s="8"/>
      <c r="S285" s="8"/>
      <c r="T285" s="8"/>
    </row>
    <row r="286" spans="1:20" ht="15.75" customHeight="1">
      <c r="A286" s="8"/>
      <c r="B286" s="8"/>
      <c r="C286" s="8"/>
      <c r="D286" s="8"/>
      <c r="E286" s="8"/>
      <c r="F286" s="8"/>
      <c r="G286" s="8"/>
      <c r="I286" s="8"/>
      <c r="J286" s="8"/>
      <c r="K286" s="8"/>
      <c r="L286" s="8"/>
      <c r="M286" s="8"/>
      <c r="N286" s="8"/>
      <c r="O286" s="8"/>
      <c r="P286" s="8"/>
      <c r="Q286" s="8"/>
      <c r="R286" s="8"/>
      <c r="S286" s="8"/>
      <c r="T286" s="8"/>
    </row>
    <row r="287" spans="1:20" ht="15.75" customHeight="1">
      <c r="A287" s="8"/>
      <c r="B287" s="8"/>
      <c r="C287" s="8"/>
      <c r="D287" s="8"/>
      <c r="E287" s="8"/>
      <c r="F287" s="8"/>
      <c r="G287" s="8"/>
      <c r="I287" s="8"/>
      <c r="J287" s="8"/>
      <c r="K287" s="8"/>
      <c r="L287" s="8"/>
      <c r="M287" s="8"/>
      <c r="N287" s="8"/>
      <c r="O287" s="8"/>
      <c r="P287" s="8"/>
      <c r="Q287" s="8"/>
      <c r="R287" s="8"/>
      <c r="S287" s="8"/>
      <c r="T287" s="8"/>
    </row>
    <row r="288" spans="1:20" ht="15.75" customHeight="1">
      <c r="A288" s="8"/>
      <c r="B288" s="8"/>
      <c r="C288" s="8"/>
      <c r="D288" s="8"/>
      <c r="E288" s="8"/>
      <c r="F288" s="8"/>
      <c r="G288" s="8"/>
      <c r="I288" s="8"/>
      <c r="J288" s="8"/>
      <c r="K288" s="8"/>
      <c r="L288" s="8"/>
      <c r="M288" s="8"/>
      <c r="N288" s="8"/>
      <c r="O288" s="8"/>
      <c r="P288" s="8"/>
      <c r="Q288" s="8"/>
      <c r="R288" s="8"/>
      <c r="S288" s="8"/>
      <c r="T288" s="8"/>
    </row>
    <row r="289" spans="1:20" ht="15.75" customHeight="1">
      <c r="A289" s="8"/>
      <c r="B289" s="8"/>
      <c r="C289" s="8"/>
      <c r="D289" s="8"/>
      <c r="E289" s="8"/>
      <c r="F289" s="8"/>
      <c r="G289" s="8"/>
      <c r="I289" s="8"/>
      <c r="J289" s="8"/>
      <c r="K289" s="8"/>
      <c r="L289" s="8"/>
      <c r="M289" s="8"/>
      <c r="N289" s="8"/>
      <c r="O289" s="8"/>
      <c r="P289" s="8"/>
      <c r="Q289" s="8"/>
      <c r="R289" s="8"/>
      <c r="S289" s="8"/>
      <c r="T289" s="8"/>
    </row>
    <row r="290" spans="1:20" ht="15.75" customHeight="1">
      <c r="A290" s="8"/>
      <c r="B290" s="8"/>
      <c r="C290" s="8"/>
      <c r="D290" s="8"/>
      <c r="E290" s="8"/>
      <c r="F290" s="8"/>
      <c r="G290" s="8"/>
      <c r="I290" s="8"/>
      <c r="J290" s="8"/>
      <c r="K290" s="8"/>
      <c r="L290" s="8"/>
      <c r="M290" s="8"/>
      <c r="N290" s="8"/>
      <c r="O290" s="8"/>
      <c r="P290" s="8"/>
      <c r="Q290" s="8"/>
      <c r="R290" s="8"/>
      <c r="S290" s="8"/>
      <c r="T290" s="8"/>
    </row>
    <row r="291" spans="1:20" ht="15.75" customHeight="1">
      <c r="A291" s="8"/>
      <c r="B291" s="8"/>
      <c r="C291" s="8"/>
      <c r="D291" s="8"/>
      <c r="E291" s="8"/>
      <c r="F291" s="8"/>
      <c r="G291" s="8"/>
      <c r="I291" s="8"/>
      <c r="J291" s="8"/>
      <c r="K291" s="8"/>
      <c r="L291" s="8"/>
      <c r="M291" s="8"/>
      <c r="N291" s="8"/>
      <c r="O291" s="8"/>
      <c r="P291" s="8"/>
      <c r="Q291" s="8"/>
      <c r="R291" s="8"/>
      <c r="S291" s="8"/>
      <c r="T291" s="8"/>
    </row>
    <row r="292" spans="1:20" ht="15.75" customHeight="1">
      <c r="A292" s="8"/>
      <c r="B292" s="8"/>
      <c r="C292" s="8"/>
      <c r="D292" s="8"/>
      <c r="E292" s="8"/>
      <c r="F292" s="8"/>
      <c r="G292" s="8"/>
      <c r="I292" s="8"/>
      <c r="J292" s="8"/>
      <c r="K292" s="8"/>
      <c r="L292" s="8"/>
      <c r="M292" s="8"/>
      <c r="N292" s="8"/>
      <c r="O292" s="8"/>
      <c r="P292" s="8"/>
      <c r="Q292" s="8"/>
      <c r="R292" s="8"/>
      <c r="S292" s="8"/>
      <c r="T292" s="8"/>
    </row>
    <row r="293" spans="1:20" ht="15.75" customHeight="1">
      <c r="A293" s="8"/>
      <c r="B293" s="8"/>
      <c r="C293" s="8"/>
      <c r="D293" s="8"/>
      <c r="E293" s="8"/>
      <c r="F293" s="8"/>
      <c r="G293" s="8"/>
      <c r="I293" s="8"/>
      <c r="J293" s="8"/>
      <c r="K293" s="8"/>
      <c r="L293" s="8"/>
      <c r="M293" s="8"/>
      <c r="N293" s="8"/>
      <c r="O293" s="8"/>
      <c r="P293" s="8"/>
      <c r="Q293" s="8"/>
      <c r="R293" s="8"/>
      <c r="S293" s="8"/>
      <c r="T293" s="8"/>
    </row>
    <row r="294" spans="1:20" ht="15.75" customHeight="1">
      <c r="A294" s="8"/>
      <c r="B294" s="8"/>
      <c r="C294" s="8"/>
      <c r="D294" s="8"/>
      <c r="E294" s="8"/>
      <c r="F294" s="8"/>
      <c r="G294" s="8"/>
      <c r="I294" s="8"/>
      <c r="J294" s="8"/>
      <c r="K294" s="8"/>
      <c r="L294" s="8"/>
      <c r="M294" s="8"/>
      <c r="N294" s="8"/>
      <c r="O294" s="8"/>
      <c r="P294" s="8"/>
      <c r="Q294" s="8"/>
      <c r="R294" s="8"/>
      <c r="S294" s="8"/>
      <c r="T294" s="8"/>
    </row>
    <row r="295" spans="1:20" ht="15.75" customHeight="1">
      <c r="A295" s="8"/>
      <c r="B295" s="8"/>
      <c r="C295" s="8"/>
      <c r="D295" s="8"/>
      <c r="E295" s="8"/>
      <c r="F295" s="8"/>
      <c r="G295" s="8"/>
      <c r="I295" s="8"/>
      <c r="J295" s="8"/>
      <c r="K295" s="8"/>
      <c r="L295" s="8"/>
      <c r="M295" s="8"/>
      <c r="N295" s="8"/>
      <c r="O295" s="8"/>
      <c r="P295" s="8"/>
      <c r="Q295" s="8"/>
      <c r="R295" s="8"/>
      <c r="S295" s="8"/>
      <c r="T295" s="8"/>
    </row>
    <row r="296" spans="1:20" ht="15.75" customHeight="1">
      <c r="A296" s="8"/>
      <c r="B296" s="8"/>
      <c r="C296" s="8"/>
      <c r="D296" s="8"/>
      <c r="E296" s="8"/>
      <c r="F296" s="8"/>
      <c r="G296" s="8"/>
      <c r="I296" s="8"/>
      <c r="J296" s="8"/>
      <c r="K296" s="8"/>
      <c r="L296" s="8"/>
      <c r="M296" s="8"/>
      <c r="N296" s="8"/>
      <c r="O296" s="8"/>
      <c r="P296" s="8"/>
      <c r="Q296" s="8"/>
      <c r="R296" s="8"/>
      <c r="S296" s="8"/>
      <c r="T296" s="8"/>
    </row>
    <row r="297" spans="1:20" ht="15.75" customHeight="1">
      <c r="A297" s="8"/>
      <c r="B297" s="8"/>
      <c r="C297" s="8"/>
      <c r="D297" s="8"/>
      <c r="E297" s="8"/>
      <c r="F297" s="8"/>
      <c r="G297" s="8"/>
      <c r="I297" s="8"/>
      <c r="J297" s="8"/>
      <c r="K297" s="8"/>
      <c r="L297" s="8"/>
      <c r="M297" s="8"/>
      <c r="N297" s="8"/>
      <c r="O297" s="8"/>
      <c r="P297" s="8"/>
      <c r="Q297" s="8"/>
      <c r="R297" s="8"/>
      <c r="S297" s="8"/>
      <c r="T297" s="8"/>
    </row>
    <row r="298" spans="1:20" ht="15.75" customHeight="1">
      <c r="A298" s="8"/>
      <c r="B298" s="8"/>
      <c r="C298" s="8"/>
      <c r="D298" s="8"/>
      <c r="E298" s="8"/>
      <c r="F298" s="8"/>
      <c r="G298" s="8"/>
      <c r="I298" s="8"/>
      <c r="J298" s="8"/>
      <c r="K298" s="8"/>
      <c r="L298" s="8"/>
      <c r="M298" s="8"/>
      <c r="N298" s="8"/>
      <c r="O298" s="8"/>
      <c r="P298" s="8"/>
      <c r="Q298" s="8"/>
      <c r="R298" s="8"/>
      <c r="S298" s="8"/>
      <c r="T298" s="8"/>
    </row>
    <row r="299" spans="1:20" ht="15.75" customHeight="1">
      <c r="A299" s="8"/>
      <c r="B299" s="8"/>
      <c r="C299" s="8"/>
      <c r="D299" s="8"/>
      <c r="E299" s="8"/>
      <c r="F299" s="8"/>
      <c r="G299" s="8"/>
      <c r="I299" s="8"/>
      <c r="J299" s="8"/>
      <c r="K299" s="8"/>
      <c r="L299" s="8"/>
      <c r="M299" s="8"/>
      <c r="N299" s="8"/>
      <c r="O299" s="8"/>
      <c r="P299" s="8"/>
      <c r="Q299" s="8"/>
      <c r="R299" s="8"/>
      <c r="S299" s="8"/>
      <c r="T299" s="8"/>
    </row>
    <row r="300" spans="1:20" ht="15.75" customHeight="1">
      <c r="A300" s="8"/>
      <c r="B300" s="8"/>
      <c r="C300" s="8"/>
      <c r="D300" s="8"/>
      <c r="E300" s="8"/>
      <c r="F300" s="8"/>
      <c r="G300" s="8"/>
      <c r="I300" s="8"/>
      <c r="J300" s="8"/>
      <c r="K300" s="8"/>
      <c r="L300" s="8"/>
      <c r="M300" s="8"/>
      <c r="N300" s="8"/>
      <c r="O300" s="8"/>
      <c r="P300" s="8"/>
      <c r="Q300" s="8"/>
      <c r="R300" s="8"/>
      <c r="S300" s="8"/>
      <c r="T300" s="8"/>
    </row>
    <row r="301" spans="1:20" ht="15.75" customHeight="1">
      <c r="A301" s="8"/>
      <c r="B301" s="8"/>
      <c r="C301" s="8"/>
      <c r="D301" s="8"/>
      <c r="E301" s="8"/>
      <c r="F301" s="8"/>
      <c r="G301" s="8"/>
      <c r="I301" s="8"/>
      <c r="J301" s="8"/>
      <c r="K301" s="8"/>
      <c r="L301" s="8"/>
      <c r="M301" s="8"/>
      <c r="N301" s="8"/>
      <c r="O301" s="8"/>
      <c r="P301" s="8"/>
      <c r="Q301" s="8"/>
      <c r="R301" s="8"/>
      <c r="S301" s="8"/>
      <c r="T301" s="8"/>
    </row>
    <row r="302" spans="1:20" ht="15.75" customHeight="1">
      <c r="A302" s="8"/>
      <c r="B302" s="8"/>
      <c r="C302" s="8"/>
      <c r="D302" s="8"/>
      <c r="E302" s="8"/>
      <c r="F302" s="8"/>
      <c r="G302" s="8"/>
      <c r="I302" s="8"/>
      <c r="J302" s="8"/>
      <c r="K302" s="8"/>
      <c r="L302" s="8"/>
      <c r="M302" s="8"/>
      <c r="N302" s="8"/>
      <c r="O302" s="8"/>
      <c r="P302" s="8"/>
      <c r="Q302" s="8"/>
      <c r="R302" s="8"/>
      <c r="S302" s="8"/>
      <c r="T302" s="8"/>
    </row>
    <row r="303" spans="1:20" ht="15.75" customHeight="1">
      <c r="A303" s="8"/>
      <c r="B303" s="8"/>
      <c r="C303" s="8"/>
      <c r="D303" s="8"/>
      <c r="E303" s="8"/>
      <c r="F303" s="8"/>
      <c r="G303" s="8"/>
      <c r="I303" s="8"/>
      <c r="J303" s="8"/>
      <c r="K303" s="8"/>
      <c r="L303" s="8"/>
      <c r="M303" s="8"/>
      <c r="N303" s="8"/>
      <c r="O303" s="8"/>
      <c r="P303" s="8"/>
      <c r="Q303" s="8"/>
      <c r="R303" s="8"/>
      <c r="S303" s="8"/>
      <c r="T303" s="8"/>
    </row>
    <row r="304" spans="1:20" ht="15.75" customHeight="1">
      <c r="A304" s="8"/>
      <c r="B304" s="8"/>
      <c r="C304" s="8"/>
      <c r="D304" s="8"/>
      <c r="E304" s="8"/>
      <c r="F304" s="8"/>
      <c r="G304" s="8"/>
      <c r="I304" s="8"/>
      <c r="J304" s="8"/>
      <c r="K304" s="8"/>
      <c r="L304" s="8"/>
      <c r="M304" s="8"/>
      <c r="N304" s="8"/>
      <c r="O304" s="8"/>
      <c r="P304" s="8"/>
      <c r="Q304" s="8"/>
      <c r="R304" s="8"/>
      <c r="S304" s="8"/>
      <c r="T304" s="8"/>
    </row>
    <row r="305" spans="1:20" ht="15.75" customHeight="1">
      <c r="A305" s="8"/>
      <c r="B305" s="8"/>
      <c r="C305" s="8"/>
      <c r="D305" s="8"/>
      <c r="E305" s="8"/>
      <c r="F305" s="8"/>
      <c r="G305" s="8"/>
      <c r="I305" s="8"/>
      <c r="J305" s="8"/>
      <c r="K305" s="8"/>
      <c r="L305" s="8"/>
      <c r="M305" s="8"/>
      <c r="N305" s="8"/>
      <c r="O305" s="8"/>
      <c r="P305" s="8"/>
      <c r="Q305" s="8"/>
      <c r="R305" s="8"/>
      <c r="S305" s="8"/>
      <c r="T305" s="8"/>
    </row>
    <row r="306" spans="1:20" ht="15.75" customHeight="1">
      <c r="A306" s="8"/>
      <c r="B306" s="8"/>
      <c r="C306" s="8"/>
      <c r="D306" s="8"/>
      <c r="E306" s="8"/>
      <c r="F306" s="8"/>
      <c r="G306" s="8"/>
      <c r="I306" s="8"/>
      <c r="J306" s="8"/>
      <c r="K306" s="8"/>
      <c r="L306" s="8"/>
      <c r="M306" s="8"/>
      <c r="N306" s="8"/>
      <c r="O306" s="8"/>
      <c r="P306" s="8"/>
      <c r="Q306" s="8"/>
      <c r="R306" s="8"/>
      <c r="S306" s="8"/>
      <c r="T306" s="8"/>
    </row>
    <row r="307" spans="1:20" ht="15.75" customHeight="1">
      <c r="A307" s="8"/>
      <c r="B307" s="8"/>
      <c r="C307" s="8"/>
      <c r="D307" s="8"/>
      <c r="E307" s="8"/>
      <c r="F307" s="8"/>
      <c r="G307" s="8"/>
      <c r="I307" s="8"/>
      <c r="J307" s="8"/>
      <c r="K307" s="8"/>
      <c r="L307" s="8"/>
      <c r="M307" s="8"/>
      <c r="N307" s="8"/>
      <c r="O307" s="8"/>
      <c r="P307" s="8"/>
      <c r="Q307" s="8"/>
      <c r="R307" s="8"/>
      <c r="S307" s="8"/>
      <c r="T307" s="8"/>
    </row>
    <row r="308" spans="1:20" ht="15.75" customHeight="1">
      <c r="A308" s="8"/>
      <c r="B308" s="8"/>
      <c r="C308" s="8"/>
      <c r="D308" s="8"/>
      <c r="E308" s="8"/>
      <c r="F308" s="8"/>
      <c r="G308" s="8"/>
      <c r="I308" s="8"/>
      <c r="J308" s="8"/>
      <c r="K308" s="8"/>
      <c r="L308" s="8"/>
      <c r="M308" s="8"/>
      <c r="N308" s="8"/>
      <c r="O308" s="8"/>
      <c r="P308" s="8"/>
      <c r="Q308" s="8"/>
      <c r="R308" s="8"/>
      <c r="S308" s="8"/>
      <c r="T308" s="8"/>
    </row>
    <row r="309" spans="1:20" ht="15.75" customHeight="1">
      <c r="A309" s="8"/>
      <c r="B309" s="8"/>
      <c r="C309" s="8"/>
      <c r="D309" s="8"/>
      <c r="E309" s="8"/>
      <c r="F309" s="8"/>
      <c r="G309" s="8"/>
      <c r="I309" s="8"/>
      <c r="J309" s="8"/>
      <c r="K309" s="8"/>
      <c r="L309" s="8"/>
      <c r="M309" s="8"/>
      <c r="N309" s="8"/>
      <c r="O309" s="8"/>
      <c r="P309" s="8"/>
      <c r="Q309" s="8"/>
      <c r="R309" s="8"/>
      <c r="S309" s="8"/>
      <c r="T309" s="8"/>
    </row>
    <row r="310" spans="1:20" ht="15.75" customHeight="1">
      <c r="A310" s="8"/>
      <c r="B310" s="8"/>
      <c r="C310" s="8"/>
      <c r="D310" s="8"/>
      <c r="E310" s="8"/>
      <c r="F310" s="8"/>
      <c r="G310" s="8"/>
      <c r="I310" s="8"/>
      <c r="J310" s="8"/>
      <c r="K310" s="8"/>
      <c r="L310" s="8"/>
      <c r="M310" s="8"/>
      <c r="N310" s="8"/>
      <c r="O310" s="8"/>
      <c r="P310" s="8"/>
      <c r="Q310" s="8"/>
      <c r="R310" s="8"/>
      <c r="S310" s="8"/>
      <c r="T310" s="8"/>
    </row>
    <row r="311" spans="1:20" ht="15.75" customHeight="1">
      <c r="A311" s="8"/>
      <c r="B311" s="8"/>
      <c r="C311" s="8"/>
      <c r="D311" s="8"/>
      <c r="E311" s="8"/>
      <c r="F311" s="8"/>
      <c r="G311" s="8"/>
      <c r="I311" s="8"/>
      <c r="J311" s="8"/>
      <c r="K311" s="8"/>
      <c r="L311" s="8"/>
      <c r="M311" s="8"/>
      <c r="N311" s="8"/>
      <c r="O311" s="8"/>
      <c r="P311" s="8"/>
      <c r="Q311" s="8"/>
      <c r="R311" s="8"/>
      <c r="S311" s="8"/>
      <c r="T311" s="8"/>
    </row>
    <row r="312" spans="1:20" ht="15.75" customHeight="1">
      <c r="A312" s="8"/>
      <c r="B312" s="8"/>
      <c r="C312" s="8"/>
      <c r="D312" s="8"/>
      <c r="E312" s="8"/>
      <c r="F312" s="8"/>
      <c r="G312" s="8"/>
      <c r="I312" s="8"/>
      <c r="J312" s="8"/>
      <c r="K312" s="8"/>
      <c r="L312" s="8"/>
      <c r="M312" s="8"/>
      <c r="N312" s="8"/>
      <c r="O312" s="8"/>
      <c r="P312" s="8"/>
      <c r="Q312" s="8"/>
      <c r="R312" s="8"/>
      <c r="S312" s="8"/>
      <c r="T312" s="8"/>
    </row>
    <row r="313" spans="1:20" ht="15.75" customHeight="1">
      <c r="A313" s="8"/>
      <c r="B313" s="8"/>
      <c r="C313" s="8"/>
      <c r="D313" s="8"/>
      <c r="E313" s="8"/>
      <c r="F313" s="8"/>
      <c r="G313" s="8"/>
      <c r="I313" s="8"/>
      <c r="J313" s="8"/>
      <c r="K313" s="8"/>
      <c r="L313" s="8"/>
      <c r="M313" s="8"/>
      <c r="N313" s="8"/>
      <c r="O313" s="8"/>
      <c r="P313" s="8"/>
      <c r="Q313" s="8"/>
      <c r="R313" s="8"/>
      <c r="S313" s="8"/>
      <c r="T313" s="8"/>
    </row>
    <row r="314" spans="1:20" ht="15.75" customHeight="1">
      <c r="A314" s="8"/>
      <c r="B314" s="8"/>
      <c r="C314" s="8"/>
      <c r="D314" s="8"/>
      <c r="E314" s="8"/>
      <c r="F314" s="8"/>
      <c r="G314" s="8"/>
      <c r="I314" s="8"/>
      <c r="J314" s="8"/>
      <c r="K314" s="8"/>
      <c r="L314" s="8"/>
      <c r="M314" s="8"/>
      <c r="N314" s="8"/>
      <c r="O314" s="8"/>
      <c r="P314" s="8"/>
      <c r="Q314" s="8"/>
      <c r="R314" s="8"/>
      <c r="S314" s="8"/>
      <c r="T314" s="8"/>
    </row>
    <row r="315" spans="1:20" ht="15.75" customHeight="1">
      <c r="A315" s="8"/>
      <c r="B315" s="8"/>
      <c r="C315" s="8"/>
      <c r="D315" s="8"/>
      <c r="E315" s="8"/>
      <c r="F315" s="8"/>
      <c r="G315" s="8"/>
      <c r="I315" s="8"/>
      <c r="J315" s="8"/>
      <c r="K315" s="8"/>
      <c r="L315" s="8"/>
      <c r="M315" s="8"/>
      <c r="N315" s="8"/>
      <c r="O315" s="8"/>
      <c r="P315" s="8"/>
      <c r="Q315" s="8"/>
      <c r="R315" s="8"/>
      <c r="S315" s="8"/>
      <c r="T315" s="8"/>
    </row>
    <row r="316" spans="1:20" ht="15.75" customHeight="1">
      <c r="A316" s="8"/>
      <c r="B316" s="8"/>
      <c r="C316" s="8"/>
      <c r="D316" s="8"/>
      <c r="E316" s="8"/>
      <c r="F316" s="8"/>
      <c r="G316" s="8"/>
      <c r="I316" s="8"/>
      <c r="J316" s="8"/>
      <c r="K316" s="8"/>
      <c r="L316" s="8"/>
      <c r="M316" s="8"/>
      <c r="N316" s="8"/>
      <c r="O316" s="8"/>
      <c r="P316" s="8"/>
      <c r="Q316" s="8"/>
      <c r="R316" s="8"/>
      <c r="S316" s="8"/>
      <c r="T316" s="8"/>
    </row>
    <row r="317" spans="1:20" ht="15.75" customHeight="1">
      <c r="A317" s="8"/>
      <c r="B317" s="8"/>
      <c r="C317" s="8"/>
      <c r="D317" s="8"/>
      <c r="E317" s="8"/>
      <c r="F317" s="8"/>
      <c r="G317" s="8"/>
      <c r="I317" s="8"/>
      <c r="J317" s="8"/>
      <c r="K317" s="8"/>
      <c r="L317" s="8"/>
      <c r="M317" s="8"/>
      <c r="N317" s="8"/>
      <c r="O317" s="8"/>
      <c r="P317" s="8"/>
      <c r="Q317" s="8"/>
      <c r="R317" s="8"/>
      <c r="S317" s="8"/>
      <c r="T317" s="8"/>
    </row>
    <row r="318" spans="1:20" ht="15.75" customHeight="1">
      <c r="A318" s="8"/>
      <c r="B318" s="8"/>
      <c r="C318" s="8"/>
      <c r="D318" s="8"/>
      <c r="E318" s="8"/>
      <c r="F318" s="8"/>
      <c r="G318" s="8"/>
      <c r="I318" s="8"/>
      <c r="J318" s="8"/>
      <c r="K318" s="8"/>
      <c r="L318" s="8"/>
      <c r="M318" s="8"/>
      <c r="N318" s="8"/>
      <c r="O318" s="8"/>
      <c r="P318" s="8"/>
      <c r="Q318" s="8"/>
      <c r="R318" s="8"/>
      <c r="S318" s="8"/>
      <c r="T318" s="8"/>
    </row>
    <row r="319" spans="1:20" ht="15.75" customHeight="1">
      <c r="A319" s="8"/>
      <c r="B319" s="8"/>
      <c r="C319" s="8"/>
      <c r="D319" s="8"/>
      <c r="E319" s="8"/>
      <c r="F319" s="8"/>
      <c r="G319" s="8"/>
      <c r="I319" s="8"/>
      <c r="J319" s="8"/>
      <c r="K319" s="8"/>
      <c r="L319" s="8"/>
      <c r="M319" s="8"/>
      <c r="N319" s="8"/>
      <c r="O319" s="8"/>
      <c r="P319" s="8"/>
      <c r="Q319" s="8"/>
      <c r="R319" s="8"/>
      <c r="S319" s="8"/>
      <c r="T319" s="8"/>
    </row>
    <row r="320" spans="1:20" ht="15.75" customHeight="1">
      <c r="A320" s="8"/>
      <c r="B320" s="8"/>
      <c r="C320" s="8"/>
      <c r="D320" s="8"/>
      <c r="E320" s="8"/>
      <c r="F320" s="8"/>
      <c r="G320" s="8"/>
      <c r="I320" s="8"/>
      <c r="J320" s="8"/>
      <c r="K320" s="8"/>
      <c r="L320" s="8"/>
      <c r="M320" s="8"/>
      <c r="N320" s="8"/>
      <c r="O320" s="8"/>
      <c r="P320" s="8"/>
      <c r="Q320" s="8"/>
      <c r="R320" s="8"/>
      <c r="S320" s="8"/>
      <c r="T320" s="8"/>
    </row>
    <row r="321" spans="1:20" ht="15.75" customHeight="1">
      <c r="A321" s="8"/>
      <c r="B321" s="8"/>
      <c r="C321" s="8"/>
      <c r="D321" s="8"/>
      <c r="E321" s="8"/>
      <c r="F321" s="8"/>
      <c r="G321" s="8"/>
      <c r="I321" s="8"/>
      <c r="J321" s="8"/>
      <c r="K321" s="8"/>
      <c r="L321" s="8"/>
      <c r="M321" s="8"/>
      <c r="N321" s="8"/>
      <c r="O321" s="8"/>
      <c r="P321" s="8"/>
      <c r="Q321" s="8"/>
      <c r="R321" s="8"/>
      <c r="S321" s="8"/>
      <c r="T321" s="8"/>
    </row>
    <row r="322" spans="1:20" ht="15.75" customHeight="1">
      <c r="A322" s="8"/>
      <c r="B322" s="8"/>
      <c r="C322" s="8"/>
      <c r="D322" s="8"/>
      <c r="E322" s="8"/>
      <c r="F322" s="8"/>
      <c r="G322" s="8"/>
      <c r="I322" s="8"/>
      <c r="J322" s="8"/>
      <c r="K322" s="8"/>
      <c r="L322" s="8"/>
      <c r="M322" s="8"/>
      <c r="N322" s="8"/>
      <c r="O322" s="8"/>
      <c r="P322" s="8"/>
      <c r="Q322" s="8"/>
      <c r="R322" s="8"/>
      <c r="S322" s="8"/>
      <c r="T322" s="8"/>
    </row>
    <row r="323" spans="1:20" ht="15.75" customHeight="1">
      <c r="A323" s="8"/>
      <c r="B323" s="8"/>
      <c r="C323" s="8"/>
      <c r="D323" s="8"/>
      <c r="E323" s="8"/>
      <c r="F323" s="8"/>
      <c r="G323" s="8"/>
      <c r="I323" s="8"/>
      <c r="J323" s="8"/>
      <c r="K323" s="8"/>
      <c r="L323" s="8"/>
      <c r="M323" s="8"/>
      <c r="N323" s="8"/>
      <c r="O323" s="8"/>
      <c r="P323" s="8"/>
      <c r="Q323" s="8"/>
      <c r="R323" s="8"/>
      <c r="S323" s="8"/>
      <c r="T323" s="8"/>
    </row>
    <row r="324" spans="1:20" ht="15.75" customHeight="1">
      <c r="A324" s="8"/>
      <c r="B324" s="8"/>
      <c r="C324" s="8"/>
      <c r="D324" s="8"/>
      <c r="E324" s="8"/>
      <c r="F324" s="8"/>
      <c r="G324" s="8"/>
      <c r="I324" s="8"/>
      <c r="J324" s="8"/>
      <c r="K324" s="8"/>
      <c r="L324" s="8"/>
      <c r="M324" s="8"/>
      <c r="N324" s="8"/>
      <c r="O324" s="8"/>
      <c r="P324" s="8"/>
      <c r="Q324" s="8"/>
      <c r="R324" s="8"/>
      <c r="S324" s="8"/>
      <c r="T324" s="8"/>
    </row>
    <row r="325" spans="1:20" ht="15.75" customHeight="1">
      <c r="A325" s="8"/>
      <c r="B325" s="8"/>
      <c r="C325" s="8"/>
      <c r="D325" s="8"/>
      <c r="E325" s="8"/>
      <c r="F325" s="8"/>
      <c r="G325" s="8"/>
      <c r="I325" s="8"/>
      <c r="J325" s="8"/>
      <c r="K325" s="8"/>
      <c r="L325" s="8"/>
      <c r="M325" s="8"/>
      <c r="N325" s="8"/>
      <c r="O325" s="8"/>
      <c r="P325" s="8"/>
      <c r="Q325" s="8"/>
      <c r="R325" s="8"/>
      <c r="S325" s="8"/>
      <c r="T325" s="8"/>
    </row>
    <row r="326" spans="1:20" ht="15.75" customHeight="1">
      <c r="A326" s="8"/>
      <c r="B326" s="8"/>
      <c r="C326" s="8"/>
      <c r="D326" s="8"/>
      <c r="E326" s="8"/>
      <c r="F326" s="8"/>
      <c r="G326" s="8"/>
      <c r="I326" s="8"/>
      <c r="J326" s="8"/>
      <c r="K326" s="8"/>
      <c r="L326" s="8"/>
      <c r="M326" s="8"/>
      <c r="N326" s="8"/>
      <c r="O326" s="8"/>
      <c r="P326" s="8"/>
      <c r="Q326" s="8"/>
      <c r="R326" s="8"/>
      <c r="S326" s="8"/>
      <c r="T326" s="8"/>
    </row>
    <row r="327" spans="1:20" ht="15.75" customHeight="1">
      <c r="A327" s="8"/>
      <c r="B327" s="8"/>
      <c r="C327" s="8"/>
      <c r="D327" s="8"/>
      <c r="E327" s="8"/>
      <c r="F327" s="8"/>
      <c r="G327" s="8"/>
      <c r="I327" s="8"/>
      <c r="J327" s="8"/>
      <c r="K327" s="8"/>
      <c r="L327" s="8"/>
      <c r="M327" s="8"/>
      <c r="N327" s="8"/>
      <c r="O327" s="8"/>
      <c r="P327" s="8"/>
      <c r="Q327" s="8"/>
      <c r="R327" s="8"/>
      <c r="S327" s="8"/>
      <c r="T327" s="8"/>
    </row>
    <row r="328" spans="1:20" ht="15.75" customHeight="1">
      <c r="A328" s="8"/>
      <c r="B328" s="8"/>
      <c r="C328" s="8"/>
      <c r="D328" s="8"/>
      <c r="E328" s="8"/>
      <c r="F328" s="8"/>
      <c r="G328" s="8"/>
      <c r="I328" s="8"/>
      <c r="J328" s="8"/>
      <c r="K328" s="8"/>
      <c r="L328" s="8"/>
      <c r="M328" s="8"/>
      <c r="N328" s="8"/>
      <c r="O328" s="8"/>
      <c r="P328" s="8"/>
      <c r="Q328" s="8"/>
      <c r="R328" s="8"/>
      <c r="S328" s="8"/>
      <c r="T328" s="8"/>
    </row>
    <row r="329" spans="1:20" ht="15.75" customHeight="1">
      <c r="A329" s="8"/>
      <c r="B329" s="8"/>
      <c r="C329" s="8"/>
      <c r="D329" s="8"/>
      <c r="E329" s="8"/>
      <c r="F329" s="8"/>
      <c r="G329" s="8"/>
      <c r="I329" s="8"/>
      <c r="J329" s="8"/>
      <c r="K329" s="8"/>
      <c r="L329" s="8"/>
      <c r="M329" s="8"/>
      <c r="N329" s="8"/>
      <c r="O329" s="8"/>
      <c r="P329" s="8"/>
      <c r="Q329" s="8"/>
      <c r="R329" s="8"/>
      <c r="S329" s="8"/>
      <c r="T329" s="8"/>
    </row>
    <row r="330" spans="1:20" ht="15.75" customHeight="1">
      <c r="A330" s="8"/>
      <c r="B330" s="8"/>
      <c r="C330" s="8"/>
      <c r="D330" s="8"/>
      <c r="E330" s="8"/>
      <c r="F330" s="8"/>
      <c r="G330" s="8"/>
      <c r="I330" s="8"/>
      <c r="J330" s="8"/>
      <c r="K330" s="8"/>
      <c r="L330" s="8"/>
      <c r="M330" s="8"/>
      <c r="N330" s="8"/>
      <c r="O330" s="8"/>
      <c r="P330" s="8"/>
      <c r="Q330" s="8"/>
      <c r="R330" s="8"/>
      <c r="S330" s="8"/>
      <c r="T330" s="8"/>
    </row>
    <row r="331" spans="1:20" ht="15.75" customHeight="1">
      <c r="A331" s="8"/>
      <c r="B331" s="8"/>
      <c r="C331" s="8"/>
      <c r="D331" s="8"/>
      <c r="E331" s="8"/>
      <c r="F331" s="8"/>
      <c r="G331" s="8"/>
      <c r="I331" s="8"/>
      <c r="J331" s="8"/>
      <c r="K331" s="8"/>
      <c r="L331" s="8"/>
      <c r="M331" s="8"/>
      <c r="N331" s="8"/>
      <c r="O331" s="8"/>
      <c r="P331" s="8"/>
      <c r="Q331" s="8"/>
      <c r="R331" s="8"/>
      <c r="S331" s="8"/>
      <c r="T331" s="8"/>
    </row>
    <row r="332" spans="1:20" ht="15.75" customHeight="1">
      <c r="A332" s="8"/>
      <c r="B332" s="8"/>
      <c r="C332" s="8"/>
      <c r="D332" s="8"/>
      <c r="E332" s="8"/>
      <c r="F332" s="8"/>
      <c r="G332" s="8"/>
      <c r="I332" s="8"/>
      <c r="J332" s="8"/>
      <c r="K332" s="8"/>
      <c r="L332" s="8"/>
      <c r="M332" s="8"/>
      <c r="N332" s="8"/>
      <c r="O332" s="8"/>
      <c r="P332" s="8"/>
      <c r="Q332" s="8"/>
      <c r="R332" s="8"/>
      <c r="S332" s="8"/>
      <c r="T332" s="8"/>
    </row>
    <row r="333" spans="1:20" ht="15.75" customHeight="1">
      <c r="A333" s="8"/>
      <c r="B333" s="8"/>
      <c r="C333" s="8"/>
      <c r="D333" s="8"/>
      <c r="E333" s="8"/>
      <c r="F333" s="8"/>
      <c r="G333" s="8"/>
      <c r="I333" s="8"/>
      <c r="J333" s="8"/>
      <c r="K333" s="8"/>
      <c r="L333" s="8"/>
      <c r="M333" s="8"/>
      <c r="N333" s="8"/>
      <c r="O333" s="8"/>
      <c r="P333" s="8"/>
      <c r="Q333" s="8"/>
      <c r="R333" s="8"/>
      <c r="S333" s="8"/>
      <c r="T333" s="8"/>
    </row>
    <row r="334" spans="1:20" ht="15.75" customHeight="1">
      <c r="A334" s="8"/>
      <c r="B334" s="8"/>
      <c r="C334" s="8"/>
      <c r="D334" s="8"/>
      <c r="E334" s="8"/>
      <c r="F334" s="8"/>
      <c r="G334" s="8"/>
      <c r="I334" s="8"/>
      <c r="J334" s="8"/>
      <c r="K334" s="8"/>
      <c r="L334" s="8"/>
      <c r="M334" s="8"/>
      <c r="N334" s="8"/>
      <c r="O334" s="8"/>
      <c r="P334" s="8"/>
      <c r="Q334" s="8"/>
      <c r="R334" s="8"/>
      <c r="S334" s="8"/>
      <c r="T334" s="8"/>
    </row>
    <row r="335" spans="1:20" ht="15.75" customHeight="1">
      <c r="A335" s="8"/>
      <c r="B335" s="8"/>
      <c r="C335" s="8"/>
      <c r="D335" s="8"/>
      <c r="E335" s="8"/>
      <c r="F335" s="8"/>
      <c r="G335" s="8"/>
      <c r="I335" s="8"/>
      <c r="J335" s="8"/>
      <c r="K335" s="8"/>
      <c r="L335" s="8"/>
      <c r="M335" s="8"/>
      <c r="N335" s="8"/>
      <c r="O335" s="8"/>
      <c r="P335" s="8"/>
      <c r="Q335" s="8"/>
      <c r="R335" s="8"/>
      <c r="S335" s="8"/>
      <c r="T335" s="8"/>
    </row>
    <row r="336" spans="1:20" ht="15.75" customHeight="1">
      <c r="A336" s="8"/>
      <c r="B336" s="8"/>
      <c r="C336" s="8"/>
      <c r="D336" s="8"/>
      <c r="E336" s="8"/>
      <c r="F336" s="8"/>
      <c r="G336" s="8"/>
      <c r="I336" s="8"/>
      <c r="J336" s="8"/>
      <c r="K336" s="8"/>
      <c r="L336" s="8"/>
      <c r="M336" s="8"/>
      <c r="N336" s="8"/>
      <c r="O336" s="8"/>
      <c r="P336" s="8"/>
      <c r="Q336" s="8"/>
      <c r="R336" s="8"/>
      <c r="S336" s="8"/>
      <c r="T336" s="8"/>
    </row>
    <row r="337" spans="1:20" ht="15.75" customHeight="1">
      <c r="A337" s="8"/>
      <c r="B337" s="8"/>
      <c r="C337" s="8"/>
      <c r="D337" s="8"/>
      <c r="E337" s="8"/>
      <c r="F337" s="8"/>
      <c r="G337" s="8"/>
      <c r="I337" s="8"/>
      <c r="J337" s="8"/>
      <c r="K337" s="8"/>
      <c r="L337" s="8"/>
      <c r="M337" s="8"/>
      <c r="N337" s="8"/>
      <c r="O337" s="8"/>
      <c r="P337" s="8"/>
      <c r="Q337" s="8"/>
      <c r="R337" s="8"/>
      <c r="S337" s="8"/>
      <c r="T337" s="8"/>
    </row>
    <row r="338" spans="1:20" ht="15.75" customHeight="1">
      <c r="A338" s="8"/>
      <c r="B338" s="8"/>
      <c r="C338" s="8"/>
      <c r="D338" s="8"/>
      <c r="E338" s="8"/>
      <c r="F338" s="8"/>
      <c r="G338" s="8"/>
      <c r="I338" s="8"/>
      <c r="J338" s="8"/>
      <c r="K338" s="8"/>
      <c r="L338" s="8"/>
      <c r="M338" s="8"/>
      <c r="N338" s="8"/>
      <c r="O338" s="8"/>
      <c r="P338" s="8"/>
      <c r="Q338" s="8"/>
      <c r="R338" s="8"/>
      <c r="S338" s="8"/>
      <c r="T338" s="8"/>
    </row>
    <row r="339" spans="1:20" ht="15.75" customHeight="1">
      <c r="A339" s="8"/>
      <c r="B339" s="8"/>
      <c r="C339" s="8"/>
      <c r="D339" s="8"/>
      <c r="E339" s="8"/>
      <c r="F339" s="8"/>
      <c r="G339" s="8"/>
      <c r="I339" s="8"/>
      <c r="J339" s="8"/>
      <c r="K339" s="8"/>
      <c r="L339" s="8"/>
      <c r="M339" s="8"/>
      <c r="N339" s="8"/>
      <c r="O339" s="8"/>
      <c r="P339" s="8"/>
      <c r="Q339" s="8"/>
      <c r="R339" s="8"/>
      <c r="S339" s="8"/>
      <c r="T339" s="8"/>
    </row>
    <row r="340" spans="1:20" ht="15.75" customHeight="1">
      <c r="A340" s="8"/>
      <c r="B340" s="8"/>
      <c r="C340" s="8"/>
      <c r="D340" s="8"/>
      <c r="E340" s="8"/>
      <c r="F340" s="8"/>
      <c r="G340" s="8"/>
      <c r="I340" s="8"/>
      <c r="J340" s="8"/>
      <c r="K340" s="8"/>
      <c r="L340" s="8"/>
      <c r="M340" s="8"/>
      <c r="N340" s="8"/>
      <c r="O340" s="8"/>
      <c r="P340" s="8"/>
      <c r="Q340" s="8"/>
      <c r="R340" s="8"/>
      <c r="S340" s="8"/>
      <c r="T340" s="8"/>
    </row>
    <row r="341" spans="1:20" ht="15.75" customHeight="1">
      <c r="A341" s="8"/>
      <c r="B341" s="8"/>
      <c r="C341" s="8"/>
      <c r="D341" s="8"/>
      <c r="E341" s="8"/>
      <c r="F341" s="8"/>
      <c r="G341" s="8"/>
      <c r="I341" s="8"/>
      <c r="J341" s="8"/>
      <c r="K341" s="8"/>
      <c r="L341" s="8"/>
      <c r="M341" s="8"/>
      <c r="N341" s="8"/>
      <c r="O341" s="8"/>
      <c r="P341" s="8"/>
      <c r="Q341" s="8"/>
      <c r="R341" s="8"/>
      <c r="S341" s="8"/>
      <c r="T341" s="8"/>
    </row>
    <row r="342" spans="1:20" ht="15.75" customHeight="1">
      <c r="A342" s="8"/>
      <c r="B342" s="8"/>
      <c r="C342" s="8"/>
      <c r="D342" s="8"/>
      <c r="E342" s="8"/>
      <c r="F342" s="8"/>
      <c r="G342" s="8"/>
      <c r="I342" s="8"/>
      <c r="J342" s="8"/>
      <c r="K342" s="8"/>
      <c r="L342" s="8"/>
      <c r="M342" s="8"/>
      <c r="N342" s="8"/>
      <c r="O342" s="8"/>
      <c r="P342" s="8"/>
      <c r="Q342" s="8"/>
      <c r="R342" s="8"/>
      <c r="S342" s="8"/>
      <c r="T342" s="8"/>
    </row>
    <row r="343" spans="1:20" ht="15.75" customHeight="1">
      <c r="A343" s="8"/>
      <c r="B343" s="8"/>
      <c r="C343" s="8"/>
      <c r="D343" s="8"/>
      <c r="E343" s="8"/>
      <c r="F343" s="8"/>
      <c r="G343" s="8"/>
      <c r="I343" s="8"/>
      <c r="J343" s="8"/>
      <c r="K343" s="8"/>
      <c r="L343" s="8"/>
      <c r="M343" s="8"/>
      <c r="N343" s="8"/>
      <c r="O343" s="8"/>
      <c r="P343" s="8"/>
      <c r="Q343" s="8"/>
      <c r="R343" s="8"/>
      <c r="S343" s="8"/>
      <c r="T343" s="8"/>
    </row>
    <row r="344" spans="1:20" ht="15.75" customHeight="1">
      <c r="A344" s="8"/>
      <c r="B344" s="8"/>
      <c r="C344" s="8"/>
      <c r="D344" s="8"/>
      <c r="E344" s="8"/>
      <c r="F344" s="8"/>
      <c r="G344" s="8"/>
      <c r="I344" s="8"/>
      <c r="J344" s="8"/>
      <c r="K344" s="8"/>
      <c r="L344" s="8"/>
      <c r="M344" s="8"/>
      <c r="N344" s="8"/>
      <c r="O344" s="8"/>
      <c r="P344" s="8"/>
      <c r="Q344" s="8"/>
      <c r="R344" s="8"/>
      <c r="S344" s="8"/>
      <c r="T344" s="8"/>
    </row>
    <row r="345" spans="1:20" ht="15.75" customHeight="1">
      <c r="A345" s="8"/>
      <c r="B345" s="8"/>
      <c r="C345" s="8"/>
      <c r="D345" s="8"/>
      <c r="E345" s="8"/>
      <c r="F345" s="8"/>
      <c r="G345" s="8"/>
      <c r="I345" s="8"/>
      <c r="J345" s="8"/>
      <c r="K345" s="8"/>
      <c r="L345" s="8"/>
      <c r="M345" s="8"/>
      <c r="N345" s="8"/>
      <c r="O345" s="8"/>
      <c r="P345" s="8"/>
      <c r="Q345" s="8"/>
      <c r="R345" s="8"/>
      <c r="S345" s="8"/>
      <c r="T345" s="8"/>
    </row>
    <row r="346" spans="1:20" ht="15.75" customHeight="1">
      <c r="A346" s="8"/>
      <c r="B346" s="8"/>
      <c r="C346" s="8"/>
      <c r="D346" s="8"/>
      <c r="E346" s="8"/>
      <c r="F346" s="8"/>
      <c r="G346" s="8"/>
      <c r="I346" s="8"/>
      <c r="J346" s="8"/>
      <c r="K346" s="8"/>
      <c r="L346" s="8"/>
      <c r="M346" s="8"/>
      <c r="N346" s="8"/>
      <c r="O346" s="8"/>
      <c r="P346" s="8"/>
      <c r="Q346" s="8"/>
      <c r="R346" s="8"/>
      <c r="S346" s="8"/>
      <c r="T346" s="8"/>
    </row>
    <row r="347" spans="1:20" ht="15.75" customHeight="1">
      <c r="A347" s="8"/>
      <c r="B347" s="8"/>
      <c r="C347" s="8"/>
      <c r="D347" s="8"/>
      <c r="E347" s="8"/>
      <c r="F347" s="8"/>
      <c r="G347" s="8"/>
      <c r="I347" s="8"/>
      <c r="J347" s="8"/>
      <c r="K347" s="8"/>
      <c r="L347" s="8"/>
      <c r="M347" s="8"/>
      <c r="N347" s="8"/>
      <c r="O347" s="8"/>
      <c r="P347" s="8"/>
      <c r="Q347" s="8"/>
      <c r="R347" s="8"/>
      <c r="S347" s="8"/>
      <c r="T347" s="8"/>
    </row>
    <row r="348" spans="1:20" ht="15.75" customHeight="1">
      <c r="A348" s="8"/>
      <c r="B348" s="8"/>
      <c r="C348" s="8"/>
      <c r="D348" s="8"/>
      <c r="E348" s="8"/>
      <c r="F348" s="8"/>
      <c r="G348" s="8"/>
      <c r="I348" s="8"/>
      <c r="J348" s="8"/>
      <c r="K348" s="8"/>
      <c r="L348" s="8"/>
      <c r="M348" s="8"/>
      <c r="N348" s="8"/>
      <c r="O348" s="8"/>
      <c r="P348" s="8"/>
      <c r="Q348" s="8"/>
      <c r="R348" s="8"/>
      <c r="S348" s="8"/>
      <c r="T348" s="8"/>
    </row>
    <row r="349" spans="1:20" ht="15.75" customHeight="1">
      <c r="A349" s="8"/>
      <c r="B349" s="8"/>
      <c r="C349" s="8"/>
      <c r="D349" s="8"/>
      <c r="E349" s="8"/>
      <c r="F349" s="8"/>
      <c r="G349" s="8"/>
      <c r="I349" s="8"/>
      <c r="J349" s="8"/>
      <c r="K349" s="8"/>
      <c r="L349" s="8"/>
      <c r="M349" s="8"/>
      <c r="N349" s="8"/>
      <c r="O349" s="8"/>
      <c r="P349" s="8"/>
      <c r="Q349" s="8"/>
      <c r="R349" s="8"/>
      <c r="S349" s="8"/>
      <c r="T349" s="8"/>
    </row>
    <row r="350" spans="1:20" ht="15.75" customHeight="1">
      <c r="A350" s="8"/>
      <c r="B350" s="8"/>
      <c r="C350" s="8"/>
      <c r="D350" s="8"/>
      <c r="E350" s="8"/>
      <c r="F350" s="8"/>
      <c r="G350" s="8"/>
      <c r="I350" s="8"/>
      <c r="J350" s="8"/>
      <c r="K350" s="8"/>
      <c r="L350" s="8"/>
      <c r="M350" s="8"/>
      <c r="N350" s="8"/>
      <c r="O350" s="8"/>
      <c r="P350" s="8"/>
      <c r="Q350" s="8"/>
      <c r="R350" s="8"/>
      <c r="S350" s="8"/>
      <c r="T350" s="8"/>
    </row>
    <row r="351" spans="1:20" ht="15.75" customHeight="1">
      <c r="A351" s="8"/>
      <c r="B351" s="8"/>
      <c r="C351" s="8"/>
      <c r="D351" s="8"/>
      <c r="E351" s="8"/>
      <c r="F351" s="8"/>
      <c r="G351" s="8"/>
      <c r="I351" s="8"/>
      <c r="J351" s="8"/>
      <c r="K351" s="8"/>
      <c r="L351" s="8"/>
      <c r="M351" s="8"/>
      <c r="N351" s="8"/>
      <c r="O351" s="8"/>
      <c r="P351" s="8"/>
      <c r="Q351" s="8"/>
      <c r="R351" s="8"/>
      <c r="S351" s="8"/>
      <c r="T351" s="8"/>
    </row>
    <row r="352" spans="1:20" ht="15.75" customHeight="1">
      <c r="A352" s="8"/>
      <c r="B352" s="8"/>
      <c r="C352" s="8"/>
      <c r="D352" s="8"/>
      <c r="E352" s="8"/>
      <c r="F352" s="8"/>
      <c r="G352" s="8"/>
      <c r="I352" s="8"/>
      <c r="J352" s="8"/>
      <c r="K352" s="8"/>
      <c r="L352" s="8"/>
      <c r="M352" s="8"/>
      <c r="N352" s="8"/>
      <c r="O352" s="8"/>
      <c r="P352" s="8"/>
      <c r="Q352" s="8"/>
      <c r="R352" s="8"/>
      <c r="S352" s="8"/>
      <c r="T352" s="8"/>
    </row>
    <row r="353" spans="1:20" ht="15.75" customHeight="1">
      <c r="A353" s="8"/>
      <c r="B353" s="8"/>
      <c r="C353" s="8"/>
      <c r="D353" s="8"/>
      <c r="E353" s="8"/>
      <c r="F353" s="8"/>
      <c r="G353" s="8"/>
      <c r="I353" s="8"/>
      <c r="J353" s="8"/>
      <c r="K353" s="8"/>
      <c r="L353" s="8"/>
      <c r="M353" s="8"/>
      <c r="N353" s="8"/>
      <c r="O353" s="8"/>
      <c r="P353" s="8"/>
      <c r="Q353" s="8"/>
      <c r="R353" s="8"/>
      <c r="S353" s="8"/>
      <c r="T353" s="8"/>
    </row>
    <row r="354" spans="1:20" ht="15.75" customHeight="1">
      <c r="A354" s="8"/>
      <c r="B354" s="8"/>
      <c r="C354" s="8"/>
      <c r="D354" s="8"/>
      <c r="E354" s="8"/>
      <c r="F354" s="8"/>
      <c r="G354" s="8"/>
      <c r="I354" s="8"/>
      <c r="J354" s="8"/>
      <c r="K354" s="8"/>
      <c r="L354" s="8"/>
      <c r="M354" s="8"/>
      <c r="N354" s="8"/>
      <c r="O354" s="8"/>
      <c r="P354" s="8"/>
      <c r="Q354" s="8"/>
      <c r="R354" s="8"/>
      <c r="S354" s="8"/>
      <c r="T354" s="8"/>
    </row>
    <row r="355" spans="1:20" ht="15.75" customHeight="1">
      <c r="A355" s="8"/>
      <c r="B355" s="8"/>
      <c r="C355" s="8"/>
      <c r="D355" s="8"/>
      <c r="E355" s="8"/>
      <c r="F355" s="8"/>
      <c r="G355" s="8"/>
      <c r="I355" s="8"/>
      <c r="J355" s="8"/>
      <c r="K355" s="8"/>
      <c r="L355" s="8"/>
      <c r="M355" s="8"/>
      <c r="N355" s="8"/>
      <c r="O355" s="8"/>
      <c r="P355" s="8"/>
      <c r="Q355" s="8"/>
      <c r="R355" s="8"/>
      <c r="S355" s="8"/>
      <c r="T355" s="8"/>
    </row>
    <row r="356" spans="1:20" ht="15.75" customHeight="1">
      <c r="A356" s="8"/>
      <c r="B356" s="8"/>
      <c r="C356" s="8"/>
      <c r="D356" s="8"/>
      <c r="E356" s="8"/>
      <c r="F356" s="8"/>
      <c r="G356" s="8"/>
      <c r="I356" s="8"/>
      <c r="J356" s="8"/>
      <c r="K356" s="8"/>
      <c r="L356" s="8"/>
      <c r="M356" s="8"/>
      <c r="N356" s="8"/>
      <c r="O356" s="8"/>
      <c r="P356" s="8"/>
      <c r="Q356" s="8"/>
      <c r="R356" s="8"/>
      <c r="S356" s="8"/>
      <c r="T356" s="8"/>
    </row>
    <row r="357" spans="1:20" ht="15.75" customHeight="1">
      <c r="A357" s="8"/>
      <c r="B357" s="8"/>
      <c r="C357" s="8"/>
      <c r="D357" s="8"/>
      <c r="E357" s="8"/>
      <c r="F357" s="8"/>
      <c r="G357" s="8"/>
      <c r="I357" s="8"/>
      <c r="J357" s="8"/>
      <c r="K357" s="8"/>
      <c r="L357" s="8"/>
      <c r="M357" s="8"/>
      <c r="N357" s="8"/>
      <c r="O357" s="8"/>
      <c r="P357" s="8"/>
      <c r="Q357" s="8"/>
      <c r="R357" s="8"/>
      <c r="S357" s="8"/>
      <c r="T357" s="8"/>
    </row>
    <row r="358" spans="1:20" ht="15.75" customHeight="1">
      <c r="A358" s="8"/>
      <c r="B358" s="8"/>
      <c r="C358" s="8"/>
      <c r="D358" s="8"/>
      <c r="E358" s="8"/>
      <c r="F358" s="8"/>
      <c r="G358" s="8"/>
      <c r="I358" s="8"/>
      <c r="J358" s="8"/>
      <c r="K358" s="8"/>
      <c r="L358" s="8"/>
      <c r="M358" s="8"/>
      <c r="N358" s="8"/>
      <c r="O358" s="8"/>
      <c r="P358" s="8"/>
      <c r="Q358" s="8"/>
      <c r="R358" s="8"/>
      <c r="S358" s="8"/>
      <c r="T358" s="8"/>
    </row>
    <row r="359" spans="1:20" ht="15.75" customHeight="1">
      <c r="A359" s="8"/>
      <c r="B359" s="8"/>
      <c r="C359" s="8"/>
      <c r="D359" s="8"/>
      <c r="E359" s="8"/>
      <c r="F359" s="8"/>
      <c r="G359" s="8"/>
      <c r="I359" s="8"/>
      <c r="J359" s="8"/>
      <c r="K359" s="8"/>
      <c r="L359" s="8"/>
      <c r="M359" s="8"/>
      <c r="N359" s="8"/>
      <c r="O359" s="8"/>
      <c r="P359" s="8"/>
      <c r="Q359" s="8"/>
      <c r="R359" s="8"/>
      <c r="S359" s="8"/>
      <c r="T359" s="8"/>
    </row>
    <row r="360" spans="1:20" ht="15.75" customHeight="1">
      <c r="A360" s="8"/>
      <c r="B360" s="8"/>
      <c r="C360" s="8"/>
      <c r="D360" s="8"/>
      <c r="E360" s="8"/>
      <c r="F360" s="8"/>
      <c r="G360" s="8"/>
      <c r="I360" s="8"/>
      <c r="J360" s="8"/>
      <c r="K360" s="8"/>
      <c r="L360" s="8"/>
      <c r="M360" s="8"/>
      <c r="N360" s="8"/>
      <c r="O360" s="8"/>
      <c r="P360" s="8"/>
      <c r="Q360" s="8"/>
      <c r="R360" s="8"/>
      <c r="S360" s="8"/>
      <c r="T360" s="8"/>
    </row>
    <row r="361" spans="1:20" ht="15.75" customHeight="1">
      <c r="A361" s="8"/>
      <c r="B361" s="8"/>
      <c r="C361" s="8"/>
      <c r="D361" s="8"/>
      <c r="E361" s="8"/>
      <c r="F361" s="8"/>
      <c r="G361" s="8"/>
      <c r="I361" s="8"/>
      <c r="J361" s="8"/>
      <c r="K361" s="8"/>
      <c r="L361" s="8"/>
      <c r="M361" s="8"/>
      <c r="N361" s="8"/>
      <c r="O361" s="8"/>
      <c r="P361" s="8"/>
      <c r="Q361" s="8"/>
      <c r="R361" s="8"/>
      <c r="S361" s="8"/>
      <c r="T361" s="8"/>
    </row>
    <row r="362" spans="1:20" ht="15.75" customHeight="1">
      <c r="A362" s="8"/>
      <c r="B362" s="8"/>
      <c r="C362" s="8"/>
      <c r="D362" s="8"/>
      <c r="E362" s="8"/>
      <c r="F362" s="8"/>
      <c r="G362" s="8"/>
      <c r="I362" s="8"/>
      <c r="J362" s="8"/>
      <c r="K362" s="8"/>
      <c r="L362" s="8"/>
      <c r="M362" s="8"/>
      <c r="N362" s="8"/>
      <c r="O362" s="8"/>
      <c r="P362" s="8"/>
      <c r="Q362" s="8"/>
      <c r="R362" s="8"/>
      <c r="S362" s="8"/>
      <c r="T362" s="8"/>
    </row>
    <row r="363" spans="1:20" ht="15.75" customHeight="1">
      <c r="A363" s="8"/>
      <c r="B363" s="8"/>
      <c r="C363" s="8"/>
      <c r="D363" s="8"/>
      <c r="E363" s="8"/>
      <c r="F363" s="8"/>
      <c r="G363" s="8"/>
      <c r="I363" s="8"/>
      <c r="J363" s="8"/>
      <c r="K363" s="8"/>
      <c r="L363" s="8"/>
      <c r="M363" s="8"/>
      <c r="N363" s="8"/>
      <c r="O363" s="8"/>
      <c r="P363" s="8"/>
      <c r="Q363" s="8"/>
      <c r="R363" s="8"/>
      <c r="S363" s="8"/>
      <c r="T363" s="8"/>
    </row>
    <row r="364" spans="1:20" ht="15.75" customHeight="1">
      <c r="A364" s="8"/>
      <c r="B364" s="8"/>
      <c r="C364" s="8"/>
      <c r="D364" s="8"/>
      <c r="E364" s="8"/>
      <c r="F364" s="8"/>
      <c r="G364" s="8"/>
      <c r="I364" s="8"/>
      <c r="J364" s="8"/>
      <c r="K364" s="8"/>
      <c r="L364" s="8"/>
      <c r="M364" s="8"/>
      <c r="N364" s="8"/>
      <c r="O364" s="8"/>
      <c r="P364" s="8"/>
      <c r="Q364" s="8"/>
      <c r="R364" s="8"/>
      <c r="S364" s="8"/>
      <c r="T364" s="8"/>
    </row>
    <row r="365" spans="1:20" ht="15.75" customHeight="1">
      <c r="A365" s="8"/>
      <c r="B365" s="8"/>
      <c r="C365" s="8"/>
      <c r="D365" s="8"/>
      <c r="E365" s="8"/>
      <c r="F365" s="8"/>
      <c r="G365" s="8"/>
      <c r="I365" s="8"/>
      <c r="J365" s="8"/>
      <c r="K365" s="8"/>
      <c r="L365" s="8"/>
      <c r="M365" s="8"/>
      <c r="N365" s="8"/>
      <c r="O365" s="8"/>
      <c r="P365" s="8"/>
      <c r="Q365" s="8"/>
      <c r="R365" s="8"/>
      <c r="S365" s="8"/>
      <c r="T365" s="8"/>
    </row>
    <row r="366" spans="1:20" ht="15.75" customHeight="1">
      <c r="A366" s="8"/>
      <c r="B366" s="8"/>
      <c r="C366" s="8"/>
      <c r="D366" s="8"/>
      <c r="E366" s="8"/>
      <c r="F366" s="8"/>
      <c r="G366" s="8"/>
      <c r="I366" s="8"/>
      <c r="J366" s="8"/>
      <c r="K366" s="8"/>
      <c r="L366" s="8"/>
      <c r="M366" s="8"/>
      <c r="N366" s="8"/>
      <c r="O366" s="8"/>
      <c r="P366" s="8"/>
      <c r="Q366" s="8"/>
      <c r="R366" s="8"/>
      <c r="S366" s="8"/>
      <c r="T366" s="8"/>
    </row>
    <row r="367" spans="1:20" ht="15.75" customHeight="1">
      <c r="A367" s="8"/>
      <c r="B367" s="8"/>
      <c r="C367" s="8"/>
      <c r="D367" s="8"/>
      <c r="E367" s="8"/>
      <c r="F367" s="8"/>
      <c r="G367" s="8"/>
      <c r="I367" s="8"/>
      <c r="J367" s="8"/>
      <c r="K367" s="8"/>
      <c r="L367" s="8"/>
      <c r="M367" s="8"/>
      <c r="N367" s="8"/>
      <c r="O367" s="8"/>
      <c r="P367" s="8"/>
      <c r="Q367" s="8"/>
      <c r="R367" s="8"/>
      <c r="S367" s="8"/>
      <c r="T367" s="8"/>
    </row>
    <row r="368" spans="1:20" ht="15.75" customHeight="1">
      <c r="A368" s="8"/>
      <c r="B368" s="8"/>
      <c r="C368" s="8"/>
      <c r="D368" s="8"/>
      <c r="E368" s="8"/>
      <c r="F368" s="8"/>
      <c r="G368" s="8"/>
      <c r="I368" s="8"/>
      <c r="J368" s="8"/>
      <c r="K368" s="8"/>
      <c r="L368" s="8"/>
      <c r="M368" s="8"/>
      <c r="N368" s="8"/>
      <c r="O368" s="8"/>
      <c r="P368" s="8"/>
      <c r="Q368" s="8"/>
      <c r="R368" s="8"/>
      <c r="S368" s="8"/>
      <c r="T368" s="8"/>
    </row>
    <row r="369" spans="1:20" ht="15.75" customHeight="1">
      <c r="A369" s="8"/>
      <c r="B369" s="8"/>
      <c r="C369" s="8"/>
      <c r="D369" s="8"/>
      <c r="E369" s="8"/>
      <c r="F369" s="8"/>
      <c r="G369" s="8"/>
      <c r="I369" s="8"/>
      <c r="J369" s="8"/>
      <c r="K369" s="8"/>
      <c r="L369" s="8"/>
      <c r="M369" s="8"/>
      <c r="N369" s="8"/>
      <c r="O369" s="8"/>
      <c r="P369" s="8"/>
      <c r="Q369" s="8"/>
      <c r="R369" s="8"/>
      <c r="S369" s="8"/>
      <c r="T369" s="8"/>
    </row>
    <row r="370" spans="1:20" ht="15.75" customHeight="1">
      <c r="A370" s="8"/>
      <c r="B370" s="8"/>
      <c r="C370" s="8"/>
      <c r="D370" s="8"/>
      <c r="E370" s="8"/>
      <c r="F370" s="8"/>
      <c r="G370" s="8"/>
      <c r="I370" s="8"/>
      <c r="J370" s="8"/>
      <c r="K370" s="8"/>
      <c r="L370" s="8"/>
      <c r="M370" s="8"/>
      <c r="N370" s="8"/>
      <c r="O370" s="8"/>
      <c r="P370" s="8"/>
      <c r="Q370" s="8"/>
      <c r="R370" s="8"/>
      <c r="S370" s="8"/>
      <c r="T370" s="8"/>
    </row>
    <row r="371" spans="1:20" ht="15.75" customHeight="1">
      <c r="A371" s="8"/>
      <c r="B371" s="8"/>
      <c r="C371" s="8"/>
      <c r="D371" s="8"/>
      <c r="E371" s="8"/>
      <c r="F371" s="8"/>
      <c r="G371" s="8"/>
      <c r="I371" s="8"/>
      <c r="J371" s="8"/>
      <c r="K371" s="8"/>
      <c r="L371" s="8"/>
      <c r="M371" s="8"/>
      <c r="N371" s="8"/>
      <c r="O371" s="8"/>
      <c r="P371" s="8"/>
      <c r="Q371" s="8"/>
      <c r="R371" s="8"/>
      <c r="S371" s="8"/>
      <c r="T371" s="8"/>
    </row>
    <row r="372" spans="1:20" ht="15.75" customHeight="1">
      <c r="A372" s="8"/>
      <c r="B372" s="8"/>
      <c r="C372" s="8"/>
      <c r="D372" s="8"/>
      <c r="E372" s="8"/>
      <c r="F372" s="8"/>
      <c r="G372" s="8"/>
      <c r="I372" s="8"/>
      <c r="J372" s="8"/>
      <c r="K372" s="8"/>
      <c r="L372" s="8"/>
      <c r="M372" s="8"/>
      <c r="N372" s="8"/>
      <c r="O372" s="8"/>
      <c r="P372" s="8"/>
      <c r="Q372" s="8"/>
      <c r="R372" s="8"/>
      <c r="S372" s="8"/>
      <c r="T372" s="8"/>
    </row>
    <row r="373" spans="1:20" ht="15.75" customHeight="1">
      <c r="A373" s="8"/>
      <c r="B373" s="8"/>
      <c r="C373" s="8"/>
      <c r="D373" s="8"/>
      <c r="E373" s="8"/>
      <c r="F373" s="8"/>
      <c r="G373" s="8"/>
      <c r="I373" s="8"/>
      <c r="J373" s="8"/>
      <c r="K373" s="8"/>
      <c r="L373" s="8"/>
      <c r="M373" s="8"/>
      <c r="N373" s="8"/>
      <c r="O373" s="8"/>
      <c r="P373" s="8"/>
      <c r="Q373" s="8"/>
      <c r="R373" s="8"/>
      <c r="S373" s="8"/>
      <c r="T373" s="8"/>
    </row>
    <row r="374" spans="1:20" ht="15.75" customHeight="1">
      <c r="A374" s="8"/>
      <c r="B374" s="8"/>
      <c r="C374" s="8"/>
      <c r="D374" s="8"/>
      <c r="E374" s="8"/>
      <c r="F374" s="8"/>
      <c r="G374" s="8"/>
      <c r="I374" s="8"/>
      <c r="J374" s="8"/>
      <c r="K374" s="8"/>
      <c r="L374" s="8"/>
      <c r="M374" s="8"/>
      <c r="N374" s="8"/>
      <c r="O374" s="8"/>
      <c r="P374" s="8"/>
      <c r="Q374" s="8"/>
      <c r="R374" s="8"/>
      <c r="S374" s="8"/>
      <c r="T374" s="8"/>
    </row>
    <row r="375" spans="1:20" ht="15.75" customHeight="1">
      <c r="A375" s="8"/>
      <c r="B375" s="8"/>
      <c r="C375" s="8"/>
      <c r="D375" s="8"/>
      <c r="E375" s="8"/>
      <c r="F375" s="8"/>
      <c r="G375" s="8"/>
      <c r="I375" s="8"/>
      <c r="J375" s="8"/>
      <c r="K375" s="8"/>
      <c r="L375" s="8"/>
      <c r="M375" s="8"/>
      <c r="N375" s="8"/>
      <c r="O375" s="8"/>
      <c r="P375" s="8"/>
      <c r="Q375" s="8"/>
      <c r="R375" s="8"/>
      <c r="S375" s="8"/>
      <c r="T375" s="8"/>
    </row>
    <row r="376" spans="1:20" ht="15.75" customHeight="1">
      <c r="A376" s="8"/>
      <c r="B376" s="8"/>
      <c r="C376" s="8"/>
      <c r="D376" s="8"/>
      <c r="E376" s="8"/>
      <c r="F376" s="8"/>
      <c r="G376" s="8"/>
      <c r="I376" s="8"/>
      <c r="J376" s="8"/>
      <c r="K376" s="8"/>
      <c r="L376" s="8"/>
      <c r="M376" s="8"/>
      <c r="N376" s="8"/>
      <c r="O376" s="8"/>
      <c r="P376" s="8"/>
      <c r="Q376" s="8"/>
      <c r="R376" s="8"/>
      <c r="S376" s="8"/>
      <c r="T376" s="8"/>
    </row>
    <row r="377" spans="1:20" ht="15.75" customHeight="1">
      <c r="A377" s="8"/>
      <c r="B377" s="8"/>
      <c r="C377" s="8"/>
      <c r="D377" s="8"/>
      <c r="E377" s="8"/>
      <c r="F377" s="8"/>
      <c r="G377" s="8"/>
      <c r="I377" s="8"/>
      <c r="J377" s="8"/>
      <c r="K377" s="8"/>
      <c r="L377" s="8"/>
      <c r="M377" s="8"/>
      <c r="N377" s="8"/>
      <c r="O377" s="8"/>
      <c r="P377" s="8"/>
      <c r="Q377" s="8"/>
      <c r="R377" s="8"/>
      <c r="S377" s="8"/>
      <c r="T377" s="8"/>
    </row>
    <row r="378" spans="1:20" ht="15.75" customHeight="1">
      <c r="A378" s="8"/>
      <c r="B378" s="8"/>
      <c r="C378" s="8"/>
      <c r="D378" s="8"/>
      <c r="E378" s="8"/>
      <c r="F378" s="8"/>
      <c r="G378" s="8"/>
      <c r="I378" s="8"/>
      <c r="J378" s="8"/>
      <c r="K378" s="8"/>
      <c r="L378" s="8"/>
      <c r="M378" s="8"/>
      <c r="N378" s="8"/>
      <c r="O378" s="8"/>
      <c r="P378" s="8"/>
      <c r="Q378" s="8"/>
      <c r="R378" s="8"/>
      <c r="S378" s="8"/>
      <c r="T378" s="8"/>
    </row>
    <row r="379" spans="1:20" ht="15.75" customHeight="1">
      <c r="A379" s="8"/>
      <c r="B379" s="8"/>
      <c r="C379" s="8"/>
      <c r="D379" s="8"/>
      <c r="E379" s="8"/>
      <c r="F379" s="8"/>
      <c r="G379" s="8"/>
      <c r="I379" s="8"/>
      <c r="J379" s="8"/>
      <c r="K379" s="8"/>
      <c r="L379" s="8"/>
      <c r="M379" s="8"/>
      <c r="N379" s="8"/>
      <c r="O379" s="8"/>
      <c r="P379" s="8"/>
      <c r="Q379" s="8"/>
      <c r="R379" s="8"/>
      <c r="S379" s="8"/>
      <c r="T379" s="8"/>
    </row>
    <row r="380" spans="1:20" ht="15.75" customHeight="1">
      <c r="A380" s="8"/>
      <c r="B380" s="8"/>
      <c r="C380" s="8"/>
      <c r="D380" s="8"/>
      <c r="E380" s="8"/>
      <c r="F380" s="8"/>
      <c r="G380" s="8"/>
      <c r="I380" s="8"/>
      <c r="J380" s="8"/>
      <c r="K380" s="8"/>
      <c r="L380" s="8"/>
      <c r="M380" s="8"/>
      <c r="N380" s="8"/>
      <c r="O380" s="8"/>
      <c r="P380" s="8"/>
      <c r="Q380" s="8"/>
      <c r="R380" s="8"/>
      <c r="S380" s="8"/>
      <c r="T380" s="8"/>
    </row>
    <row r="381" spans="1:20" ht="15.75" customHeight="1">
      <c r="A381" s="8"/>
      <c r="B381" s="8"/>
      <c r="C381" s="8"/>
      <c r="D381" s="8"/>
      <c r="E381" s="8"/>
      <c r="F381" s="8"/>
      <c r="G381" s="8"/>
      <c r="I381" s="8"/>
      <c r="J381" s="8"/>
      <c r="K381" s="8"/>
      <c r="L381" s="8"/>
      <c r="M381" s="8"/>
      <c r="N381" s="8"/>
      <c r="O381" s="8"/>
      <c r="P381" s="8"/>
      <c r="Q381" s="8"/>
      <c r="R381" s="8"/>
      <c r="S381" s="8"/>
      <c r="T381" s="8"/>
    </row>
    <row r="382" spans="1:20" ht="15.75" customHeight="1">
      <c r="A382" s="8"/>
      <c r="B382" s="8"/>
      <c r="C382" s="8"/>
      <c r="D382" s="8"/>
      <c r="E382" s="8"/>
      <c r="F382" s="8"/>
      <c r="G382" s="8"/>
      <c r="I382" s="8"/>
      <c r="J382" s="8"/>
      <c r="K382" s="8"/>
      <c r="L382" s="8"/>
      <c r="M382" s="8"/>
      <c r="N382" s="8"/>
      <c r="O382" s="8"/>
      <c r="P382" s="8"/>
      <c r="Q382" s="8"/>
      <c r="R382" s="8"/>
      <c r="S382" s="8"/>
      <c r="T382" s="8"/>
    </row>
    <row r="383" spans="1:20" ht="15.75" customHeight="1">
      <c r="A383" s="8"/>
      <c r="B383" s="8"/>
      <c r="C383" s="8"/>
      <c r="D383" s="8"/>
      <c r="E383" s="8"/>
      <c r="F383" s="8"/>
      <c r="G383" s="8"/>
      <c r="I383" s="8"/>
      <c r="J383" s="8"/>
      <c r="K383" s="8"/>
      <c r="L383" s="8"/>
      <c r="M383" s="8"/>
      <c r="N383" s="8"/>
      <c r="O383" s="8"/>
      <c r="P383" s="8"/>
      <c r="Q383" s="8"/>
      <c r="R383" s="8"/>
      <c r="S383" s="8"/>
      <c r="T383" s="8"/>
    </row>
    <row r="384" spans="1:20" ht="15.75" customHeight="1">
      <c r="A384" s="8"/>
      <c r="B384" s="8"/>
      <c r="C384" s="8"/>
      <c r="D384" s="8"/>
      <c r="E384" s="8"/>
      <c r="F384" s="8"/>
      <c r="G384" s="8"/>
      <c r="I384" s="8"/>
      <c r="J384" s="8"/>
      <c r="K384" s="8"/>
      <c r="L384" s="8"/>
      <c r="M384" s="8"/>
      <c r="N384" s="8"/>
      <c r="O384" s="8"/>
      <c r="P384" s="8"/>
      <c r="Q384" s="8"/>
      <c r="R384" s="8"/>
      <c r="S384" s="8"/>
      <c r="T384" s="8"/>
    </row>
    <row r="385" spans="1:20" ht="15.75" customHeight="1">
      <c r="A385" s="8"/>
      <c r="B385" s="8"/>
      <c r="C385" s="8"/>
      <c r="D385" s="8"/>
      <c r="E385" s="8"/>
      <c r="F385" s="8"/>
      <c r="G385" s="8"/>
      <c r="I385" s="8"/>
      <c r="J385" s="8"/>
      <c r="K385" s="8"/>
      <c r="L385" s="8"/>
      <c r="M385" s="8"/>
      <c r="N385" s="8"/>
      <c r="O385" s="8"/>
      <c r="P385" s="8"/>
      <c r="Q385" s="8"/>
      <c r="R385" s="8"/>
      <c r="S385" s="8"/>
      <c r="T385" s="8"/>
    </row>
    <row r="386" spans="1:20" ht="15.75" customHeight="1">
      <c r="A386" s="8"/>
      <c r="B386" s="8"/>
      <c r="C386" s="8"/>
      <c r="D386" s="8"/>
      <c r="E386" s="8"/>
      <c r="F386" s="8"/>
      <c r="G386" s="8"/>
      <c r="I386" s="8"/>
      <c r="J386" s="8"/>
      <c r="K386" s="8"/>
      <c r="L386" s="8"/>
      <c r="M386" s="8"/>
      <c r="N386" s="8"/>
      <c r="O386" s="8"/>
      <c r="P386" s="8"/>
      <c r="Q386" s="8"/>
      <c r="R386" s="8"/>
      <c r="S386" s="8"/>
      <c r="T386" s="8"/>
    </row>
    <row r="387" spans="1:20" ht="15.75" customHeight="1">
      <c r="A387" s="8"/>
      <c r="B387" s="8"/>
      <c r="C387" s="8"/>
      <c r="D387" s="8"/>
      <c r="E387" s="8"/>
      <c r="F387" s="8"/>
      <c r="G387" s="8"/>
      <c r="I387" s="8"/>
      <c r="J387" s="8"/>
      <c r="K387" s="8"/>
      <c r="L387" s="8"/>
      <c r="M387" s="8"/>
      <c r="N387" s="8"/>
      <c r="O387" s="8"/>
      <c r="P387" s="8"/>
      <c r="Q387" s="8"/>
      <c r="R387" s="8"/>
      <c r="S387" s="8"/>
      <c r="T387" s="8"/>
    </row>
    <row r="388" spans="1:20" ht="15.75" customHeight="1">
      <c r="A388" s="8"/>
      <c r="B388" s="8"/>
      <c r="C388" s="8"/>
      <c r="D388" s="8"/>
      <c r="E388" s="8"/>
      <c r="F388" s="8"/>
      <c r="G388" s="8"/>
      <c r="I388" s="8"/>
      <c r="J388" s="8"/>
      <c r="K388" s="8"/>
      <c r="L388" s="8"/>
      <c r="M388" s="8"/>
      <c r="N388" s="8"/>
      <c r="O388" s="8"/>
      <c r="P388" s="8"/>
      <c r="Q388" s="8"/>
      <c r="R388" s="8"/>
      <c r="S388" s="8"/>
      <c r="T388" s="8"/>
    </row>
    <row r="389" spans="1:20" ht="15.75" customHeight="1">
      <c r="A389" s="8"/>
      <c r="B389" s="8"/>
      <c r="C389" s="8"/>
      <c r="D389" s="8"/>
      <c r="E389" s="8"/>
      <c r="F389" s="8"/>
      <c r="G389" s="8"/>
      <c r="I389" s="8"/>
      <c r="J389" s="8"/>
      <c r="K389" s="8"/>
      <c r="L389" s="8"/>
      <c r="M389" s="8"/>
      <c r="N389" s="8"/>
      <c r="O389" s="8"/>
      <c r="P389" s="8"/>
      <c r="Q389" s="8"/>
      <c r="R389" s="8"/>
      <c r="S389" s="8"/>
      <c r="T389" s="8"/>
    </row>
    <row r="390" spans="1:20" ht="15.75" customHeight="1">
      <c r="A390" s="8"/>
      <c r="B390" s="8"/>
      <c r="C390" s="8"/>
      <c r="D390" s="8"/>
      <c r="E390" s="8"/>
      <c r="F390" s="8"/>
      <c r="G390" s="8"/>
      <c r="I390" s="8"/>
      <c r="J390" s="8"/>
      <c r="K390" s="8"/>
      <c r="L390" s="8"/>
      <c r="M390" s="8"/>
      <c r="N390" s="8"/>
      <c r="O390" s="8"/>
      <c r="P390" s="8"/>
      <c r="Q390" s="8"/>
      <c r="R390" s="8"/>
      <c r="S390" s="8"/>
      <c r="T390" s="8"/>
    </row>
    <row r="391" spans="1:20" ht="15.75" customHeight="1">
      <c r="A391" s="8"/>
      <c r="B391" s="8"/>
      <c r="C391" s="8"/>
      <c r="D391" s="8"/>
      <c r="E391" s="8"/>
      <c r="F391" s="8"/>
      <c r="G391" s="8"/>
      <c r="I391" s="8"/>
      <c r="J391" s="8"/>
      <c r="K391" s="8"/>
      <c r="L391" s="8"/>
      <c r="M391" s="8"/>
      <c r="N391" s="8"/>
      <c r="O391" s="8"/>
      <c r="P391" s="8"/>
      <c r="Q391" s="8"/>
      <c r="R391" s="8"/>
      <c r="S391" s="8"/>
      <c r="T391" s="8"/>
    </row>
    <row r="392" spans="1:20" ht="15.75" customHeight="1">
      <c r="A392" s="8"/>
      <c r="B392" s="8"/>
      <c r="C392" s="8"/>
      <c r="D392" s="8"/>
      <c r="E392" s="8"/>
      <c r="F392" s="8"/>
      <c r="G392" s="8"/>
      <c r="I392" s="8"/>
      <c r="J392" s="8"/>
      <c r="K392" s="8"/>
      <c r="L392" s="8"/>
      <c r="M392" s="8"/>
      <c r="N392" s="8"/>
      <c r="O392" s="8"/>
      <c r="P392" s="8"/>
      <c r="Q392" s="8"/>
      <c r="R392" s="8"/>
      <c r="S392" s="8"/>
      <c r="T392" s="8"/>
    </row>
    <row r="393" spans="1:20" ht="15.75" customHeight="1">
      <c r="A393" s="8"/>
      <c r="B393" s="8"/>
      <c r="C393" s="8"/>
      <c r="D393" s="8"/>
      <c r="E393" s="8"/>
      <c r="F393" s="8"/>
      <c r="G393" s="8"/>
      <c r="I393" s="8"/>
      <c r="J393" s="8"/>
      <c r="K393" s="8"/>
      <c r="L393" s="8"/>
      <c r="M393" s="8"/>
      <c r="N393" s="8"/>
      <c r="O393" s="8"/>
      <c r="P393" s="8"/>
      <c r="Q393" s="8"/>
      <c r="R393" s="8"/>
      <c r="S393" s="8"/>
      <c r="T393" s="8"/>
    </row>
    <row r="394" spans="1:20" ht="15.75" customHeight="1">
      <c r="A394" s="8"/>
      <c r="B394" s="8"/>
      <c r="C394" s="8"/>
      <c r="D394" s="8"/>
      <c r="E394" s="8"/>
      <c r="F394" s="8"/>
      <c r="G394" s="8"/>
      <c r="I394" s="8"/>
      <c r="J394" s="8"/>
      <c r="K394" s="8"/>
      <c r="L394" s="8"/>
      <c r="M394" s="8"/>
      <c r="N394" s="8"/>
      <c r="O394" s="8"/>
      <c r="P394" s="8"/>
      <c r="Q394" s="8"/>
      <c r="R394" s="8"/>
      <c r="S394" s="8"/>
      <c r="T394" s="8"/>
    </row>
    <row r="395" spans="1:20" ht="15.75" customHeight="1">
      <c r="A395" s="8"/>
      <c r="B395" s="8"/>
      <c r="C395" s="8"/>
      <c r="D395" s="8"/>
      <c r="E395" s="8"/>
      <c r="F395" s="8"/>
      <c r="G395" s="8"/>
      <c r="I395" s="8"/>
      <c r="J395" s="8"/>
      <c r="K395" s="8"/>
      <c r="L395" s="8"/>
      <c r="M395" s="8"/>
      <c r="N395" s="8"/>
      <c r="O395" s="8"/>
      <c r="P395" s="8"/>
      <c r="Q395" s="8"/>
      <c r="R395" s="8"/>
      <c r="S395" s="8"/>
      <c r="T395" s="8"/>
    </row>
    <row r="396" spans="1:20" ht="15.75" customHeight="1">
      <c r="A396" s="8"/>
      <c r="B396" s="8"/>
      <c r="C396" s="8"/>
      <c r="D396" s="8"/>
      <c r="E396" s="8"/>
      <c r="F396" s="8"/>
      <c r="G396" s="8"/>
      <c r="I396" s="8"/>
      <c r="J396" s="8"/>
      <c r="K396" s="8"/>
      <c r="L396" s="8"/>
      <c r="M396" s="8"/>
      <c r="N396" s="8"/>
      <c r="O396" s="8"/>
      <c r="P396" s="8"/>
      <c r="Q396" s="8"/>
      <c r="R396" s="8"/>
      <c r="S396" s="8"/>
      <c r="T396" s="8"/>
    </row>
    <row r="397" spans="1:20" ht="15.75" customHeight="1">
      <c r="A397" s="8"/>
      <c r="B397" s="8"/>
      <c r="C397" s="8"/>
      <c r="D397" s="8"/>
      <c r="E397" s="8"/>
      <c r="F397" s="8"/>
      <c r="G397" s="8"/>
      <c r="I397" s="8"/>
      <c r="J397" s="8"/>
      <c r="K397" s="8"/>
      <c r="L397" s="8"/>
      <c r="M397" s="8"/>
      <c r="N397" s="8"/>
      <c r="O397" s="8"/>
      <c r="P397" s="8"/>
      <c r="Q397" s="8"/>
      <c r="R397" s="8"/>
      <c r="S397" s="8"/>
      <c r="T397" s="8"/>
    </row>
    <row r="398" spans="1:20" ht="15.75" customHeight="1">
      <c r="A398" s="8"/>
      <c r="B398" s="8"/>
      <c r="C398" s="8"/>
      <c r="D398" s="8"/>
      <c r="E398" s="8"/>
      <c r="F398" s="8"/>
      <c r="G398" s="8"/>
      <c r="I398" s="8"/>
      <c r="J398" s="8"/>
      <c r="K398" s="8"/>
      <c r="L398" s="8"/>
      <c r="M398" s="8"/>
      <c r="N398" s="8"/>
      <c r="O398" s="8"/>
      <c r="P398" s="8"/>
      <c r="Q398" s="8"/>
      <c r="R398" s="8"/>
      <c r="S398" s="8"/>
      <c r="T398" s="8"/>
    </row>
    <row r="399" spans="1:20" ht="15.75" customHeight="1">
      <c r="A399" s="8"/>
      <c r="B399" s="8"/>
      <c r="C399" s="8"/>
      <c r="D399" s="8"/>
      <c r="E399" s="8"/>
      <c r="F399" s="8"/>
      <c r="G399" s="8"/>
      <c r="I399" s="8"/>
      <c r="J399" s="8"/>
      <c r="K399" s="8"/>
      <c r="L399" s="8"/>
      <c r="M399" s="8"/>
      <c r="N399" s="8"/>
      <c r="O399" s="8"/>
      <c r="P399" s="8"/>
      <c r="Q399" s="8"/>
      <c r="R399" s="8"/>
      <c r="S399" s="8"/>
      <c r="T399" s="8"/>
    </row>
    <row r="400" spans="1:20" ht="15.75" customHeight="1">
      <c r="A400" s="8"/>
      <c r="B400" s="8"/>
      <c r="C400" s="8"/>
      <c r="D400" s="8"/>
      <c r="E400" s="8"/>
      <c r="F400" s="8"/>
      <c r="G400" s="8"/>
      <c r="I400" s="8"/>
      <c r="J400" s="8"/>
      <c r="K400" s="8"/>
      <c r="L400" s="8"/>
      <c r="M400" s="8"/>
      <c r="N400" s="8"/>
      <c r="O400" s="8"/>
      <c r="P400" s="8"/>
      <c r="Q400" s="8"/>
      <c r="R400" s="8"/>
      <c r="S400" s="8"/>
      <c r="T400" s="8"/>
    </row>
    <row r="401" spans="1:20" ht="15.75" customHeight="1">
      <c r="A401" s="8"/>
      <c r="B401" s="8"/>
      <c r="C401" s="8"/>
      <c r="D401" s="8"/>
      <c r="E401" s="8"/>
      <c r="F401" s="8"/>
      <c r="G401" s="8"/>
      <c r="I401" s="8"/>
      <c r="J401" s="8"/>
      <c r="K401" s="8"/>
      <c r="L401" s="8"/>
      <c r="M401" s="8"/>
      <c r="N401" s="8"/>
      <c r="O401" s="8"/>
      <c r="P401" s="8"/>
      <c r="Q401" s="8"/>
      <c r="R401" s="8"/>
      <c r="S401" s="8"/>
      <c r="T401" s="8"/>
    </row>
    <row r="402" spans="1:20" ht="15.75" customHeight="1">
      <c r="A402" s="8"/>
      <c r="B402" s="8"/>
      <c r="C402" s="8"/>
      <c r="D402" s="8"/>
      <c r="E402" s="8"/>
      <c r="F402" s="8"/>
      <c r="G402" s="8"/>
      <c r="I402" s="8"/>
      <c r="J402" s="8"/>
      <c r="K402" s="8"/>
      <c r="L402" s="8"/>
      <c r="M402" s="8"/>
      <c r="N402" s="8"/>
      <c r="O402" s="8"/>
      <c r="P402" s="8"/>
      <c r="Q402" s="8"/>
      <c r="R402" s="8"/>
      <c r="S402" s="8"/>
      <c r="T402" s="8"/>
    </row>
    <row r="403" spans="1:20" ht="15.75" customHeight="1">
      <c r="A403" s="8"/>
      <c r="B403" s="8"/>
      <c r="C403" s="8"/>
      <c r="D403" s="8"/>
      <c r="E403" s="8"/>
      <c r="F403" s="8"/>
      <c r="G403" s="8"/>
      <c r="I403" s="8"/>
      <c r="J403" s="8"/>
      <c r="K403" s="8"/>
      <c r="L403" s="8"/>
      <c r="M403" s="8"/>
      <c r="N403" s="8"/>
      <c r="O403" s="8"/>
      <c r="P403" s="8"/>
      <c r="Q403" s="8"/>
      <c r="R403" s="8"/>
      <c r="S403" s="8"/>
      <c r="T403" s="8"/>
    </row>
    <row r="404" spans="1:20" ht="15.75" customHeight="1">
      <c r="A404" s="8"/>
      <c r="B404" s="8"/>
      <c r="C404" s="8"/>
      <c r="D404" s="8"/>
      <c r="E404" s="8"/>
      <c r="F404" s="8"/>
      <c r="G404" s="8"/>
      <c r="I404" s="8"/>
      <c r="J404" s="8"/>
      <c r="K404" s="8"/>
      <c r="L404" s="8"/>
      <c r="M404" s="8"/>
      <c r="N404" s="8"/>
      <c r="O404" s="8"/>
      <c r="P404" s="8"/>
      <c r="Q404" s="8"/>
      <c r="R404" s="8"/>
      <c r="S404" s="8"/>
      <c r="T404" s="8"/>
    </row>
    <row r="405" spans="1:20" ht="15.75" customHeight="1">
      <c r="A405" s="8"/>
      <c r="B405" s="8"/>
      <c r="C405" s="8"/>
      <c r="D405" s="8"/>
      <c r="E405" s="8"/>
      <c r="F405" s="8"/>
      <c r="G405" s="8"/>
      <c r="I405" s="8"/>
      <c r="J405" s="8"/>
      <c r="K405" s="8"/>
      <c r="L405" s="8"/>
      <c r="M405" s="8"/>
      <c r="N405" s="8"/>
      <c r="O405" s="8"/>
      <c r="P405" s="8"/>
      <c r="Q405" s="8"/>
      <c r="R405" s="8"/>
      <c r="S405" s="8"/>
      <c r="T405" s="8"/>
    </row>
    <row r="406" spans="1:20" ht="15.75" customHeight="1">
      <c r="A406" s="8"/>
      <c r="B406" s="8"/>
      <c r="C406" s="8"/>
      <c r="D406" s="8"/>
      <c r="E406" s="8"/>
      <c r="F406" s="8"/>
      <c r="G406" s="8"/>
      <c r="I406" s="8"/>
      <c r="J406" s="8"/>
      <c r="K406" s="8"/>
      <c r="L406" s="8"/>
      <c r="M406" s="8"/>
      <c r="N406" s="8"/>
      <c r="O406" s="8"/>
      <c r="P406" s="8"/>
      <c r="Q406" s="8"/>
      <c r="R406" s="8"/>
      <c r="S406" s="8"/>
      <c r="T406" s="8"/>
    </row>
    <row r="407" spans="1:20" ht="15.75" customHeight="1">
      <c r="A407" s="8"/>
      <c r="B407" s="8"/>
      <c r="C407" s="8"/>
      <c r="D407" s="8"/>
      <c r="E407" s="8"/>
      <c r="F407" s="8"/>
      <c r="G407" s="8"/>
      <c r="I407" s="8"/>
      <c r="J407" s="8"/>
      <c r="K407" s="8"/>
      <c r="L407" s="8"/>
      <c r="M407" s="8"/>
      <c r="N407" s="8"/>
      <c r="O407" s="8"/>
      <c r="P407" s="8"/>
      <c r="Q407" s="8"/>
      <c r="R407" s="8"/>
      <c r="S407" s="8"/>
      <c r="T407" s="8"/>
    </row>
    <row r="408" spans="1:20" ht="15.75" customHeight="1">
      <c r="A408" s="8"/>
      <c r="B408" s="8"/>
      <c r="C408" s="8"/>
      <c r="D408" s="8"/>
      <c r="E408" s="8"/>
      <c r="F408" s="8"/>
      <c r="G408" s="8"/>
      <c r="I408" s="8"/>
      <c r="J408" s="8"/>
      <c r="K408" s="8"/>
      <c r="L408" s="8"/>
      <c r="M408" s="8"/>
      <c r="N408" s="8"/>
      <c r="O408" s="8"/>
      <c r="P408" s="8"/>
      <c r="Q408" s="8"/>
      <c r="R408" s="8"/>
      <c r="S408" s="8"/>
      <c r="T408" s="8"/>
    </row>
    <row r="409" spans="1:20" ht="15.75" customHeight="1">
      <c r="A409" s="8"/>
      <c r="B409" s="8"/>
      <c r="C409" s="8"/>
      <c r="D409" s="8"/>
      <c r="E409" s="8"/>
      <c r="F409" s="8"/>
      <c r="G409" s="8"/>
      <c r="I409" s="8"/>
      <c r="J409" s="8"/>
      <c r="K409" s="8"/>
      <c r="L409" s="8"/>
      <c r="M409" s="8"/>
      <c r="N409" s="8"/>
      <c r="O409" s="8"/>
      <c r="P409" s="8"/>
      <c r="Q409" s="8"/>
      <c r="R409" s="8"/>
      <c r="S409" s="8"/>
      <c r="T409" s="8"/>
    </row>
    <row r="410" spans="1:20" ht="15.75" customHeight="1">
      <c r="A410" s="8"/>
      <c r="B410" s="8"/>
      <c r="C410" s="8"/>
      <c r="D410" s="8"/>
      <c r="E410" s="8"/>
      <c r="F410" s="8"/>
      <c r="G410" s="8"/>
      <c r="I410" s="8"/>
      <c r="J410" s="8"/>
      <c r="K410" s="8"/>
      <c r="L410" s="8"/>
      <c r="M410" s="8"/>
      <c r="N410" s="8"/>
      <c r="O410" s="8"/>
      <c r="P410" s="8"/>
      <c r="Q410" s="8"/>
      <c r="R410" s="8"/>
      <c r="S410" s="8"/>
      <c r="T410" s="8"/>
    </row>
    <row r="411" spans="1:20" ht="15.75" customHeight="1">
      <c r="A411" s="8"/>
      <c r="B411" s="8"/>
      <c r="C411" s="8"/>
      <c r="D411" s="8"/>
      <c r="E411" s="8"/>
      <c r="F411" s="8"/>
      <c r="G411" s="8"/>
      <c r="I411" s="8"/>
      <c r="J411" s="8"/>
      <c r="K411" s="8"/>
      <c r="L411" s="8"/>
      <c r="M411" s="8"/>
      <c r="N411" s="8"/>
      <c r="O411" s="8"/>
      <c r="P411" s="8"/>
      <c r="Q411" s="8"/>
      <c r="R411" s="8"/>
      <c r="S411" s="8"/>
      <c r="T411" s="8"/>
    </row>
    <row r="412" spans="1:20" ht="15.75" customHeight="1">
      <c r="A412" s="8"/>
      <c r="B412" s="8"/>
      <c r="C412" s="8"/>
      <c r="D412" s="8"/>
      <c r="E412" s="8"/>
      <c r="F412" s="8"/>
      <c r="G412" s="8"/>
      <c r="I412" s="8"/>
      <c r="J412" s="8"/>
      <c r="K412" s="8"/>
      <c r="L412" s="8"/>
      <c r="M412" s="8"/>
      <c r="N412" s="8"/>
      <c r="O412" s="8"/>
      <c r="P412" s="8"/>
      <c r="Q412" s="8"/>
      <c r="R412" s="8"/>
      <c r="S412" s="8"/>
      <c r="T412" s="8"/>
    </row>
    <row r="413" spans="1:20" ht="15.75" customHeight="1">
      <c r="A413" s="8"/>
      <c r="B413" s="8"/>
      <c r="C413" s="8"/>
      <c r="D413" s="8"/>
      <c r="E413" s="8"/>
      <c r="F413" s="8"/>
      <c r="G413" s="8"/>
      <c r="I413" s="8"/>
      <c r="J413" s="8"/>
      <c r="K413" s="8"/>
      <c r="L413" s="8"/>
      <c r="M413" s="8"/>
      <c r="N413" s="8"/>
      <c r="O413" s="8"/>
      <c r="P413" s="8"/>
      <c r="Q413" s="8"/>
      <c r="R413" s="8"/>
      <c r="S413" s="8"/>
      <c r="T413" s="8"/>
    </row>
    <row r="414" spans="1:20" ht="15.75" customHeight="1">
      <c r="A414" s="8"/>
      <c r="B414" s="8"/>
      <c r="C414" s="8"/>
      <c r="D414" s="8"/>
      <c r="E414" s="8"/>
      <c r="F414" s="8"/>
      <c r="G414" s="8"/>
      <c r="I414" s="8"/>
      <c r="J414" s="8"/>
      <c r="K414" s="8"/>
      <c r="L414" s="8"/>
      <c r="M414" s="8"/>
      <c r="N414" s="8"/>
      <c r="O414" s="8"/>
      <c r="P414" s="8"/>
      <c r="Q414" s="8"/>
      <c r="R414" s="8"/>
      <c r="S414" s="8"/>
      <c r="T414" s="8"/>
    </row>
    <row r="415" spans="1:20" ht="15.75" customHeight="1">
      <c r="A415" s="8"/>
      <c r="B415" s="8"/>
      <c r="C415" s="8"/>
      <c r="D415" s="8"/>
      <c r="E415" s="8"/>
      <c r="F415" s="8"/>
      <c r="G415" s="8"/>
      <c r="I415" s="8"/>
      <c r="J415" s="8"/>
      <c r="K415" s="8"/>
      <c r="L415" s="8"/>
      <c r="M415" s="8"/>
      <c r="N415" s="8"/>
      <c r="O415" s="8"/>
      <c r="P415" s="8"/>
      <c r="Q415" s="8"/>
      <c r="R415" s="8"/>
      <c r="S415" s="8"/>
      <c r="T415" s="8"/>
    </row>
    <row r="416" spans="1:20" ht="15.75" customHeight="1">
      <c r="A416" s="8"/>
      <c r="B416" s="8"/>
      <c r="C416" s="8"/>
      <c r="D416" s="8"/>
      <c r="E416" s="8"/>
      <c r="F416" s="8"/>
      <c r="G416" s="8"/>
      <c r="I416" s="8"/>
      <c r="J416" s="8"/>
      <c r="K416" s="8"/>
      <c r="L416" s="8"/>
      <c r="M416" s="8"/>
      <c r="N416" s="8"/>
      <c r="O416" s="8"/>
      <c r="P416" s="8"/>
      <c r="Q416" s="8"/>
      <c r="R416" s="8"/>
      <c r="S416" s="8"/>
      <c r="T416" s="8"/>
    </row>
    <row r="417" spans="1:20" ht="15.75" customHeight="1">
      <c r="A417" s="8"/>
      <c r="B417" s="8"/>
      <c r="C417" s="8"/>
      <c r="D417" s="8"/>
      <c r="E417" s="8"/>
      <c r="F417" s="8"/>
      <c r="G417" s="8"/>
      <c r="I417" s="8"/>
      <c r="J417" s="8"/>
      <c r="K417" s="8"/>
      <c r="L417" s="8"/>
      <c r="M417" s="8"/>
      <c r="N417" s="8"/>
      <c r="O417" s="8"/>
      <c r="P417" s="8"/>
      <c r="Q417" s="8"/>
      <c r="R417" s="8"/>
      <c r="S417" s="8"/>
      <c r="T417" s="8"/>
    </row>
    <row r="418" spans="1:20" ht="15.75" customHeight="1">
      <c r="A418" s="8"/>
      <c r="B418" s="8"/>
      <c r="C418" s="8"/>
      <c r="D418" s="8"/>
      <c r="E418" s="8"/>
      <c r="F418" s="8"/>
      <c r="G418" s="8"/>
      <c r="I418" s="8"/>
      <c r="J418" s="8"/>
      <c r="K418" s="8"/>
      <c r="L418" s="8"/>
      <c r="M418" s="8"/>
      <c r="N418" s="8"/>
      <c r="O418" s="8"/>
      <c r="P418" s="8"/>
      <c r="Q418" s="8"/>
      <c r="R418" s="8"/>
      <c r="S418" s="8"/>
      <c r="T418" s="8"/>
    </row>
    <row r="419" spans="1:20" ht="15.75" customHeight="1">
      <c r="A419" s="8"/>
      <c r="B419" s="8"/>
      <c r="C419" s="8"/>
      <c r="D419" s="8"/>
      <c r="E419" s="8"/>
      <c r="F419" s="8"/>
      <c r="G419" s="8"/>
      <c r="I419" s="8"/>
      <c r="J419" s="8"/>
      <c r="K419" s="8"/>
      <c r="L419" s="8"/>
      <c r="M419" s="8"/>
      <c r="N419" s="8"/>
      <c r="O419" s="8"/>
      <c r="P419" s="8"/>
      <c r="Q419" s="8"/>
      <c r="R419" s="8"/>
      <c r="S419" s="8"/>
      <c r="T419" s="8"/>
    </row>
    <row r="420" spans="1:20" ht="15.75" customHeight="1">
      <c r="A420" s="8"/>
      <c r="B420" s="8"/>
      <c r="C420" s="8"/>
      <c r="D420" s="8"/>
      <c r="E420" s="8"/>
      <c r="F420" s="8"/>
      <c r="G420" s="8"/>
      <c r="I420" s="8"/>
      <c r="J420" s="8"/>
      <c r="K420" s="8"/>
      <c r="L420" s="8"/>
      <c r="M420" s="8"/>
      <c r="N420" s="8"/>
      <c r="O420" s="8"/>
      <c r="P420" s="8"/>
      <c r="Q420" s="8"/>
      <c r="R420" s="8"/>
      <c r="S420" s="8"/>
      <c r="T420" s="8"/>
    </row>
    <row r="421" spans="1:20" ht="15.75" customHeight="1">
      <c r="A421" s="8"/>
      <c r="B421" s="8"/>
      <c r="C421" s="8"/>
      <c r="D421" s="8"/>
      <c r="E421" s="8"/>
      <c r="F421" s="8"/>
      <c r="G421" s="8"/>
      <c r="I421" s="8"/>
      <c r="J421" s="8"/>
      <c r="K421" s="8"/>
      <c r="L421" s="8"/>
      <c r="M421" s="8"/>
      <c r="N421" s="8"/>
      <c r="O421" s="8"/>
      <c r="P421" s="8"/>
      <c r="Q421" s="8"/>
      <c r="R421" s="8"/>
      <c r="S421" s="8"/>
      <c r="T421" s="8"/>
    </row>
    <row r="422" spans="1:20" ht="15.75" customHeight="1">
      <c r="A422" s="8"/>
      <c r="B422" s="8"/>
      <c r="C422" s="8"/>
      <c r="D422" s="8"/>
      <c r="E422" s="8"/>
      <c r="F422" s="8"/>
      <c r="G422" s="8"/>
      <c r="I422" s="8"/>
      <c r="J422" s="8"/>
      <c r="K422" s="8"/>
      <c r="L422" s="8"/>
      <c r="M422" s="8"/>
      <c r="N422" s="8"/>
      <c r="O422" s="8"/>
      <c r="P422" s="8"/>
      <c r="Q422" s="8"/>
      <c r="R422" s="8"/>
      <c r="S422" s="8"/>
      <c r="T422" s="8"/>
    </row>
    <row r="423" spans="1:20" ht="15.75" customHeight="1">
      <c r="A423" s="8"/>
      <c r="B423" s="8"/>
      <c r="C423" s="8"/>
      <c r="D423" s="8"/>
      <c r="E423" s="8"/>
      <c r="F423" s="8"/>
      <c r="G423" s="8"/>
      <c r="I423" s="8"/>
      <c r="J423" s="8"/>
      <c r="K423" s="8"/>
      <c r="L423" s="8"/>
      <c r="M423" s="8"/>
      <c r="N423" s="8"/>
      <c r="O423" s="8"/>
      <c r="P423" s="8"/>
      <c r="Q423" s="8"/>
      <c r="R423" s="8"/>
      <c r="S423" s="8"/>
      <c r="T423" s="8"/>
    </row>
    <row r="424" spans="1:20" ht="15.75" customHeight="1">
      <c r="A424" s="8"/>
      <c r="B424" s="8"/>
      <c r="C424" s="8"/>
      <c r="D424" s="8"/>
      <c r="E424" s="8"/>
      <c r="F424" s="8"/>
      <c r="G424" s="8"/>
      <c r="I424" s="8"/>
      <c r="J424" s="8"/>
      <c r="K424" s="8"/>
      <c r="L424" s="8"/>
      <c r="M424" s="8"/>
      <c r="N424" s="8"/>
      <c r="O424" s="8"/>
      <c r="P424" s="8"/>
      <c r="Q424" s="8"/>
      <c r="R424" s="8"/>
      <c r="S424" s="8"/>
      <c r="T424" s="8"/>
    </row>
    <row r="425" spans="1:20" ht="15.75" customHeight="1">
      <c r="A425" s="8"/>
      <c r="B425" s="8"/>
      <c r="C425" s="8"/>
      <c r="D425" s="8"/>
      <c r="E425" s="8"/>
      <c r="F425" s="8"/>
      <c r="G425" s="8"/>
      <c r="I425" s="8"/>
      <c r="J425" s="8"/>
      <c r="K425" s="8"/>
      <c r="L425" s="8"/>
      <c r="M425" s="8"/>
      <c r="N425" s="8"/>
      <c r="O425" s="8"/>
      <c r="P425" s="8"/>
      <c r="Q425" s="8"/>
      <c r="R425" s="8"/>
      <c r="S425" s="8"/>
      <c r="T425" s="8"/>
    </row>
    <row r="426" spans="1:20" ht="15.75" customHeight="1">
      <c r="A426" s="8"/>
      <c r="B426" s="8"/>
      <c r="C426" s="8"/>
      <c r="D426" s="8"/>
      <c r="E426" s="8"/>
      <c r="F426" s="8"/>
      <c r="G426" s="8"/>
      <c r="I426" s="8"/>
      <c r="J426" s="8"/>
      <c r="K426" s="8"/>
      <c r="L426" s="8"/>
      <c r="M426" s="8"/>
      <c r="N426" s="8"/>
      <c r="O426" s="8"/>
      <c r="P426" s="8"/>
      <c r="Q426" s="8"/>
      <c r="R426" s="8"/>
      <c r="S426" s="8"/>
      <c r="T426" s="8"/>
    </row>
    <row r="427" spans="1:20" ht="15.75" customHeight="1">
      <c r="A427" s="8"/>
      <c r="B427" s="8"/>
      <c r="C427" s="8"/>
      <c r="D427" s="8"/>
      <c r="E427" s="8"/>
      <c r="F427" s="8"/>
      <c r="G427" s="8"/>
      <c r="I427" s="8"/>
      <c r="J427" s="8"/>
      <c r="K427" s="8"/>
      <c r="L427" s="8"/>
      <c r="M427" s="8"/>
      <c r="N427" s="8"/>
      <c r="O427" s="8"/>
      <c r="P427" s="8"/>
      <c r="Q427" s="8"/>
      <c r="R427" s="8"/>
      <c r="S427" s="8"/>
      <c r="T427" s="8"/>
    </row>
    <row r="428" spans="1:20" ht="15.75" customHeight="1">
      <c r="A428" s="8"/>
      <c r="B428" s="8"/>
      <c r="C428" s="8"/>
      <c r="D428" s="8"/>
      <c r="E428" s="8"/>
      <c r="F428" s="8"/>
      <c r="G428" s="8"/>
      <c r="I428" s="8"/>
      <c r="J428" s="8"/>
      <c r="K428" s="8"/>
      <c r="L428" s="8"/>
      <c r="M428" s="8"/>
      <c r="N428" s="8"/>
      <c r="O428" s="8"/>
      <c r="P428" s="8"/>
      <c r="Q428" s="8"/>
      <c r="R428" s="8"/>
      <c r="S428" s="8"/>
      <c r="T428" s="8"/>
    </row>
    <row r="429" spans="1:20" ht="15.75" customHeight="1">
      <c r="A429" s="8"/>
      <c r="B429" s="8"/>
      <c r="C429" s="8"/>
      <c r="D429" s="8"/>
      <c r="E429" s="8"/>
      <c r="F429" s="8"/>
      <c r="G429" s="8"/>
      <c r="I429" s="8"/>
      <c r="J429" s="8"/>
      <c r="K429" s="8"/>
      <c r="L429" s="8"/>
      <c r="M429" s="8"/>
      <c r="N429" s="8"/>
      <c r="O429" s="8"/>
      <c r="P429" s="8"/>
      <c r="Q429" s="8"/>
      <c r="R429" s="8"/>
      <c r="S429" s="8"/>
      <c r="T429" s="8"/>
    </row>
    <row r="430" spans="1:20" ht="15.75" customHeight="1">
      <c r="A430" s="8"/>
      <c r="B430" s="8"/>
      <c r="C430" s="8"/>
      <c r="D430" s="8"/>
      <c r="E430" s="8"/>
      <c r="F430" s="8"/>
      <c r="G430" s="8"/>
      <c r="I430" s="8"/>
      <c r="J430" s="8"/>
      <c r="K430" s="8"/>
      <c r="L430" s="8"/>
      <c r="M430" s="8"/>
      <c r="N430" s="8"/>
      <c r="O430" s="8"/>
      <c r="P430" s="8"/>
      <c r="Q430" s="8"/>
      <c r="R430" s="8"/>
      <c r="S430" s="8"/>
      <c r="T430" s="8"/>
    </row>
    <row r="431" spans="1:20" ht="15.75" customHeight="1">
      <c r="A431" s="8"/>
      <c r="B431" s="8"/>
      <c r="C431" s="8"/>
      <c r="D431" s="8"/>
      <c r="E431" s="8"/>
      <c r="F431" s="8"/>
      <c r="G431" s="8"/>
      <c r="I431" s="8"/>
      <c r="J431" s="8"/>
      <c r="K431" s="8"/>
      <c r="L431" s="8"/>
      <c r="M431" s="8"/>
      <c r="N431" s="8"/>
      <c r="O431" s="8"/>
      <c r="P431" s="8"/>
      <c r="Q431" s="8"/>
      <c r="R431" s="8"/>
      <c r="S431" s="8"/>
      <c r="T431" s="8"/>
    </row>
    <row r="432" spans="1:20" ht="15.75" customHeight="1">
      <c r="A432" s="8"/>
      <c r="B432" s="8"/>
      <c r="C432" s="8"/>
      <c r="D432" s="8"/>
      <c r="E432" s="8"/>
      <c r="F432" s="8"/>
      <c r="G432" s="8"/>
      <c r="I432" s="8"/>
      <c r="J432" s="8"/>
      <c r="K432" s="8"/>
      <c r="L432" s="8"/>
      <c r="M432" s="8"/>
      <c r="N432" s="8"/>
      <c r="O432" s="8"/>
      <c r="P432" s="8"/>
      <c r="Q432" s="8"/>
      <c r="R432" s="8"/>
      <c r="S432" s="8"/>
      <c r="T432" s="8"/>
    </row>
    <row r="433" spans="1:20" ht="15.75" customHeight="1">
      <c r="A433" s="8"/>
      <c r="B433" s="8"/>
      <c r="C433" s="8"/>
      <c r="D433" s="8"/>
      <c r="E433" s="8"/>
      <c r="F433" s="8"/>
      <c r="G433" s="8"/>
      <c r="I433" s="8"/>
      <c r="J433" s="8"/>
      <c r="K433" s="8"/>
      <c r="L433" s="8"/>
      <c r="M433" s="8"/>
      <c r="N433" s="8"/>
      <c r="O433" s="8"/>
      <c r="P433" s="8"/>
      <c r="Q433" s="8"/>
      <c r="R433" s="8"/>
      <c r="S433" s="8"/>
      <c r="T433" s="8"/>
    </row>
    <row r="434" spans="1:20" ht="15.75" customHeight="1">
      <c r="A434" s="8"/>
      <c r="B434" s="8"/>
      <c r="C434" s="8"/>
      <c r="D434" s="8"/>
      <c r="E434" s="8"/>
      <c r="F434" s="8"/>
      <c r="G434" s="8"/>
      <c r="I434" s="8"/>
      <c r="J434" s="8"/>
      <c r="K434" s="8"/>
      <c r="L434" s="8"/>
      <c r="M434" s="8"/>
      <c r="N434" s="8"/>
      <c r="O434" s="8"/>
      <c r="P434" s="8"/>
      <c r="Q434" s="8"/>
      <c r="R434" s="8"/>
      <c r="S434" s="8"/>
      <c r="T434" s="8"/>
    </row>
    <row r="435" spans="1:20" ht="15.75" customHeight="1">
      <c r="A435" s="8"/>
      <c r="B435" s="8"/>
      <c r="C435" s="8"/>
      <c r="D435" s="8"/>
      <c r="E435" s="8"/>
      <c r="F435" s="8"/>
      <c r="G435" s="8"/>
      <c r="I435" s="8"/>
      <c r="J435" s="8"/>
      <c r="K435" s="8"/>
      <c r="L435" s="8"/>
      <c r="M435" s="8"/>
      <c r="N435" s="8"/>
      <c r="O435" s="8"/>
      <c r="P435" s="8"/>
      <c r="Q435" s="8"/>
      <c r="R435" s="8"/>
      <c r="S435" s="8"/>
      <c r="T435" s="8"/>
    </row>
    <row r="436" spans="1:20" ht="15.75" customHeight="1">
      <c r="A436" s="8"/>
      <c r="B436" s="8"/>
      <c r="C436" s="8"/>
      <c r="D436" s="8"/>
      <c r="E436" s="8"/>
      <c r="F436" s="8"/>
      <c r="G436" s="8"/>
      <c r="I436" s="8"/>
      <c r="J436" s="8"/>
      <c r="K436" s="8"/>
      <c r="L436" s="8"/>
      <c r="M436" s="8"/>
      <c r="N436" s="8"/>
      <c r="O436" s="8"/>
      <c r="P436" s="8"/>
      <c r="Q436" s="8"/>
      <c r="R436" s="8"/>
      <c r="S436" s="8"/>
      <c r="T436" s="8"/>
    </row>
    <row r="437" spans="1:20" ht="15.75" customHeight="1">
      <c r="A437" s="8"/>
      <c r="B437" s="8"/>
      <c r="C437" s="8"/>
      <c r="D437" s="8"/>
      <c r="E437" s="8"/>
      <c r="F437" s="8"/>
      <c r="G437" s="8"/>
      <c r="I437" s="8"/>
      <c r="J437" s="8"/>
      <c r="K437" s="8"/>
      <c r="L437" s="8"/>
      <c r="M437" s="8"/>
      <c r="N437" s="8"/>
      <c r="O437" s="8"/>
      <c r="P437" s="8"/>
      <c r="Q437" s="8"/>
      <c r="R437" s="8"/>
      <c r="S437" s="8"/>
      <c r="T437" s="8"/>
    </row>
    <row r="438" spans="1:20" ht="15.75" customHeight="1">
      <c r="A438" s="8"/>
      <c r="B438" s="8"/>
      <c r="C438" s="8"/>
      <c r="D438" s="8"/>
      <c r="E438" s="8"/>
      <c r="F438" s="8"/>
      <c r="G438" s="8"/>
      <c r="I438" s="8"/>
      <c r="J438" s="8"/>
      <c r="K438" s="8"/>
      <c r="L438" s="8"/>
      <c r="M438" s="8"/>
      <c r="N438" s="8"/>
      <c r="O438" s="8"/>
      <c r="P438" s="8"/>
      <c r="Q438" s="8"/>
      <c r="R438" s="8"/>
      <c r="S438" s="8"/>
      <c r="T438" s="8"/>
    </row>
    <row r="439" spans="1:20" ht="15.75" customHeight="1">
      <c r="A439" s="8"/>
      <c r="B439" s="8"/>
      <c r="C439" s="8"/>
      <c r="D439" s="8"/>
      <c r="E439" s="8"/>
      <c r="F439" s="8"/>
      <c r="G439" s="8"/>
      <c r="I439" s="8"/>
      <c r="J439" s="8"/>
      <c r="K439" s="8"/>
      <c r="L439" s="8"/>
      <c r="M439" s="8"/>
      <c r="N439" s="8"/>
      <c r="O439" s="8"/>
      <c r="P439" s="8"/>
      <c r="Q439" s="8"/>
      <c r="R439" s="8"/>
      <c r="S439" s="8"/>
      <c r="T439" s="8"/>
    </row>
    <row r="440" spans="1:20" ht="15.75" customHeight="1">
      <c r="A440" s="8"/>
      <c r="B440" s="8"/>
      <c r="C440" s="8"/>
      <c r="D440" s="8"/>
      <c r="E440" s="8"/>
      <c r="F440" s="8"/>
      <c r="G440" s="8"/>
      <c r="I440" s="8"/>
      <c r="J440" s="8"/>
      <c r="K440" s="8"/>
      <c r="L440" s="8"/>
      <c r="M440" s="8"/>
      <c r="N440" s="8"/>
      <c r="O440" s="8"/>
      <c r="P440" s="8"/>
      <c r="Q440" s="8"/>
      <c r="R440" s="8"/>
      <c r="S440" s="8"/>
      <c r="T440" s="8"/>
    </row>
    <row r="441" spans="1:20" ht="15.75" customHeight="1">
      <c r="A441" s="8"/>
      <c r="B441" s="8"/>
      <c r="C441" s="8"/>
      <c r="D441" s="8"/>
      <c r="E441" s="8"/>
      <c r="F441" s="8"/>
      <c r="G441" s="8"/>
      <c r="I441" s="8"/>
      <c r="J441" s="8"/>
      <c r="K441" s="8"/>
      <c r="L441" s="8"/>
      <c r="M441" s="8"/>
      <c r="N441" s="8"/>
      <c r="O441" s="8"/>
      <c r="P441" s="8"/>
      <c r="Q441" s="8"/>
      <c r="R441" s="8"/>
      <c r="S441" s="8"/>
      <c r="T441" s="8"/>
    </row>
    <row r="442" spans="1:20" ht="15.75" customHeight="1">
      <c r="A442" s="8"/>
      <c r="B442" s="8"/>
      <c r="C442" s="8"/>
      <c r="D442" s="8"/>
      <c r="E442" s="8"/>
      <c r="F442" s="8"/>
      <c r="G442" s="8"/>
      <c r="I442" s="8"/>
      <c r="J442" s="8"/>
      <c r="K442" s="8"/>
      <c r="L442" s="8"/>
      <c r="M442" s="8"/>
      <c r="N442" s="8"/>
      <c r="O442" s="8"/>
      <c r="P442" s="8"/>
      <c r="Q442" s="8"/>
      <c r="R442" s="8"/>
      <c r="S442" s="8"/>
      <c r="T442" s="8"/>
    </row>
    <row r="443" spans="1:20" ht="15.75" customHeight="1">
      <c r="A443" s="8"/>
      <c r="B443" s="8"/>
      <c r="C443" s="8"/>
      <c r="D443" s="8"/>
      <c r="E443" s="8"/>
      <c r="F443" s="8"/>
      <c r="G443" s="8"/>
      <c r="I443" s="8"/>
      <c r="J443" s="8"/>
      <c r="K443" s="8"/>
      <c r="L443" s="8"/>
      <c r="M443" s="8"/>
      <c r="N443" s="8"/>
      <c r="O443" s="8"/>
      <c r="P443" s="8"/>
      <c r="Q443" s="8"/>
      <c r="R443" s="8"/>
      <c r="S443" s="8"/>
      <c r="T443" s="8"/>
    </row>
    <row r="444" spans="1:20" ht="15.75" customHeight="1">
      <c r="A444" s="8"/>
      <c r="B444" s="8"/>
      <c r="C444" s="8"/>
      <c r="D444" s="8"/>
      <c r="E444" s="8"/>
      <c r="F444" s="8"/>
      <c r="G444" s="8"/>
      <c r="I444" s="8"/>
      <c r="J444" s="8"/>
      <c r="K444" s="8"/>
      <c r="L444" s="8"/>
      <c r="M444" s="8"/>
      <c r="N444" s="8"/>
      <c r="O444" s="8"/>
      <c r="P444" s="8"/>
      <c r="Q444" s="8"/>
      <c r="R444" s="8"/>
      <c r="S444" s="8"/>
      <c r="T444" s="8"/>
    </row>
    <row r="445" spans="1:20" ht="15.75" customHeight="1">
      <c r="A445" s="8"/>
      <c r="B445" s="8"/>
      <c r="C445" s="8"/>
      <c r="D445" s="8"/>
      <c r="E445" s="8"/>
      <c r="F445" s="8"/>
      <c r="G445" s="8"/>
      <c r="I445" s="8"/>
      <c r="J445" s="8"/>
      <c r="K445" s="8"/>
      <c r="L445" s="8"/>
      <c r="M445" s="8"/>
      <c r="N445" s="8"/>
      <c r="O445" s="8"/>
      <c r="P445" s="8"/>
      <c r="Q445" s="8"/>
      <c r="R445" s="8"/>
      <c r="S445" s="8"/>
      <c r="T445" s="8"/>
    </row>
    <row r="446" spans="1:20" ht="15.75" customHeight="1">
      <c r="A446" s="8"/>
      <c r="B446" s="8"/>
      <c r="C446" s="8"/>
      <c r="D446" s="8"/>
      <c r="E446" s="8"/>
      <c r="F446" s="8"/>
      <c r="G446" s="8"/>
      <c r="I446" s="8"/>
      <c r="J446" s="8"/>
      <c r="K446" s="8"/>
      <c r="L446" s="8"/>
      <c r="M446" s="8"/>
      <c r="N446" s="8"/>
      <c r="O446" s="8"/>
      <c r="P446" s="8"/>
      <c r="Q446" s="8"/>
      <c r="R446" s="8"/>
      <c r="S446" s="8"/>
      <c r="T446" s="8"/>
    </row>
    <row r="447" spans="1:20" ht="15.75" customHeight="1">
      <c r="A447" s="8"/>
      <c r="B447" s="8"/>
      <c r="C447" s="8"/>
      <c r="D447" s="8"/>
      <c r="E447" s="8"/>
      <c r="F447" s="8"/>
      <c r="G447" s="8"/>
      <c r="I447" s="8"/>
      <c r="J447" s="8"/>
      <c r="K447" s="8"/>
      <c r="L447" s="8"/>
      <c r="M447" s="8"/>
      <c r="N447" s="8"/>
      <c r="O447" s="8"/>
      <c r="P447" s="8"/>
      <c r="Q447" s="8"/>
      <c r="R447" s="8"/>
      <c r="S447" s="8"/>
      <c r="T447" s="8"/>
    </row>
    <row r="448" spans="1:20" ht="15.75" customHeight="1">
      <c r="A448" s="8"/>
      <c r="B448" s="8"/>
      <c r="C448" s="8"/>
      <c r="D448" s="8"/>
      <c r="E448" s="8"/>
      <c r="F448" s="8"/>
      <c r="G448" s="8"/>
      <c r="I448" s="8"/>
      <c r="J448" s="8"/>
      <c r="K448" s="8"/>
      <c r="L448" s="8"/>
      <c r="M448" s="8"/>
      <c r="N448" s="8"/>
      <c r="O448" s="8"/>
      <c r="P448" s="8"/>
      <c r="Q448" s="8"/>
      <c r="R448" s="8"/>
      <c r="S448" s="8"/>
      <c r="T448" s="8"/>
    </row>
    <row r="449" spans="1:20" ht="15.75" customHeight="1">
      <c r="A449" s="8"/>
      <c r="B449" s="8"/>
      <c r="C449" s="8"/>
      <c r="D449" s="8"/>
      <c r="E449" s="8"/>
      <c r="F449" s="8"/>
      <c r="G449" s="8"/>
      <c r="I449" s="8"/>
      <c r="J449" s="8"/>
      <c r="K449" s="8"/>
      <c r="L449" s="8"/>
      <c r="M449" s="8"/>
      <c r="N449" s="8"/>
      <c r="O449" s="8"/>
      <c r="P449" s="8"/>
      <c r="Q449" s="8"/>
      <c r="R449" s="8"/>
      <c r="S449" s="8"/>
      <c r="T449" s="8"/>
    </row>
    <row r="450" spans="1:20" ht="15.75" customHeight="1">
      <c r="A450" s="8"/>
      <c r="B450" s="8"/>
      <c r="C450" s="8"/>
      <c r="D450" s="8"/>
      <c r="E450" s="8"/>
      <c r="F450" s="8"/>
      <c r="G450" s="8"/>
      <c r="I450" s="8"/>
      <c r="J450" s="8"/>
      <c r="K450" s="8"/>
      <c r="L450" s="8"/>
      <c r="M450" s="8"/>
      <c r="N450" s="8"/>
      <c r="O450" s="8"/>
      <c r="P450" s="8"/>
      <c r="Q450" s="8"/>
      <c r="R450" s="8"/>
      <c r="S450" s="8"/>
      <c r="T450" s="8"/>
    </row>
    <row r="451" spans="1:20" ht="15.75" customHeight="1">
      <c r="A451" s="8"/>
      <c r="B451" s="8"/>
      <c r="C451" s="8"/>
      <c r="D451" s="8"/>
      <c r="E451" s="8"/>
      <c r="F451" s="8"/>
      <c r="G451" s="8"/>
      <c r="I451" s="8"/>
      <c r="J451" s="8"/>
      <c r="K451" s="8"/>
      <c r="L451" s="8"/>
      <c r="M451" s="8"/>
      <c r="N451" s="8"/>
      <c r="O451" s="8"/>
      <c r="P451" s="8"/>
      <c r="Q451" s="8"/>
      <c r="R451" s="8"/>
      <c r="S451" s="8"/>
      <c r="T451" s="8"/>
    </row>
    <row r="452" spans="1:20" ht="15.75" customHeight="1">
      <c r="A452" s="8"/>
      <c r="B452" s="8"/>
      <c r="C452" s="8"/>
      <c r="D452" s="8"/>
      <c r="E452" s="8"/>
      <c r="F452" s="8"/>
      <c r="G452" s="8"/>
      <c r="I452" s="8"/>
      <c r="J452" s="8"/>
      <c r="K452" s="8"/>
      <c r="L452" s="8"/>
      <c r="M452" s="8"/>
      <c r="N452" s="8"/>
      <c r="O452" s="8"/>
      <c r="P452" s="8"/>
      <c r="Q452" s="8"/>
      <c r="R452" s="8"/>
      <c r="S452" s="8"/>
      <c r="T452" s="8"/>
    </row>
    <row r="453" spans="1:20" ht="15.75" customHeight="1">
      <c r="A453" s="8"/>
      <c r="B453" s="8"/>
      <c r="C453" s="8"/>
      <c r="D453" s="8"/>
      <c r="E453" s="8"/>
      <c r="F453" s="8"/>
      <c r="G453" s="8"/>
      <c r="I453" s="8"/>
      <c r="J453" s="8"/>
      <c r="K453" s="8"/>
      <c r="L453" s="8"/>
      <c r="M453" s="8"/>
      <c r="N453" s="8"/>
      <c r="O453" s="8"/>
      <c r="P453" s="8"/>
      <c r="Q453" s="8"/>
      <c r="R453" s="8"/>
      <c r="S453" s="8"/>
      <c r="T453" s="8"/>
    </row>
    <row r="454" spans="1:20" ht="15.75" customHeight="1">
      <c r="A454" s="8"/>
      <c r="B454" s="8"/>
      <c r="C454" s="8"/>
      <c r="D454" s="8"/>
      <c r="E454" s="8"/>
      <c r="F454" s="8"/>
      <c r="G454" s="8"/>
      <c r="I454" s="8"/>
      <c r="J454" s="8"/>
      <c r="K454" s="8"/>
      <c r="L454" s="8"/>
      <c r="M454" s="8"/>
      <c r="N454" s="8"/>
      <c r="O454" s="8"/>
      <c r="P454" s="8"/>
      <c r="Q454" s="8"/>
      <c r="R454" s="8"/>
      <c r="S454" s="8"/>
      <c r="T454" s="8"/>
    </row>
    <row r="455" spans="1:20" ht="15.75" customHeight="1">
      <c r="A455" s="8"/>
      <c r="B455" s="8"/>
      <c r="C455" s="8"/>
      <c r="D455" s="8"/>
      <c r="E455" s="8"/>
      <c r="F455" s="8"/>
      <c r="G455" s="8"/>
      <c r="I455" s="8"/>
      <c r="J455" s="8"/>
      <c r="K455" s="8"/>
      <c r="L455" s="8"/>
      <c r="M455" s="8"/>
      <c r="N455" s="8"/>
      <c r="O455" s="8"/>
      <c r="P455" s="8"/>
      <c r="Q455" s="8"/>
      <c r="R455" s="8"/>
      <c r="S455" s="8"/>
      <c r="T455" s="8"/>
    </row>
    <row r="456" spans="1:20" ht="15.75" customHeight="1">
      <c r="A456" s="8"/>
      <c r="B456" s="8"/>
      <c r="C456" s="8"/>
      <c r="D456" s="8"/>
      <c r="E456" s="8"/>
      <c r="F456" s="8"/>
      <c r="G456" s="8"/>
      <c r="I456" s="8"/>
      <c r="J456" s="8"/>
      <c r="K456" s="8"/>
      <c r="L456" s="8"/>
      <c r="M456" s="8"/>
      <c r="N456" s="8"/>
      <c r="O456" s="8"/>
      <c r="P456" s="8"/>
      <c r="Q456" s="8"/>
      <c r="R456" s="8"/>
      <c r="S456" s="8"/>
      <c r="T456" s="8"/>
    </row>
    <row r="457" spans="1:20" ht="15.75" customHeight="1">
      <c r="A457" s="8"/>
      <c r="B457" s="8"/>
      <c r="C457" s="8"/>
      <c r="D457" s="8"/>
      <c r="E457" s="8"/>
      <c r="F457" s="8"/>
      <c r="G457" s="8"/>
      <c r="I457" s="8"/>
      <c r="J457" s="8"/>
      <c r="K457" s="8"/>
      <c r="L457" s="8"/>
      <c r="M457" s="8"/>
      <c r="N457" s="8"/>
      <c r="O457" s="8"/>
      <c r="P457" s="8"/>
      <c r="Q457" s="8"/>
      <c r="R457" s="8"/>
      <c r="S457" s="8"/>
      <c r="T457" s="8"/>
    </row>
    <row r="458" spans="1:20" ht="15.75" customHeight="1">
      <c r="A458" s="8"/>
      <c r="B458" s="8"/>
      <c r="C458" s="8"/>
      <c r="D458" s="8"/>
      <c r="E458" s="8"/>
      <c r="F458" s="8"/>
      <c r="G458" s="8"/>
      <c r="I458" s="8"/>
      <c r="J458" s="8"/>
      <c r="K458" s="8"/>
      <c r="L458" s="8"/>
      <c r="M458" s="8"/>
      <c r="N458" s="8"/>
      <c r="O458" s="8"/>
      <c r="P458" s="8"/>
      <c r="Q458" s="8"/>
      <c r="R458" s="8"/>
      <c r="S458" s="8"/>
      <c r="T458" s="8"/>
    </row>
    <row r="459" spans="1:20" ht="15.75" customHeight="1">
      <c r="A459" s="8"/>
      <c r="B459" s="8"/>
      <c r="C459" s="8"/>
      <c r="D459" s="8"/>
      <c r="E459" s="8"/>
      <c r="F459" s="8"/>
      <c r="G459" s="8"/>
      <c r="I459" s="8"/>
      <c r="J459" s="8"/>
      <c r="K459" s="8"/>
      <c r="L459" s="8"/>
      <c r="M459" s="8"/>
      <c r="N459" s="8"/>
      <c r="O459" s="8"/>
      <c r="P459" s="8"/>
      <c r="Q459" s="8"/>
      <c r="R459" s="8"/>
      <c r="S459" s="8"/>
      <c r="T459" s="8"/>
    </row>
    <row r="460" spans="1:20" ht="15.75" customHeight="1">
      <c r="A460" s="8"/>
      <c r="B460" s="8"/>
      <c r="C460" s="8"/>
      <c r="D460" s="8"/>
      <c r="E460" s="8"/>
      <c r="F460" s="8"/>
      <c r="G460" s="8"/>
      <c r="I460" s="8"/>
      <c r="J460" s="8"/>
      <c r="K460" s="8"/>
      <c r="L460" s="8"/>
      <c r="M460" s="8"/>
      <c r="N460" s="8"/>
      <c r="O460" s="8"/>
      <c r="P460" s="8"/>
      <c r="Q460" s="8"/>
      <c r="R460" s="8"/>
      <c r="S460" s="8"/>
      <c r="T460" s="8"/>
    </row>
    <row r="461" spans="1:20" ht="15.75" customHeight="1">
      <c r="A461" s="8"/>
      <c r="B461" s="8"/>
      <c r="C461" s="8"/>
      <c r="D461" s="8"/>
      <c r="E461" s="8"/>
      <c r="F461" s="8"/>
      <c r="G461" s="8"/>
      <c r="I461" s="8"/>
      <c r="J461" s="8"/>
      <c r="K461" s="8"/>
      <c r="L461" s="8"/>
      <c r="M461" s="8"/>
      <c r="N461" s="8"/>
      <c r="O461" s="8"/>
      <c r="P461" s="8"/>
      <c r="Q461" s="8"/>
      <c r="R461" s="8"/>
      <c r="S461" s="8"/>
      <c r="T461" s="8"/>
    </row>
    <row r="462" spans="1:20" ht="15.75" customHeight="1">
      <c r="A462" s="8"/>
      <c r="B462" s="8"/>
      <c r="C462" s="8"/>
      <c r="D462" s="8"/>
      <c r="E462" s="8"/>
      <c r="F462" s="8"/>
      <c r="G462" s="8"/>
      <c r="I462" s="8"/>
      <c r="J462" s="8"/>
      <c r="K462" s="8"/>
      <c r="L462" s="8"/>
      <c r="M462" s="8"/>
      <c r="N462" s="8"/>
      <c r="O462" s="8"/>
      <c r="P462" s="8"/>
      <c r="Q462" s="8"/>
      <c r="R462" s="8"/>
      <c r="S462" s="8"/>
      <c r="T462" s="8"/>
    </row>
    <row r="463" spans="1:20" ht="15.75" customHeight="1">
      <c r="A463" s="8"/>
      <c r="B463" s="8"/>
      <c r="C463" s="8"/>
      <c r="D463" s="8"/>
      <c r="E463" s="8"/>
      <c r="F463" s="8"/>
      <c r="G463" s="8"/>
      <c r="I463" s="8"/>
      <c r="J463" s="8"/>
      <c r="K463" s="8"/>
      <c r="L463" s="8"/>
      <c r="M463" s="8"/>
      <c r="N463" s="8"/>
      <c r="O463" s="8"/>
      <c r="P463" s="8"/>
      <c r="Q463" s="8"/>
      <c r="R463" s="8"/>
      <c r="S463" s="8"/>
      <c r="T463" s="8"/>
    </row>
    <row r="464" spans="1:20" ht="15.75" customHeight="1">
      <c r="A464" s="8"/>
      <c r="B464" s="8"/>
      <c r="C464" s="8"/>
      <c r="D464" s="8"/>
      <c r="E464" s="8"/>
      <c r="F464" s="8"/>
      <c r="G464" s="8"/>
      <c r="I464" s="8"/>
      <c r="J464" s="8"/>
      <c r="K464" s="8"/>
      <c r="L464" s="8"/>
      <c r="M464" s="8"/>
      <c r="N464" s="8"/>
      <c r="O464" s="8"/>
      <c r="P464" s="8"/>
      <c r="Q464" s="8"/>
      <c r="R464" s="8"/>
      <c r="S464" s="8"/>
      <c r="T464" s="8"/>
    </row>
    <row r="465" spans="1:20" ht="15.75" customHeight="1">
      <c r="A465" s="8"/>
      <c r="B465" s="8"/>
      <c r="C465" s="8"/>
      <c r="D465" s="8"/>
      <c r="E465" s="8"/>
      <c r="F465" s="8"/>
      <c r="G465" s="8"/>
      <c r="I465" s="8"/>
      <c r="J465" s="8"/>
      <c r="K465" s="8"/>
      <c r="L465" s="8"/>
      <c r="M465" s="8"/>
      <c r="N465" s="8"/>
      <c r="O465" s="8"/>
      <c r="P465" s="8"/>
      <c r="Q465" s="8"/>
      <c r="R465" s="8"/>
      <c r="S465" s="8"/>
      <c r="T465" s="8"/>
    </row>
    <row r="466" spans="1:20" ht="15.75" customHeight="1">
      <c r="A466" s="8"/>
      <c r="B466" s="8"/>
      <c r="C466" s="8"/>
      <c r="D466" s="8"/>
      <c r="E466" s="8"/>
      <c r="F466" s="8"/>
      <c r="G466" s="8"/>
      <c r="I466" s="8"/>
      <c r="J466" s="8"/>
      <c r="K466" s="8"/>
      <c r="L466" s="8"/>
      <c r="M466" s="8"/>
      <c r="N466" s="8"/>
      <c r="O466" s="8"/>
      <c r="P466" s="8"/>
      <c r="Q466" s="8"/>
      <c r="R466" s="8"/>
      <c r="S466" s="8"/>
      <c r="T466" s="8"/>
    </row>
    <row r="467" spans="1:20" ht="15.75" customHeight="1">
      <c r="A467" s="8"/>
      <c r="B467" s="8"/>
      <c r="C467" s="8"/>
      <c r="D467" s="8"/>
      <c r="E467" s="8"/>
      <c r="F467" s="8"/>
      <c r="G467" s="8"/>
      <c r="I467" s="8"/>
      <c r="J467" s="8"/>
      <c r="K467" s="8"/>
      <c r="L467" s="8"/>
      <c r="M467" s="8"/>
      <c r="N467" s="8"/>
      <c r="O467" s="8"/>
      <c r="P467" s="8"/>
      <c r="Q467" s="8"/>
      <c r="R467" s="8"/>
      <c r="S467" s="8"/>
      <c r="T467" s="8"/>
    </row>
    <row r="468" spans="1:20" ht="15.75" customHeight="1">
      <c r="A468" s="8"/>
      <c r="B468" s="8"/>
      <c r="C468" s="8"/>
      <c r="D468" s="8"/>
      <c r="E468" s="8"/>
      <c r="F468" s="8"/>
      <c r="G468" s="8"/>
      <c r="I468" s="8"/>
      <c r="J468" s="8"/>
      <c r="K468" s="8"/>
      <c r="L468" s="8"/>
      <c r="M468" s="8"/>
      <c r="N468" s="8"/>
      <c r="O468" s="8"/>
      <c r="P468" s="8"/>
      <c r="Q468" s="8"/>
      <c r="R468" s="8"/>
      <c r="S468" s="8"/>
      <c r="T468" s="8"/>
    </row>
    <row r="469" spans="1:20" ht="15.75" customHeight="1">
      <c r="A469" s="8"/>
      <c r="B469" s="8"/>
      <c r="C469" s="8"/>
      <c r="D469" s="8"/>
      <c r="E469" s="8"/>
      <c r="F469" s="8"/>
      <c r="G469" s="8"/>
      <c r="I469" s="8"/>
      <c r="J469" s="8"/>
      <c r="K469" s="8"/>
      <c r="L469" s="8"/>
      <c r="M469" s="8"/>
      <c r="N469" s="8"/>
      <c r="O469" s="8"/>
      <c r="P469" s="8"/>
      <c r="Q469" s="8"/>
      <c r="R469" s="8"/>
      <c r="S469" s="8"/>
      <c r="T469" s="8"/>
    </row>
    <row r="470" spans="1:20" ht="15.75" customHeight="1">
      <c r="A470" s="8"/>
      <c r="B470" s="8"/>
      <c r="C470" s="8"/>
      <c r="D470" s="8"/>
      <c r="E470" s="8"/>
      <c r="F470" s="8"/>
      <c r="G470" s="8"/>
      <c r="I470" s="8"/>
      <c r="J470" s="8"/>
      <c r="K470" s="8"/>
      <c r="L470" s="8"/>
      <c r="M470" s="8"/>
      <c r="N470" s="8"/>
      <c r="O470" s="8"/>
      <c r="P470" s="8"/>
      <c r="Q470" s="8"/>
      <c r="R470" s="8"/>
      <c r="S470" s="8"/>
      <c r="T470" s="8"/>
    </row>
    <row r="471" spans="1:20" ht="15.75" customHeight="1">
      <c r="A471" s="8"/>
      <c r="B471" s="8"/>
      <c r="C471" s="8"/>
      <c r="D471" s="8"/>
      <c r="E471" s="8"/>
      <c r="F471" s="8"/>
      <c r="G471" s="8"/>
      <c r="I471" s="8"/>
      <c r="J471" s="8"/>
      <c r="K471" s="8"/>
      <c r="L471" s="8"/>
      <c r="M471" s="8"/>
      <c r="N471" s="8"/>
      <c r="O471" s="8"/>
      <c r="P471" s="8"/>
      <c r="Q471" s="8"/>
      <c r="R471" s="8"/>
      <c r="S471" s="8"/>
      <c r="T471" s="8"/>
    </row>
    <row r="472" spans="1:20" ht="15.75" customHeight="1">
      <c r="A472" s="8"/>
      <c r="B472" s="8"/>
      <c r="C472" s="8"/>
      <c r="D472" s="8"/>
      <c r="E472" s="8"/>
      <c r="F472" s="8"/>
      <c r="G472" s="8"/>
      <c r="I472" s="8"/>
      <c r="J472" s="8"/>
      <c r="K472" s="8"/>
      <c r="L472" s="8"/>
      <c r="M472" s="8"/>
      <c r="N472" s="8"/>
      <c r="O472" s="8"/>
      <c r="P472" s="8"/>
      <c r="Q472" s="8"/>
      <c r="R472" s="8"/>
      <c r="S472" s="8"/>
      <c r="T472" s="8"/>
    </row>
    <row r="473" spans="1:20" ht="15.75" customHeight="1">
      <c r="A473" s="8"/>
      <c r="B473" s="8"/>
      <c r="C473" s="8"/>
      <c r="D473" s="8"/>
      <c r="E473" s="8"/>
      <c r="F473" s="8"/>
      <c r="G473" s="8"/>
      <c r="I473" s="8"/>
      <c r="J473" s="8"/>
      <c r="K473" s="8"/>
      <c r="L473" s="8"/>
      <c r="M473" s="8"/>
      <c r="N473" s="8"/>
      <c r="O473" s="8"/>
      <c r="P473" s="8"/>
      <c r="Q473" s="8"/>
      <c r="R473" s="8"/>
      <c r="S473" s="8"/>
      <c r="T473" s="8"/>
    </row>
    <row r="474" spans="1:20" ht="15.75" customHeight="1">
      <c r="A474" s="8"/>
      <c r="B474" s="8"/>
      <c r="C474" s="8"/>
      <c r="D474" s="8"/>
      <c r="E474" s="8"/>
      <c r="F474" s="8"/>
      <c r="G474" s="8"/>
      <c r="I474" s="8"/>
      <c r="J474" s="8"/>
      <c r="K474" s="8"/>
      <c r="L474" s="8"/>
      <c r="M474" s="8"/>
      <c r="N474" s="8"/>
      <c r="O474" s="8"/>
      <c r="P474" s="8"/>
      <c r="Q474" s="8"/>
      <c r="R474" s="8"/>
      <c r="S474" s="8"/>
      <c r="T474" s="8"/>
    </row>
    <row r="475" spans="1:20" ht="15.75" customHeight="1">
      <c r="A475" s="8"/>
      <c r="B475" s="8"/>
      <c r="C475" s="8"/>
      <c r="D475" s="8"/>
      <c r="E475" s="8"/>
      <c r="F475" s="8"/>
      <c r="G475" s="8"/>
      <c r="I475" s="8"/>
      <c r="J475" s="8"/>
      <c r="K475" s="8"/>
      <c r="L475" s="8"/>
      <c r="M475" s="8"/>
      <c r="N475" s="8"/>
      <c r="O475" s="8"/>
      <c r="P475" s="8"/>
      <c r="Q475" s="8"/>
      <c r="R475" s="8"/>
      <c r="S475" s="8"/>
      <c r="T475" s="8"/>
    </row>
    <row r="476" spans="1:20" ht="15.75" customHeight="1">
      <c r="A476" s="8"/>
      <c r="B476" s="8"/>
      <c r="C476" s="8"/>
      <c r="D476" s="8"/>
      <c r="E476" s="8"/>
      <c r="F476" s="8"/>
      <c r="G476" s="8"/>
      <c r="I476" s="8"/>
      <c r="J476" s="8"/>
      <c r="K476" s="8"/>
      <c r="L476" s="8"/>
      <c r="M476" s="8"/>
      <c r="N476" s="8"/>
      <c r="O476" s="8"/>
      <c r="P476" s="8"/>
      <c r="Q476" s="8"/>
      <c r="R476" s="8"/>
      <c r="S476" s="8"/>
      <c r="T476" s="8"/>
    </row>
    <row r="477" spans="1:20" ht="15.75" customHeight="1">
      <c r="A477" s="8"/>
      <c r="B477" s="8"/>
      <c r="C477" s="8"/>
      <c r="D477" s="8"/>
      <c r="E477" s="8"/>
      <c r="F477" s="8"/>
      <c r="G477" s="8"/>
      <c r="I477" s="8"/>
      <c r="J477" s="8"/>
      <c r="K477" s="8"/>
      <c r="L477" s="8"/>
      <c r="M477" s="8"/>
      <c r="N477" s="8"/>
      <c r="O477" s="8"/>
      <c r="P477" s="8"/>
      <c r="Q477" s="8"/>
      <c r="R477" s="8"/>
      <c r="S477" s="8"/>
      <c r="T477" s="8"/>
    </row>
    <row r="478" spans="1:20" ht="15.75" customHeight="1">
      <c r="A478" s="8"/>
      <c r="B478" s="8"/>
      <c r="C478" s="8"/>
      <c r="D478" s="8"/>
      <c r="E478" s="8"/>
      <c r="F478" s="8"/>
      <c r="G478" s="8"/>
      <c r="I478" s="8"/>
      <c r="J478" s="8"/>
      <c r="K478" s="8"/>
      <c r="L478" s="8"/>
      <c r="M478" s="8"/>
      <c r="N478" s="8"/>
      <c r="O478" s="8"/>
      <c r="P478" s="8"/>
      <c r="Q478" s="8"/>
      <c r="R478" s="8"/>
      <c r="S478" s="8"/>
      <c r="T478" s="8"/>
    </row>
    <row r="479" spans="1:20" ht="15.75" customHeight="1">
      <c r="A479" s="8"/>
      <c r="B479" s="8"/>
      <c r="C479" s="8"/>
      <c r="D479" s="8"/>
      <c r="E479" s="8"/>
      <c r="F479" s="8"/>
      <c r="G479" s="8"/>
      <c r="I479" s="8"/>
      <c r="J479" s="8"/>
      <c r="K479" s="8"/>
      <c r="L479" s="8"/>
      <c r="M479" s="8"/>
      <c r="N479" s="8"/>
      <c r="O479" s="8"/>
      <c r="P479" s="8"/>
      <c r="Q479" s="8"/>
      <c r="R479" s="8"/>
      <c r="S479" s="8"/>
      <c r="T479" s="8"/>
    </row>
    <row r="480" spans="1:20" ht="15.75" customHeight="1">
      <c r="A480" s="8"/>
      <c r="B480" s="8"/>
      <c r="C480" s="8"/>
      <c r="D480" s="8"/>
      <c r="E480" s="8"/>
      <c r="F480" s="8"/>
      <c r="G480" s="8"/>
      <c r="I480" s="8"/>
      <c r="J480" s="8"/>
      <c r="K480" s="8"/>
      <c r="L480" s="8"/>
      <c r="M480" s="8"/>
      <c r="N480" s="8"/>
      <c r="O480" s="8"/>
      <c r="P480" s="8"/>
      <c r="Q480" s="8"/>
      <c r="R480" s="8"/>
      <c r="S480" s="8"/>
      <c r="T480" s="8"/>
    </row>
    <row r="481" spans="1:20" ht="15.75" customHeight="1">
      <c r="A481" s="8"/>
      <c r="B481" s="8"/>
      <c r="C481" s="8"/>
      <c r="D481" s="8"/>
      <c r="E481" s="8"/>
      <c r="F481" s="8"/>
      <c r="G481" s="8"/>
      <c r="I481" s="8"/>
      <c r="J481" s="8"/>
      <c r="K481" s="8"/>
      <c r="L481" s="8"/>
      <c r="M481" s="8"/>
      <c r="N481" s="8"/>
      <c r="O481" s="8"/>
      <c r="P481" s="8"/>
      <c r="Q481" s="8"/>
      <c r="R481" s="8"/>
      <c r="S481" s="8"/>
      <c r="T481" s="8"/>
    </row>
    <row r="482" spans="1:20" ht="15.75" customHeight="1">
      <c r="A482" s="8"/>
      <c r="B482" s="8"/>
      <c r="C482" s="8"/>
      <c r="D482" s="8"/>
      <c r="E482" s="8"/>
      <c r="F482" s="8"/>
      <c r="G482" s="8"/>
      <c r="I482" s="8"/>
      <c r="J482" s="8"/>
      <c r="K482" s="8"/>
      <c r="L482" s="8"/>
      <c r="M482" s="8"/>
      <c r="N482" s="8"/>
      <c r="O482" s="8"/>
      <c r="P482" s="8"/>
      <c r="Q482" s="8"/>
      <c r="R482" s="8"/>
      <c r="S482" s="8"/>
      <c r="T482" s="8"/>
    </row>
    <row r="483" spans="1:20" ht="15.75" customHeight="1">
      <c r="A483" s="8"/>
      <c r="B483" s="8"/>
      <c r="C483" s="8"/>
      <c r="D483" s="8"/>
      <c r="E483" s="8"/>
      <c r="F483" s="8"/>
      <c r="G483" s="8"/>
      <c r="I483" s="8"/>
      <c r="J483" s="8"/>
      <c r="K483" s="8"/>
      <c r="L483" s="8"/>
      <c r="M483" s="8"/>
      <c r="N483" s="8"/>
      <c r="O483" s="8"/>
      <c r="P483" s="8"/>
      <c r="Q483" s="8"/>
      <c r="R483" s="8"/>
      <c r="S483" s="8"/>
      <c r="T483" s="8"/>
    </row>
    <row r="484" spans="1:20" ht="15.75" customHeight="1">
      <c r="A484" s="8"/>
      <c r="B484" s="8"/>
      <c r="C484" s="8"/>
      <c r="D484" s="8"/>
      <c r="E484" s="8"/>
      <c r="F484" s="8"/>
      <c r="G484" s="8"/>
      <c r="I484" s="8"/>
      <c r="J484" s="8"/>
      <c r="K484" s="8"/>
      <c r="L484" s="8"/>
      <c r="M484" s="8"/>
      <c r="N484" s="8"/>
      <c r="O484" s="8"/>
      <c r="P484" s="8"/>
      <c r="Q484" s="8"/>
      <c r="R484" s="8"/>
      <c r="S484" s="8"/>
      <c r="T484" s="8"/>
    </row>
    <row r="485" spans="1:20" ht="15.75" customHeight="1">
      <c r="A485" s="8"/>
      <c r="B485" s="8"/>
      <c r="C485" s="8"/>
      <c r="D485" s="8"/>
      <c r="E485" s="8"/>
      <c r="F485" s="8"/>
      <c r="G485" s="8"/>
      <c r="I485" s="8"/>
      <c r="J485" s="8"/>
      <c r="K485" s="8"/>
      <c r="L485" s="8"/>
      <c r="M485" s="8"/>
      <c r="N485" s="8"/>
      <c r="O485" s="8"/>
      <c r="P485" s="8"/>
      <c r="Q485" s="8"/>
      <c r="R485" s="8"/>
      <c r="S485" s="8"/>
      <c r="T485" s="8"/>
    </row>
    <row r="486" spans="1:20" ht="15.75" customHeight="1">
      <c r="A486" s="8"/>
      <c r="B486" s="8"/>
      <c r="C486" s="8"/>
      <c r="D486" s="8"/>
      <c r="E486" s="8"/>
      <c r="F486" s="8"/>
      <c r="G486" s="8"/>
      <c r="I486" s="8"/>
      <c r="J486" s="8"/>
      <c r="K486" s="8"/>
      <c r="L486" s="8"/>
      <c r="M486" s="8"/>
      <c r="N486" s="8"/>
      <c r="O486" s="8"/>
      <c r="P486" s="8"/>
      <c r="Q486" s="8"/>
      <c r="R486" s="8"/>
      <c r="S486" s="8"/>
      <c r="T486" s="8"/>
    </row>
    <row r="487" spans="1:20" ht="15.75" customHeight="1">
      <c r="A487" s="8"/>
      <c r="B487" s="8"/>
      <c r="C487" s="8"/>
      <c r="D487" s="8"/>
      <c r="E487" s="8"/>
      <c r="F487" s="8"/>
      <c r="G487" s="8"/>
      <c r="I487" s="8"/>
      <c r="J487" s="8"/>
      <c r="K487" s="8"/>
      <c r="L487" s="8"/>
      <c r="M487" s="8"/>
      <c r="N487" s="8"/>
      <c r="O487" s="8"/>
      <c r="P487" s="8"/>
      <c r="Q487" s="8"/>
      <c r="R487" s="8"/>
      <c r="S487" s="8"/>
      <c r="T487" s="8"/>
    </row>
    <row r="488" spans="1:20" ht="15.75" customHeight="1">
      <c r="A488" s="8"/>
      <c r="B488" s="8"/>
      <c r="C488" s="8"/>
      <c r="D488" s="8"/>
      <c r="E488" s="8"/>
      <c r="F488" s="8"/>
      <c r="G488" s="8"/>
      <c r="I488" s="8"/>
      <c r="J488" s="8"/>
      <c r="K488" s="8"/>
      <c r="L488" s="8"/>
      <c r="M488" s="8"/>
      <c r="N488" s="8"/>
      <c r="O488" s="8"/>
      <c r="P488" s="8"/>
      <c r="Q488" s="8"/>
      <c r="R488" s="8"/>
      <c r="S488" s="8"/>
      <c r="T488" s="8"/>
    </row>
    <row r="489" spans="1:20" ht="15.75" customHeight="1">
      <c r="A489" s="8"/>
      <c r="B489" s="8"/>
      <c r="C489" s="8"/>
      <c r="D489" s="8"/>
      <c r="E489" s="8"/>
      <c r="F489" s="8"/>
      <c r="G489" s="8"/>
      <c r="I489" s="8"/>
      <c r="J489" s="8"/>
      <c r="K489" s="8"/>
      <c r="L489" s="8"/>
      <c r="M489" s="8"/>
      <c r="N489" s="8"/>
      <c r="O489" s="8"/>
      <c r="P489" s="8"/>
      <c r="Q489" s="8"/>
      <c r="R489" s="8"/>
      <c r="S489" s="8"/>
      <c r="T489" s="8"/>
    </row>
    <row r="490" spans="1:20" ht="15.75" customHeight="1">
      <c r="A490" s="8"/>
      <c r="B490" s="8"/>
      <c r="C490" s="8"/>
      <c r="D490" s="8"/>
      <c r="E490" s="8"/>
      <c r="F490" s="8"/>
      <c r="G490" s="8"/>
      <c r="I490" s="8"/>
      <c r="J490" s="8"/>
      <c r="K490" s="8"/>
      <c r="L490" s="8"/>
      <c r="M490" s="8"/>
      <c r="N490" s="8"/>
      <c r="O490" s="8"/>
      <c r="P490" s="8"/>
      <c r="Q490" s="8"/>
      <c r="R490" s="8"/>
      <c r="S490" s="8"/>
      <c r="T490" s="8"/>
    </row>
    <row r="491" spans="1:20" ht="15.75" customHeight="1">
      <c r="A491" s="8"/>
      <c r="B491" s="8"/>
      <c r="C491" s="8"/>
      <c r="D491" s="8"/>
      <c r="E491" s="8"/>
      <c r="F491" s="8"/>
      <c r="G491" s="8"/>
      <c r="I491" s="8"/>
      <c r="J491" s="8"/>
      <c r="K491" s="8"/>
      <c r="L491" s="8"/>
      <c r="M491" s="8"/>
      <c r="N491" s="8"/>
      <c r="O491" s="8"/>
      <c r="P491" s="8"/>
      <c r="Q491" s="8"/>
      <c r="R491" s="8"/>
      <c r="S491" s="8"/>
      <c r="T491" s="8"/>
    </row>
    <row r="492" spans="1:20" ht="15.75" customHeight="1">
      <c r="A492" s="8"/>
      <c r="B492" s="8"/>
      <c r="C492" s="8"/>
      <c r="D492" s="8"/>
      <c r="E492" s="8"/>
      <c r="F492" s="8"/>
      <c r="G492" s="8"/>
      <c r="I492" s="8"/>
      <c r="J492" s="8"/>
      <c r="K492" s="8"/>
      <c r="L492" s="8"/>
      <c r="M492" s="8"/>
      <c r="N492" s="8"/>
      <c r="O492" s="8"/>
      <c r="P492" s="8"/>
      <c r="Q492" s="8"/>
      <c r="R492" s="8"/>
      <c r="S492" s="8"/>
      <c r="T492" s="8"/>
    </row>
    <row r="493" spans="1:20" ht="15.75" customHeight="1">
      <c r="A493" s="8"/>
      <c r="B493" s="8"/>
      <c r="C493" s="8"/>
      <c r="D493" s="8"/>
      <c r="E493" s="8"/>
      <c r="F493" s="8"/>
      <c r="G493" s="8"/>
      <c r="I493" s="8"/>
      <c r="J493" s="8"/>
      <c r="K493" s="8"/>
      <c r="L493" s="8"/>
      <c r="M493" s="8"/>
      <c r="N493" s="8"/>
      <c r="O493" s="8"/>
      <c r="P493" s="8"/>
      <c r="Q493" s="8"/>
      <c r="R493" s="8"/>
      <c r="S493" s="8"/>
      <c r="T493" s="8"/>
    </row>
    <row r="494" spans="1:20" ht="15.75" customHeight="1">
      <c r="A494" s="8"/>
      <c r="B494" s="8"/>
      <c r="C494" s="8"/>
      <c r="D494" s="8"/>
      <c r="E494" s="8"/>
      <c r="F494" s="8"/>
      <c r="G494" s="8"/>
      <c r="I494" s="8"/>
      <c r="J494" s="8"/>
      <c r="K494" s="8"/>
      <c r="L494" s="8"/>
      <c r="M494" s="8"/>
      <c r="N494" s="8"/>
      <c r="O494" s="8"/>
      <c r="P494" s="8"/>
      <c r="Q494" s="8"/>
      <c r="R494" s="8"/>
      <c r="S494" s="8"/>
      <c r="T494" s="8"/>
    </row>
    <row r="495" spans="1:20" ht="15.75" customHeight="1">
      <c r="A495" s="8"/>
      <c r="B495" s="8"/>
      <c r="C495" s="8"/>
      <c r="D495" s="8"/>
      <c r="E495" s="8"/>
      <c r="F495" s="8"/>
      <c r="G495" s="8"/>
      <c r="I495" s="8"/>
      <c r="J495" s="8"/>
      <c r="K495" s="8"/>
      <c r="L495" s="8"/>
      <c r="M495" s="8"/>
      <c r="N495" s="8"/>
      <c r="O495" s="8"/>
      <c r="P495" s="8"/>
      <c r="Q495" s="8"/>
      <c r="R495" s="8"/>
      <c r="S495" s="8"/>
      <c r="T495" s="8"/>
    </row>
    <row r="496" spans="1:20" ht="15.75" customHeight="1">
      <c r="A496" s="8"/>
      <c r="B496" s="8"/>
      <c r="C496" s="8"/>
      <c r="D496" s="8"/>
      <c r="E496" s="8"/>
      <c r="F496" s="8"/>
      <c r="G496" s="8"/>
      <c r="I496" s="8"/>
      <c r="J496" s="8"/>
      <c r="K496" s="8"/>
      <c r="L496" s="8"/>
      <c r="M496" s="8"/>
      <c r="N496" s="8"/>
      <c r="O496" s="8"/>
      <c r="P496" s="8"/>
      <c r="Q496" s="8"/>
      <c r="R496" s="8"/>
      <c r="S496" s="8"/>
      <c r="T496" s="8"/>
    </row>
    <row r="497" spans="1:20" ht="15.75" customHeight="1">
      <c r="A497" s="8"/>
      <c r="B497" s="8"/>
      <c r="C497" s="8"/>
      <c r="D497" s="8"/>
      <c r="E497" s="8"/>
      <c r="F497" s="8"/>
      <c r="G497" s="8"/>
      <c r="I497" s="8"/>
      <c r="J497" s="8"/>
      <c r="K497" s="8"/>
      <c r="L497" s="8"/>
      <c r="M497" s="8"/>
      <c r="N497" s="8"/>
      <c r="O497" s="8"/>
      <c r="P497" s="8"/>
      <c r="Q497" s="8"/>
      <c r="R497" s="8"/>
      <c r="S497" s="8"/>
      <c r="T497" s="8"/>
    </row>
    <row r="498" spans="1:20" ht="15.75" customHeight="1">
      <c r="A498" s="8"/>
      <c r="B498" s="8"/>
      <c r="C498" s="8"/>
      <c r="D498" s="8"/>
      <c r="E498" s="8"/>
      <c r="F498" s="8"/>
      <c r="G498" s="8"/>
      <c r="I498" s="8"/>
      <c r="J498" s="8"/>
      <c r="K498" s="8"/>
      <c r="L498" s="8"/>
      <c r="M498" s="8"/>
      <c r="N498" s="8"/>
      <c r="O498" s="8"/>
      <c r="P498" s="8"/>
      <c r="Q498" s="8"/>
      <c r="R498" s="8"/>
      <c r="S498" s="8"/>
      <c r="T498" s="8"/>
    </row>
    <row r="499" spans="1:20" ht="15.75" customHeight="1">
      <c r="A499" s="8"/>
      <c r="B499" s="8"/>
      <c r="C499" s="8"/>
      <c r="D499" s="8"/>
      <c r="E499" s="8"/>
      <c r="F499" s="8"/>
      <c r="G499" s="8"/>
      <c r="I499" s="8"/>
      <c r="J499" s="8"/>
      <c r="K499" s="8"/>
      <c r="L499" s="8"/>
      <c r="M499" s="8"/>
      <c r="N499" s="8"/>
      <c r="O499" s="8"/>
      <c r="P499" s="8"/>
      <c r="Q499" s="8"/>
      <c r="R499" s="8"/>
      <c r="S499" s="8"/>
      <c r="T499" s="8"/>
    </row>
    <row r="500" spans="1:20" ht="15.75" customHeight="1">
      <c r="A500" s="8"/>
      <c r="B500" s="8"/>
      <c r="C500" s="8"/>
      <c r="D500" s="8"/>
      <c r="E500" s="8"/>
      <c r="F500" s="8"/>
      <c r="G500" s="8"/>
      <c r="I500" s="8"/>
      <c r="J500" s="8"/>
      <c r="K500" s="8"/>
      <c r="L500" s="8"/>
      <c r="M500" s="8"/>
      <c r="N500" s="8"/>
      <c r="O500" s="8"/>
      <c r="P500" s="8"/>
      <c r="Q500" s="8"/>
      <c r="R500" s="8"/>
      <c r="S500" s="8"/>
      <c r="T500" s="8"/>
    </row>
    <row r="501" spans="1:20" ht="15.75" customHeight="1">
      <c r="A501" s="8"/>
      <c r="B501" s="8"/>
      <c r="C501" s="8"/>
      <c r="D501" s="8"/>
      <c r="E501" s="8"/>
      <c r="F501" s="8"/>
      <c r="G501" s="8"/>
      <c r="I501" s="8"/>
      <c r="J501" s="8"/>
      <c r="K501" s="8"/>
      <c r="L501" s="8"/>
      <c r="M501" s="8"/>
      <c r="N501" s="8"/>
      <c r="O501" s="8"/>
      <c r="P501" s="8"/>
      <c r="Q501" s="8"/>
      <c r="R501" s="8"/>
      <c r="S501" s="8"/>
      <c r="T501" s="8"/>
    </row>
    <row r="502" spans="1:20" ht="15.75" customHeight="1">
      <c r="A502" s="8"/>
      <c r="B502" s="8"/>
      <c r="C502" s="8"/>
      <c r="D502" s="8"/>
      <c r="E502" s="8"/>
      <c r="F502" s="8"/>
      <c r="G502" s="8"/>
      <c r="I502" s="8"/>
      <c r="J502" s="8"/>
      <c r="K502" s="8"/>
      <c r="L502" s="8"/>
      <c r="M502" s="8"/>
      <c r="N502" s="8"/>
      <c r="O502" s="8"/>
      <c r="P502" s="8"/>
      <c r="Q502" s="8"/>
      <c r="R502" s="8"/>
      <c r="S502" s="8"/>
      <c r="T502" s="8"/>
    </row>
    <row r="503" spans="1:20" ht="15.75" customHeight="1">
      <c r="A503" s="8"/>
      <c r="B503" s="8"/>
      <c r="C503" s="8"/>
      <c r="D503" s="8"/>
      <c r="E503" s="8"/>
      <c r="F503" s="8"/>
      <c r="G503" s="8"/>
      <c r="I503" s="8"/>
      <c r="J503" s="8"/>
      <c r="K503" s="8"/>
      <c r="L503" s="8"/>
      <c r="M503" s="8"/>
      <c r="N503" s="8"/>
      <c r="O503" s="8"/>
      <c r="P503" s="8"/>
      <c r="Q503" s="8"/>
      <c r="R503" s="8"/>
      <c r="S503" s="8"/>
      <c r="T503" s="8"/>
    </row>
    <row r="504" spans="1:20" ht="15.75" customHeight="1">
      <c r="A504" s="8"/>
      <c r="B504" s="8"/>
      <c r="C504" s="8"/>
      <c r="D504" s="8"/>
      <c r="E504" s="8"/>
      <c r="F504" s="8"/>
      <c r="G504" s="8"/>
      <c r="I504" s="8"/>
      <c r="J504" s="8"/>
      <c r="K504" s="8"/>
      <c r="L504" s="8"/>
      <c r="M504" s="8"/>
      <c r="N504" s="8"/>
      <c r="O504" s="8"/>
      <c r="P504" s="8"/>
      <c r="Q504" s="8"/>
      <c r="R504" s="8"/>
      <c r="S504" s="8"/>
      <c r="T504" s="8"/>
    </row>
    <row r="505" spans="1:20" ht="15.75" customHeight="1">
      <c r="A505" s="8"/>
      <c r="B505" s="8"/>
      <c r="C505" s="8"/>
      <c r="D505" s="8"/>
      <c r="E505" s="8"/>
      <c r="F505" s="8"/>
      <c r="G505" s="8"/>
      <c r="I505" s="8"/>
      <c r="J505" s="8"/>
      <c r="K505" s="8"/>
      <c r="L505" s="8"/>
      <c r="M505" s="8"/>
      <c r="N505" s="8"/>
      <c r="O505" s="8"/>
      <c r="P505" s="8"/>
      <c r="Q505" s="8"/>
      <c r="R505" s="8"/>
      <c r="S505" s="8"/>
      <c r="T505" s="8"/>
    </row>
    <row r="506" spans="1:20" ht="15.75" customHeight="1">
      <c r="A506" s="8"/>
      <c r="B506" s="8"/>
      <c r="C506" s="8"/>
      <c r="D506" s="8"/>
      <c r="E506" s="8"/>
      <c r="F506" s="8"/>
      <c r="G506" s="8"/>
      <c r="I506" s="8"/>
      <c r="J506" s="8"/>
      <c r="K506" s="8"/>
      <c r="L506" s="8"/>
      <c r="M506" s="8"/>
      <c r="N506" s="8"/>
      <c r="O506" s="8"/>
      <c r="P506" s="8"/>
      <c r="Q506" s="8"/>
      <c r="R506" s="8"/>
      <c r="S506" s="8"/>
      <c r="T506" s="8"/>
    </row>
    <row r="507" spans="1:20" ht="15.75" customHeight="1">
      <c r="A507" s="8"/>
      <c r="B507" s="8"/>
      <c r="C507" s="8"/>
      <c r="D507" s="8"/>
      <c r="E507" s="8"/>
      <c r="F507" s="8"/>
      <c r="G507" s="8"/>
      <c r="I507" s="8"/>
      <c r="J507" s="8"/>
      <c r="K507" s="8"/>
      <c r="L507" s="8"/>
      <c r="M507" s="8"/>
      <c r="N507" s="8"/>
      <c r="O507" s="8"/>
      <c r="P507" s="8"/>
      <c r="Q507" s="8"/>
      <c r="R507" s="8"/>
      <c r="S507" s="8"/>
      <c r="T507" s="8"/>
    </row>
    <row r="508" spans="1:20" ht="15.75" customHeight="1">
      <c r="A508" s="8"/>
      <c r="B508" s="8"/>
      <c r="C508" s="8"/>
      <c r="D508" s="8"/>
      <c r="E508" s="8"/>
      <c r="F508" s="8"/>
      <c r="G508" s="8"/>
      <c r="I508" s="8"/>
      <c r="J508" s="8"/>
      <c r="K508" s="8"/>
      <c r="L508" s="8"/>
      <c r="M508" s="8"/>
      <c r="N508" s="8"/>
      <c r="O508" s="8"/>
      <c r="P508" s="8"/>
      <c r="Q508" s="8"/>
      <c r="R508" s="8"/>
      <c r="S508" s="8"/>
      <c r="T508" s="8"/>
    </row>
    <row r="509" spans="1:20" ht="15.75" customHeight="1">
      <c r="A509" s="8"/>
      <c r="B509" s="8"/>
      <c r="C509" s="8"/>
      <c r="D509" s="8"/>
      <c r="E509" s="8"/>
      <c r="F509" s="8"/>
      <c r="G509" s="8"/>
      <c r="I509" s="8"/>
      <c r="J509" s="8"/>
      <c r="K509" s="8"/>
      <c r="L509" s="8"/>
      <c r="M509" s="8"/>
      <c r="N509" s="8"/>
      <c r="O509" s="8"/>
      <c r="P509" s="8"/>
      <c r="Q509" s="8"/>
      <c r="R509" s="8"/>
      <c r="S509" s="8"/>
      <c r="T509" s="8"/>
    </row>
    <row r="510" spans="1:20" ht="15.75" customHeight="1">
      <c r="A510" s="8"/>
      <c r="B510" s="8"/>
      <c r="C510" s="8"/>
      <c r="D510" s="8"/>
      <c r="E510" s="8"/>
      <c r="F510" s="8"/>
      <c r="G510" s="8"/>
      <c r="I510" s="8"/>
      <c r="J510" s="8"/>
      <c r="K510" s="8"/>
      <c r="L510" s="8"/>
      <c r="M510" s="8"/>
      <c r="N510" s="8"/>
      <c r="O510" s="8"/>
      <c r="P510" s="8"/>
      <c r="Q510" s="8"/>
      <c r="R510" s="8"/>
      <c r="S510" s="8"/>
      <c r="T510" s="8"/>
    </row>
    <row r="511" spans="1:20" ht="15.75" customHeight="1">
      <c r="A511" s="8"/>
      <c r="B511" s="8"/>
      <c r="C511" s="8"/>
      <c r="D511" s="8"/>
      <c r="E511" s="8"/>
      <c r="F511" s="8"/>
      <c r="G511" s="8"/>
      <c r="I511" s="8"/>
      <c r="J511" s="8"/>
      <c r="K511" s="8"/>
      <c r="L511" s="8"/>
      <c r="M511" s="8"/>
      <c r="N511" s="8"/>
      <c r="O511" s="8"/>
      <c r="P511" s="8"/>
      <c r="Q511" s="8"/>
      <c r="R511" s="8"/>
      <c r="S511" s="8"/>
      <c r="T511" s="8"/>
    </row>
    <row r="512" spans="1:20" ht="15.75" customHeight="1">
      <c r="A512" s="8"/>
      <c r="B512" s="8"/>
      <c r="C512" s="8"/>
      <c r="D512" s="8"/>
      <c r="E512" s="8"/>
      <c r="F512" s="8"/>
      <c r="G512" s="8"/>
      <c r="I512" s="8"/>
      <c r="J512" s="8"/>
      <c r="K512" s="8"/>
      <c r="L512" s="8"/>
      <c r="M512" s="8"/>
      <c r="N512" s="8"/>
      <c r="O512" s="8"/>
      <c r="P512" s="8"/>
      <c r="Q512" s="8"/>
      <c r="R512" s="8"/>
      <c r="S512" s="8"/>
      <c r="T512" s="8"/>
    </row>
    <row r="513" spans="1:20" ht="15.75" customHeight="1">
      <c r="A513" s="8"/>
      <c r="B513" s="8"/>
      <c r="C513" s="8"/>
      <c r="D513" s="8"/>
      <c r="E513" s="8"/>
      <c r="F513" s="8"/>
      <c r="G513" s="8"/>
      <c r="I513" s="8"/>
      <c r="J513" s="8"/>
      <c r="K513" s="8"/>
      <c r="L513" s="8"/>
      <c r="M513" s="8"/>
      <c r="N513" s="8"/>
      <c r="O513" s="8"/>
      <c r="P513" s="8"/>
      <c r="Q513" s="8"/>
      <c r="R513" s="8"/>
      <c r="S513" s="8"/>
      <c r="T513" s="8"/>
    </row>
    <row r="514" spans="1:20" ht="15.75" customHeight="1">
      <c r="A514" s="8"/>
      <c r="B514" s="8"/>
      <c r="C514" s="8"/>
      <c r="D514" s="8"/>
      <c r="E514" s="8"/>
      <c r="F514" s="8"/>
      <c r="G514" s="8"/>
      <c r="I514" s="8"/>
      <c r="J514" s="8"/>
      <c r="K514" s="8"/>
      <c r="L514" s="8"/>
      <c r="M514" s="8"/>
      <c r="N514" s="8"/>
      <c r="O514" s="8"/>
      <c r="P514" s="8"/>
      <c r="Q514" s="8"/>
      <c r="R514" s="8"/>
      <c r="S514" s="8"/>
      <c r="T514" s="8"/>
    </row>
    <row r="515" spans="1:20" ht="15.75" customHeight="1">
      <c r="A515" s="8"/>
      <c r="B515" s="8"/>
      <c r="C515" s="8"/>
      <c r="D515" s="8"/>
      <c r="E515" s="8"/>
      <c r="F515" s="8"/>
      <c r="G515" s="8"/>
      <c r="I515" s="8"/>
      <c r="J515" s="8"/>
      <c r="K515" s="8"/>
      <c r="L515" s="8"/>
      <c r="M515" s="8"/>
      <c r="N515" s="8"/>
      <c r="O515" s="8"/>
      <c r="P515" s="8"/>
      <c r="Q515" s="8"/>
      <c r="R515" s="8"/>
      <c r="S515" s="8"/>
      <c r="T515" s="8"/>
    </row>
    <row r="516" spans="1:20" ht="15.75" customHeight="1">
      <c r="A516" s="8"/>
      <c r="B516" s="8"/>
      <c r="C516" s="8"/>
      <c r="D516" s="8"/>
      <c r="E516" s="8"/>
      <c r="F516" s="8"/>
      <c r="G516" s="8"/>
      <c r="I516" s="8"/>
      <c r="J516" s="8"/>
      <c r="K516" s="8"/>
      <c r="L516" s="8"/>
      <c r="M516" s="8"/>
      <c r="N516" s="8"/>
      <c r="O516" s="8"/>
      <c r="P516" s="8"/>
      <c r="Q516" s="8"/>
      <c r="R516" s="8"/>
      <c r="S516" s="8"/>
      <c r="T516" s="8"/>
    </row>
    <row r="517" spans="1:20" ht="15.75" customHeight="1">
      <c r="A517" s="8"/>
      <c r="B517" s="8"/>
      <c r="C517" s="8"/>
      <c r="D517" s="8"/>
      <c r="E517" s="8"/>
      <c r="F517" s="8"/>
      <c r="G517" s="8"/>
      <c r="I517" s="8"/>
      <c r="J517" s="8"/>
      <c r="K517" s="8"/>
      <c r="L517" s="8"/>
      <c r="M517" s="8"/>
      <c r="N517" s="8"/>
      <c r="O517" s="8"/>
      <c r="P517" s="8"/>
      <c r="Q517" s="8"/>
      <c r="R517" s="8"/>
      <c r="S517" s="8"/>
      <c r="T517" s="8"/>
    </row>
    <row r="518" spans="1:20" ht="15.75" customHeight="1">
      <c r="A518" s="8"/>
      <c r="B518" s="8"/>
      <c r="C518" s="8"/>
      <c r="D518" s="8"/>
      <c r="E518" s="8"/>
      <c r="F518" s="8"/>
      <c r="G518" s="8"/>
      <c r="I518" s="8"/>
      <c r="J518" s="8"/>
      <c r="K518" s="8"/>
      <c r="L518" s="8"/>
      <c r="M518" s="8"/>
      <c r="N518" s="8"/>
      <c r="O518" s="8"/>
      <c r="P518" s="8"/>
      <c r="Q518" s="8"/>
      <c r="R518" s="8"/>
      <c r="S518" s="8"/>
      <c r="T518" s="8"/>
    </row>
    <row r="519" spans="1:20" ht="15.75" customHeight="1">
      <c r="A519" s="8"/>
      <c r="B519" s="8"/>
      <c r="C519" s="8"/>
      <c r="D519" s="8"/>
      <c r="E519" s="8"/>
      <c r="F519" s="8"/>
      <c r="G519" s="8"/>
      <c r="I519" s="8"/>
      <c r="J519" s="8"/>
      <c r="K519" s="8"/>
      <c r="L519" s="8"/>
      <c r="M519" s="8"/>
      <c r="N519" s="8"/>
      <c r="O519" s="8"/>
      <c r="P519" s="8"/>
      <c r="Q519" s="8"/>
      <c r="R519" s="8"/>
      <c r="S519" s="8"/>
      <c r="T519" s="8"/>
    </row>
    <row r="520" spans="1:20" ht="15.75" customHeight="1">
      <c r="A520" s="8"/>
      <c r="B520" s="8"/>
      <c r="C520" s="8"/>
      <c r="D520" s="8"/>
      <c r="E520" s="8"/>
      <c r="F520" s="8"/>
      <c r="G520" s="8"/>
      <c r="I520" s="8"/>
      <c r="J520" s="8"/>
      <c r="K520" s="8"/>
      <c r="L520" s="8"/>
      <c r="M520" s="8"/>
      <c r="N520" s="8"/>
      <c r="O520" s="8"/>
      <c r="P520" s="8"/>
      <c r="Q520" s="8"/>
      <c r="R520" s="8"/>
      <c r="S520" s="8"/>
      <c r="T520" s="8"/>
    </row>
    <row r="521" spans="1:20" ht="15.75" customHeight="1">
      <c r="A521" s="8"/>
      <c r="B521" s="8"/>
      <c r="C521" s="8"/>
      <c r="D521" s="8"/>
      <c r="E521" s="8"/>
      <c r="F521" s="8"/>
      <c r="G521" s="8"/>
      <c r="I521" s="8"/>
      <c r="J521" s="8"/>
      <c r="K521" s="8"/>
      <c r="L521" s="8"/>
      <c r="M521" s="8"/>
      <c r="N521" s="8"/>
      <c r="O521" s="8"/>
      <c r="P521" s="8"/>
      <c r="Q521" s="8"/>
      <c r="R521" s="8"/>
      <c r="S521" s="8"/>
      <c r="T521" s="8"/>
    </row>
    <row r="522" spans="1:20" ht="15.75" customHeight="1">
      <c r="A522" s="8"/>
      <c r="B522" s="8"/>
      <c r="C522" s="8"/>
      <c r="D522" s="8"/>
      <c r="E522" s="8"/>
      <c r="F522" s="8"/>
      <c r="G522" s="8"/>
      <c r="I522" s="8"/>
      <c r="J522" s="8"/>
      <c r="K522" s="8"/>
      <c r="L522" s="8"/>
      <c r="M522" s="8"/>
      <c r="N522" s="8"/>
      <c r="O522" s="8"/>
      <c r="P522" s="8"/>
      <c r="Q522" s="8"/>
      <c r="R522" s="8"/>
      <c r="S522" s="8"/>
      <c r="T522" s="8"/>
    </row>
    <row r="523" spans="1:20" ht="15.75" customHeight="1">
      <c r="A523" s="8"/>
      <c r="B523" s="8"/>
      <c r="C523" s="8"/>
      <c r="D523" s="8"/>
      <c r="E523" s="8"/>
      <c r="F523" s="8"/>
      <c r="G523" s="8"/>
      <c r="I523" s="8"/>
      <c r="J523" s="8"/>
      <c r="K523" s="8"/>
      <c r="L523" s="8"/>
      <c r="M523" s="8"/>
      <c r="N523" s="8"/>
      <c r="O523" s="8"/>
      <c r="P523" s="8"/>
      <c r="Q523" s="8"/>
      <c r="R523" s="8"/>
      <c r="S523" s="8"/>
      <c r="T523" s="8"/>
    </row>
    <row r="524" spans="1:20" ht="15.75" customHeight="1">
      <c r="A524" s="8"/>
      <c r="B524" s="8"/>
      <c r="C524" s="8"/>
      <c r="D524" s="8"/>
      <c r="E524" s="8"/>
      <c r="F524" s="8"/>
      <c r="G524" s="8"/>
      <c r="I524" s="8"/>
      <c r="J524" s="8"/>
      <c r="K524" s="8"/>
      <c r="L524" s="8"/>
      <c r="M524" s="8"/>
      <c r="N524" s="8"/>
      <c r="O524" s="8"/>
      <c r="P524" s="8"/>
      <c r="Q524" s="8"/>
      <c r="R524" s="8"/>
      <c r="S524" s="8"/>
      <c r="T524" s="8"/>
    </row>
    <row r="525" spans="1:20" ht="15.75" customHeight="1">
      <c r="A525" s="8"/>
      <c r="B525" s="8"/>
      <c r="C525" s="8"/>
      <c r="D525" s="8"/>
      <c r="E525" s="8"/>
      <c r="F525" s="8"/>
      <c r="G525" s="8"/>
      <c r="I525" s="8"/>
      <c r="J525" s="8"/>
      <c r="K525" s="8"/>
      <c r="L525" s="8"/>
      <c r="M525" s="8"/>
      <c r="N525" s="8"/>
      <c r="O525" s="8"/>
      <c r="P525" s="8"/>
      <c r="Q525" s="8"/>
      <c r="R525" s="8"/>
      <c r="S525" s="8"/>
      <c r="T525" s="8"/>
    </row>
    <row r="526" spans="1:20" ht="15.75" customHeight="1">
      <c r="A526" s="8"/>
      <c r="B526" s="8"/>
      <c r="C526" s="8"/>
      <c r="D526" s="8"/>
      <c r="E526" s="8"/>
      <c r="F526" s="8"/>
      <c r="G526" s="8"/>
      <c r="I526" s="8"/>
      <c r="J526" s="8"/>
      <c r="K526" s="8"/>
      <c r="L526" s="8"/>
      <c r="M526" s="8"/>
      <c r="N526" s="8"/>
      <c r="O526" s="8"/>
      <c r="P526" s="8"/>
      <c r="Q526" s="8"/>
      <c r="R526" s="8"/>
      <c r="S526" s="8"/>
      <c r="T526" s="8"/>
    </row>
    <row r="527" spans="1:20" ht="15.75" customHeight="1">
      <c r="A527" s="8"/>
      <c r="B527" s="8"/>
      <c r="C527" s="8"/>
      <c r="D527" s="8"/>
      <c r="E527" s="8"/>
      <c r="F527" s="8"/>
      <c r="G527" s="8"/>
      <c r="I527" s="8"/>
      <c r="J527" s="8"/>
      <c r="K527" s="8"/>
      <c r="L527" s="8"/>
      <c r="M527" s="8"/>
      <c r="N527" s="8"/>
      <c r="O527" s="8"/>
      <c r="P527" s="8"/>
      <c r="Q527" s="8"/>
      <c r="R527" s="8"/>
      <c r="S527" s="8"/>
      <c r="T527" s="8"/>
    </row>
    <row r="528" spans="1:20" ht="15.75" customHeight="1">
      <c r="A528" s="8"/>
      <c r="B528" s="8"/>
      <c r="C528" s="8"/>
      <c r="D528" s="8"/>
      <c r="E528" s="8"/>
      <c r="F528" s="8"/>
      <c r="G528" s="8"/>
      <c r="I528" s="8"/>
      <c r="J528" s="8"/>
      <c r="K528" s="8"/>
      <c r="L528" s="8"/>
      <c r="M528" s="8"/>
      <c r="N528" s="8"/>
      <c r="O528" s="8"/>
      <c r="P528" s="8"/>
      <c r="Q528" s="8"/>
      <c r="R528" s="8"/>
      <c r="S528" s="8"/>
      <c r="T528" s="8"/>
    </row>
    <row r="529" spans="1:20" ht="15.75" customHeight="1">
      <c r="A529" s="8"/>
      <c r="B529" s="8"/>
      <c r="C529" s="8"/>
      <c r="D529" s="8"/>
      <c r="E529" s="8"/>
      <c r="F529" s="8"/>
      <c r="G529" s="8"/>
      <c r="I529" s="8"/>
      <c r="J529" s="8"/>
      <c r="K529" s="8"/>
      <c r="L529" s="8"/>
      <c r="M529" s="8"/>
      <c r="N529" s="8"/>
      <c r="O529" s="8"/>
      <c r="P529" s="8"/>
      <c r="Q529" s="8"/>
      <c r="R529" s="8"/>
      <c r="S529" s="8"/>
      <c r="T529" s="8"/>
    </row>
    <row r="530" spans="1:20" ht="15.75" customHeight="1">
      <c r="A530" s="8"/>
      <c r="B530" s="8"/>
      <c r="C530" s="8"/>
      <c r="D530" s="8"/>
      <c r="E530" s="8"/>
      <c r="F530" s="8"/>
      <c r="G530" s="8"/>
      <c r="I530" s="8"/>
      <c r="J530" s="8"/>
      <c r="K530" s="8"/>
      <c r="L530" s="8"/>
      <c r="M530" s="8"/>
      <c r="N530" s="8"/>
      <c r="O530" s="8"/>
      <c r="P530" s="8"/>
      <c r="Q530" s="8"/>
      <c r="R530" s="8"/>
      <c r="S530" s="8"/>
      <c r="T530" s="8"/>
    </row>
    <row r="531" spans="1:20" ht="15.75" customHeight="1">
      <c r="A531" s="8"/>
      <c r="B531" s="8"/>
      <c r="C531" s="8"/>
      <c r="D531" s="8"/>
      <c r="E531" s="8"/>
      <c r="F531" s="8"/>
      <c r="G531" s="8"/>
      <c r="I531" s="8"/>
      <c r="J531" s="8"/>
      <c r="K531" s="8"/>
      <c r="L531" s="8"/>
      <c r="M531" s="8"/>
      <c r="N531" s="8"/>
      <c r="O531" s="8"/>
      <c r="P531" s="8"/>
      <c r="Q531" s="8"/>
      <c r="R531" s="8"/>
      <c r="S531" s="8"/>
      <c r="T531" s="8"/>
    </row>
    <row r="532" spans="1:20" ht="15.75" customHeight="1">
      <c r="A532" s="8"/>
      <c r="B532" s="8"/>
      <c r="C532" s="8"/>
      <c r="D532" s="8"/>
      <c r="E532" s="8"/>
      <c r="F532" s="8"/>
      <c r="G532" s="8"/>
      <c r="I532" s="8"/>
      <c r="J532" s="8"/>
      <c r="K532" s="8"/>
      <c r="L532" s="8"/>
      <c r="M532" s="8"/>
      <c r="N532" s="8"/>
      <c r="O532" s="8"/>
      <c r="P532" s="8"/>
      <c r="Q532" s="8"/>
      <c r="R532" s="8"/>
      <c r="S532" s="8"/>
      <c r="T532" s="8"/>
    </row>
    <row r="533" spans="1:20" ht="15.75" customHeight="1">
      <c r="A533" s="8"/>
      <c r="B533" s="8"/>
      <c r="C533" s="8"/>
      <c r="D533" s="8"/>
      <c r="E533" s="8"/>
      <c r="F533" s="8"/>
      <c r="G533" s="8"/>
      <c r="I533" s="8"/>
      <c r="J533" s="8"/>
      <c r="K533" s="8"/>
      <c r="L533" s="8"/>
      <c r="M533" s="8"/>
      <c r="N533" s="8"/>
      <c r="O533" s="8"/>
      <c r="P533" s="8"/>
      <c r="Q533" s="8"/>
      <c r="R533" s="8"/>
      <c r="S533" s="8"/>
      <c r="T533" s="8"/>
    </row>
    <row r="534" spans="1:20" ht="15.75" customHeight="1">
      <c r="A534" s="8"/>
      <c r="B534" s="8"/>
      <c r="C534" s="8"/>
      <c r="D534" s="8"/>
      <c r="E534" s="8"/>
      <c r="F534" s="8"/>
      <c r="G534" s="8"/>
      <c r="I534" s="8"/>
      <c r="J534" s="8"/>
      <c r="K534" s="8"/>
      <c r="L534" s="8"/>
      <c r="M534" s="8"/>
      <c r="N534" s="8"/>
      <c r="O534" s="8"/>
      <c r="P534" s="8"/>
      <c r="Q534" s="8"/>
      <c r="R534" s="8"/>
      <c r="S534" s="8"/>
      <c r="T534" s="8"/>
    </row>
    <row r="535" spans="1:20" ht="15.75" customHeight="1">
      <c r="A535" s="8"/>
      <c r="B535" s="8"/>
      <c r="C535" s="8"/>
      <c r="D535" s="8"/>
      <c r="E535" s="8"/>
      <c r="F535" s="8"/>
      <c r="G535" s="8"/>
      <c r="I535" s="8"/>
      <c r="J535" s="8"/>
      <c r="K535" s="8"/>
      <c r="L535" s="8"/>
      <c r="M535" s="8"/>
      <c r="N535" s="8"/>
      <c r="O535" s="8"/>
      <c r="P535" s="8"/>
      <c r="Q535" s="8"/>
      <c r="R535" s="8"/>
      <c r="S535" s="8"/>
      <c r="T535" s="8"/>
    </row>
    <row r="536" spans="1:20" ht="15.75" customHeight="1">
      <c r="A536" s="8"/>
      <c r="B536" s="8"/>
      <c r="C536" s="8"/>
      <c r="D536" s="8"/>
      <c r="E536" s="8"/>
      <c r="F536" s="8"/>
      <c r="G536" s="8"/>
      <c r="I536" s="8"/>
      <c r="J536" s="8"/>
      <c r="K536" s="8"/>
      <c r="L536" s="8"/>
      <c r="M536" s="8"/>
      <c r="N536" s="8"/>
      <c r="O536" s="8"/>
      <c r="P536" s="8"/>
      <c r="Q536" s="8"/>
      <c r="R536" s="8"/>
      <c r="S536" s="8"/>
      <c r="T536" s="8"/>
    </row>
    <row r="537" spans="1:20" ht="15.75" customHeight="1">
      <c r="A537" s="8"/>
      <c r="B537" s="8"/>
      <c r="C537" s="8"/>
      <c r="D537" s="8"/>
      <c r="E537" s="8"/>
      <c r="F537" s="8"/>
      <c r="G537" s="8"/>
      <c r="I537" s="8"/>
      <c r="J537" s="8"/>
      <c r="K537" s="8"/>
      <c r="L537" s="8"/>
      <c r="M537" s="8"/>
      <c r="N537" s="8"/>
      <c r="O537" s="8"/>
      <c r="P537" s="8"/>
      <c r="Q537" s="8"/>
      <c r="R537" s="8"/>
      <c r="S537" s="8"/>
      <c r="T537" s="8"/>
    </row>
    <row r="538" spans="1:20" ht="15.75" customHeight="1">
      <c r="A538" s="8"/>
      <c r="B538" s="8"/>
      <c r="C538" s="8"/>
      <c r="D538" s="8"/>
      <c r="E538" s="8"/>
      <c r="F538" s="8"/>
      <c r="G538" s="8"/>
      <c r="I538" s="8"/>
      <c r="J538" s="8"/>
      <c r="K538" s="8"/>
      <c r="L538" s="8"/>
      <c r="M538" s="8"/>
      <c r="N538" s="8"/>
      <c r="O538" s="8"/>
      <c r="P538" s="8"/>
      <c r="Q538" s="8"/>
      <c r="R538" s="8"/>
      <c r="S538" s="8"/>
      <c r="T538" s="8"/>
    </row>
    <row r="539" spans="1:20" ht="15.75" customHeight="1">
      <c r="A539" s="8"/>
      <c r="B539" s="8"/>
      <c r="C539" s="8"/>
      <c r="D539" s="8"/>
      <c r="E539" s="8"/>
      <c r="F539" s="8"/>
      <c r="G539" s="8"/>
      <c r="I539" s="8"/>
      <c r="J539" s="8"/>
      <c r="K539" s="8"/>
      <c r="L539" s="8"/>
      <c r="M539" s="8"/>
      <c r="N539" s="8"/>
      <c r="O539" s="8"/>
      <c r="P539" s="8"/>
      <c r="Q539" s="8"/>
      <c r="R539" s="8"/>
      <c r="S539" s="8"/>
      <c r="T539" s="8"/>
    </row>
    <row r="540" spans="1:20" ht="15.75" customHeight="1">
      <c r="A540" s="8"/>
      <c r="B540" s="8"/>
      <c r="C540" s="8"/>
      <c r="D540" s="8"/>
      <c r="E540" s="8"/>
      <c r="F540" s="8"/>
      <c r="G540" s="8"/>
      <c r="I540" s="8"/>
      <c r="J540" s="8"/>
      <c r="K540" s="8"/>
      <c r="L540" s="8"/>
      <c r="M540" s="8"/>
      <c r="N540" s="8"/>
      <c r="O540" s="8"/>
      <c r="P540" s="8"/>
      <c r="Q540" s="8"/>
      <c r="R540" s="8"/>
      <c r="S540" s="8"/>
      <c r="T540" s="8"/>
    </row>
    <row r="541" spans="1:20" ht="15.75" customHeight="1">
      <c r="A541" s="8"/>
      <c r="B541" s="8"/>
      <c r="C541" s="8"/>
      <c r="D541" s="8"/>
      <c r="E541" s="8"/>
      <c r="F541" s="8"/>
      <c r="G541" s="8"/>
      <c r="I541" s="8"/>
      <c r="J541" s="8"/>
      <c r="K541" s="8"/>
      <c r="L541" s="8"/>
      <c r="M541" s="8"/>
      <c r="N541" s="8"/>
      <c r="O541" s="8"/>
      <c r="P541" s="8"/>
      <c r="Q541" s="8"/>
      <c r="R541" s="8"/>
      <c r="S541" s="8"/>
      <c r="T541" s="8"/>
    </row>
    <row r="542" spans="1:20" ht="15.75" customHeight="1">
      <c r="A542" s="8"/>
      <c r="B542" s="8"/>
      <c r="C542" s="8"/>
      <c r="D542" s="8"/>
      <c r="E542" s="8"/>
      <c r="F542" s="8"/>
      <c r="G542" s="8"/>
      <c r="I542" s="8"/>
      <c r="J542" s="8"/>
      <c r="K542" s="8"/>
      <c r="L542" s="8"/>
      <c r="M542" s="8"/>
      <c r="N542" s="8"/>
      <c r="O542" s="8"/>
      <c r="P542" s="8"/>
      <c r="Q542" s="8"/>
      <c r="R542" s="8"/>
      <c r="S542" s="8"/>
      <c r="T542" s="8"/>
    </row>
    <row r="543" spans="1:20" ht="15.75" customHeight="1">
      <c r="A543" s="8"/>
      <c r="B543" s="8"/>
      <c r="C543" s="8"/>
      <c r="D543" s="8"/>
      <c r="E543" s="8"/>
      <c r="F543" s="8"/>
      <c r="G543" s="8"/>
      <c r="I543" s="8"/>
      <c r="J543" s="8"/>
      <c r="K543" s="8"/>
      <c r="L543" s="8"/>
      <c r="M543" s="8"/>
      <c r="N543" s="8"/>
      <c r="O543" s="8"/>
      <c r="P543" s="8"/>
      <c r="Q543" s="8"/>
      <c r="R543" s="8"/>
      <c r="S543" s="8"/>
      <c r="T543" s="8"/>
    </row>
    <row r="544" spans="1:20" ht="15.75" customHeight="1">
      <c r="A544" s="8"/>
      <c r="B544" s="8"/>
      <c r="C544" s="8"/>
      <c r="D544" s="8"/>
      <c r="E544" s="8"/>
      <c r="F544" s="8"/>
      <c r="G544" s="8"/>
      <c r="I544" s="8"/>
      <c r="J544" s="8"/>
      <c r="K544" s="8"/>
      <c r="L544" s="8"/>
      <c r="M544" s="8"/>
      <c r="N544" s="8"/>
      <c r="O544" s="8"/>
      <c r="P544" s="8"/>
      <c r="Q544" s="8"/>
      <c r="R544" s="8"/>
      <c r="S544" s="8"/>
      <c r="T544" s="8"/>
    </row>
    <row r="545" spans="1:20" ht="15.75" customHeight="1">
      <c r="A545" s="8"/>
      <c r="B545" s="8"/>
      <c r="C545" s="8"/>
      <c r="D545" s="8"/>
      <c r="E545" s="8"/>
      <c r="F545" s="8"/>
      <c r="G545" s="8"/>
      <c r="I545" s="8"/>
      <c r="J545" s="8"/>
      <c r="K545" s="8"/>
      <c r="L545" s="8"/>
      <c r="M545" s="8"/>
      <c r="N545" s="8"/>
      <c r="O545" s="8"/>
      <c r="P545" s="8"/>
      <c r="Q545" s="8"/>
      <c r="R545" s="8"/>
      <c r="S545" s="8"/>
      <c r="T545" s="8"/>
    </row>
    <row r="546" spans="1:20" ht="15.75" customHeight="1">
      <c r="A546" s="8"/>
      <c r="B546" s="8"/>
      <c r="C546" s="8"/>
      <c r="D546" s="8"/>
      <c r="E546" s="8"/>
      <c r="F546" s="8"/>
      <c r="G546" s="8"/>
      <c r="I546" s="8"/>
      <c r="J546" s="8"/>
      <c r="K546" s="8"/>
      <c r="L546" s="8"/>
      <c r="M546" s="8"/>
      <c r="N546" s="8"/>
      <c r="O546" s="8"/>
      <c r="P546" s="8"/>
      <c r="Q546" s="8"/>
      <c r="R546" s="8"/>
      <c r="S546" s="8"/>
      <c r="T546" s="8"/>
    </row>
    <row r="547" spans="1:20" ht="15.75" customHeight="1">
      <c r="A547" s="8"/>
      <c r="B547" s="8"/>
      <c r="C547" s="8"/>
      <c r="D547" s="8"/>
      <c r="E547" s="8"/>
      <c r="F547" s="8"/>
      <c r="G547" s="8"/>
      <c r="I547" s="8"/>
      <c r="J547" s="8"/>
      <c r="K547" s="8"/>
      <c r="L547" s="8"/>
      <c r="M547" s="8"/>
      <c r="N547" s="8"/>
      <c r="O547" s="8"/>
      <c r="P547" s="8"/>
      <c r="Q547" s="8"/>
      <c r="R547" s="8"/>
      <c r="S547" s="8"/>
      <c r="T547" s="8"/>
    </row>
    <row r="548" spans="1:20" ht="15.75" customHeight="1">
      <c r="A548" s="8"/>
      <c r="B548" s="8"/>
      <c r="C548" s="8"/>
      <c r="D548" s="8"/>
      <c r="E548" s="8"/>
      <c r="F548" s="8"/>
      <c r="G548" s="8"/>
      <c r="I548" s="8"/>
      <c r="J548" s="8"/>
      <c r="K548" s="8"/>
      <c r="L548" s="8"/>
      <c r="M548" s="8"/>
      <c r="N548" s="8"/>
      <c r="O548" s="8"/>
      <c r="P548" s="8"/>
      <c r="Q548" s="8"/>
      <c r="R548" s="8"/>
      <c r="S548" s="8"/>
      <c r="T548" s="8"/>
    </row>
    <row r="549" spans="1:20" ht="15.75" customHeight="1">
      <c r="A549" s="8"/>
      <c r="B549" s="8"/>
      <c r="C549" s="8"/>
      <c r="D549" s="8"/>
      <c r="E549" s="8"/>
      <c r="F549" s="8"/>
      <c r="G549" s="8"/>
      <c r="I549" s="8"/>
      <c r="J549" s="8"/>
      <c r="K549" s="8"/>
      <c r="L549" s="8"/>
      <c r="M549" s="8"/>
      <c r="N549" s="8"/>
      <c r="O549" s="8"/>
      <c r="P549" s="8"/>
      <c r="Q549" s="8"/>
      <c r="R549" s="8"/>
      <c r="S549" s="8"/>
      <c r="T549" s="8"/>
    </row>
    <row r="550" spans="1:20" ht="15.75" customHeight="1">
      <c r="A550" s="8"/>
      <c r="B550" s="8"/>
      <c r="C550" s="8"/>
      <c r="D550" s="8"/>
      <c r="E550" s="8"/>
      <c r="F550" s="8"/>
      <c r="G550" s="8"/>
      <c r="I550" s="8"/>
      <c r="J550" s="8"/>
      <c r="K550" s="8"/>
      <c r="L550" s="8"/>
      <c r="M550" s="8"/>
      <c r="N550" s="8"/>
      <c r="O550" s="8"/>
      <c r="P550" s="8"/>
      <c r="Q550" s="8"/>
      <c r="R550" s="8"/>
      <c r="S550" s="8"/>
      <c r="T550" s="8"/>
    </row>
    <row r="551" spans="1:20" ht="15.75" customHeight="1">
      <c r="A551" s="8"/>
      <c r="B551" s="8"/>
      <c r="C551" s="8"/>
      <c r="D551" s="8"/>
      <c r="E551" s="8"/>
      <c r="F551" s="8"/>
      <c r="G551" s="8"/>
      <c r="I551" s="8"/>
      <c r="J551" s="8"/>
      <c r="K551" s="8"/>
      <c r="L551" s="8"/>
      <c r="M551" s="8"/>
      <c r="N551" s="8"/>
      <c r="O551" s="8"/>
      <c r="P551" s="8"/>
      <c r="Q551" s="8"/>
      <c r="R551" s="8"/>
      <c r="S551" s="8"/>
      <c r="T551" s="8"/>
    </row>
    <row r="552" spans="1:20" ht="15.75" customHeight="1">
      <c r="A552" s="8"/>
      <c r="B552" s="8"/>
      <c r="C552" s="8"/>
      <c r="D552" s="8"/>
      <c r="E552" s="8"/>
      <c r="F552" s="8"/>
      <c r="G552" s="8"/>
      <c r="I552" s="8"/>
      <c r="J552" s="8"/>
      <c r="K552" s="8"/>
      <c r="L552" s="8"/>
      <c r="M552" s="8"/>
      <c r="N552" s="8"/>
      <c r="O552" s="8"/>
      <c r="P552" s="8"/>
      <c r="Q552" s="8"/>
      <c r="R552" s="8"/>
      <c r="S552" s="8"/>
      <c r="T552" s="8"/>
    </row>
    <row r="553" spans="1:20" ht="15.75" customHeight="1">
      <c r="A553" s="8"/>
      <c r="B553" s="8"/>
      <c r="C553" s="8"/>
      <c r="D553" s="8"/>
      <c r="E553" s="8"/>
      <c r="F553" s="8"/>
      <c r="G553" s="8"/>
      <c r="I553" s="8"/>
      <c r="J553" s="8"/>
      <c r="K553" s="8"/>
      <c r="L553" s="8"/>
      <c r="M553" s="8"/>
      <c r="N553" s="8"/>
      <c r="O553" s="8"/>
      <c r="P553" s="8"/>
      <c r="Q553" s="8"/>
      <c r="R553" s="8"/>
      <c r="S553" s="8"/>
      <c r="T553" s="8"/>
    </row>
    <row r="554" spans="1:20" ht="15.75" customHeight="1">
      <c r="A554" s="8"/>
      <c r="B554" s="8"/>
      <c r="C554" s="8"/>
      <c r="D554" s="8"/>
      <c r="E554" s="8"/>
      <c r="F554" s="8"/>
      <c r="G554" s="8"/>
      <c r="I554" s="8"/>
      <c r="J554" s="8"/>
      <c r="K554" s="8"/>
      <c r="L554" s="8"/>
      <c r="M554" s="8"/>
      <c r="N554" s="8"/>
      <c r="O554" s="8"/>
      <c r="P554" s="8"/>
      <c r="Q554" s="8"/>
      <c r="R554" s="8"/>
      <c r="S554" s="8"/>
      <c r="T554" s="8"/>
    </row>
    <row r="555" spans="1:20" ht="15.75" customHeight="1">
      <c r="A555" s="8"/>
      <c r="B555" s="8"/>
      <c r="C555" s="8"/>
      <c r="D555" s="8"/>
      <c r="E555" s="8"/>
      <c r="F555" s="8"/>
      <c r="G555" s="8"/>
      <c r="I555" s="8"/>
      <c r="J555" s="8"/>
      <c r="K555" s="8"/>
      <c r="L555" s="8"/>
      <c r="M555" s="8"/>
      <c r="N555" s="8"/>
      <c r="O555" s="8"/>
      <c r="P555" s="8"/>
      <c r="Q555" s="8"/>
      <c r="R555" s="8"/>
      <c r="S555" s="8"/>
      <c r="T555" s="8"/>
    </row>
    <row r="556" spans="1:20" ht="15.75" customHeight="1">
      <c r="A556" s="8"/>
      <c r="B556" s="8"/>
      <c r="C556" s="8"/>
      <c r="D556" s="8"/>
      <c r="E556" s="8"/>
      <c r="F556" s="8"/>
      <c r="G556" s="8"/>
      <c r="I556" s="8"/>
      <c r="J556" s="8"/>
      <c r="K556" s="8"/>
      <c r="L556" s="8"/>
      <c r="M556" s="8"/>
      <c r="N556" s="8"/>
      <c r="O556" s="8"/>
      <c r="P556" s="8"/>
      <c r="Q556" s="8"/>
      <c r="R556" s="8"/>
      <c r="S556" s="8"/>
      <c r="T556" s="8"/>
    </row>
    <row r="557" spans="1:20" ht="15.75" customHeight="1">
      <c r="A557" s="8"/>
      <c r="B557" s="8"/>
      <c r="C557" s="8"/>
      <c r="D557" s="8"/>
      <c r="E557" s="8"/>
      <c r="F557" s="8"/>
      <c r="G557" s="8"/>
      <c r="I557" s="8"/>
      <c r="J557" s="8"/>
      <c r="K557" s="8"/>
      <c r="L557" s="8"/>
      <c r="M557" s="8"/>
      <c r="N557" s="8"/>
      <c r="O557" s="8"/>
      <c r="P557" s="8"/>
      <c r="Q557" s="8"/>
      <c r="R557" s="8"/>
      <c r="S557" s="8"/>
      <c r="T557" s="8"/>
    </row>
    <row r="558" spans="1:20" ht="15.75" customHeight="1">
      <c r="A558" s="8"/>
      <c r="B558" s="8"/>
      <c r="C558" s="8"/>
      <c r="D558" s="8"/>
      <c r="E558" s="8"/>
      <c r="F558" s="8"/>
      <c r="G558" s="8"/>
      <c r="I558" s="8"/>
      <c r="J558" s="8"/>
      <c r="K558" s="8"/>
      <c r="L558" s="8"/>
      <c r="M558" s="8"/>
      <c r="N558" s="8"/>
      <c r="O558" s="8"/>
      <c r="P558" s="8"/>
      <c r="Q558" s="8"/>
      <c r="R558" s="8"/>
      <c r="S558" s="8"/>
      <c r="T558" s="8"/>
    </row>
    <row r="559" spans="1:20" ht="15.75" customHeight="1">
      <c r="A559" s="8"/>
      <c r="B559" s="8"/>
      <c r="C559" s="8"/>
      <c r="D559" s="8"/>
      <c r="E559" s="8"/>
      <c r="F559" s="8"/>
      <c r="G559" s="8"/>
      <c r="I559" s="8"/>
      <c r="J559" s="8"/>
      <c r="K559" s="8"/>
      <c r="L559" s="8"/>
      <c r="M559" s="8"/>
      <c r="N559" s="8"/>
      <c r="O559" s="8"/>
      <c r="P559" s="8"/>
      <c r="Q559" s="8"/>
      <c r="R559" s="8"/>
      <c r="S559" s="8"/>
      <c r="T559" s="8"/>
    </row>
    <row r="560" spans="1:20" ht="15.75" customHeight="1">
      <c r="A560" s="8"/>
      <c r="B560" s="8"/>
      <c r="C560" s="8"/>
      <c r="D560" s="8"/>
      <c r="E560" s="8"/>
      <c r="F560" s="8"/>
      <c r="G560" s="8"/>
      <c r="I560" s="8"/>
      <c r="J560" s="8"/>
      <c r="K560" s="8"/>
      <c r="L560" s="8"/>
      <c r="M560" s="8"/>
      <c r="N560" s="8"/>
      <c r="O560" s="8"/>
      <c r="P560" s="8"/>
      <c r="Q560" s="8"/>
      <c r="R560" s="8"/>
      <c r="S560" s="8"/>
      <c r="T560" s="8"/>
    </row>
    <row r="561" spans="1:20" ht="15.75" customHeight="1">
      <c r="A561" s="8"/>
      <c r="B561" s="8"/>
      <c r="C561" s="8"/>
      <c r="D561" s="8"/>
      <c r="E561" s="8"/>
      <c r="F561" s="8"/>
      <c r="G561" s="8"/>
      <c r="I561" s="8"/>
      <c r="J561" s="8"/>
      <c r="K561" s="8"/>
      <c r="L561" s="8"/>
      <c r="M561" s="8"/>
      <c r="N561" s="8"/>
      <c r="O561" s="8"/>
      <c r="P561" s="8"/>
      <c r="Q561" s="8"/>
      <c r="R561" s="8"/>
      <c r="S561" s="8"/>
      <c r="T561" s="8"/>
    </row>
    <row r="562" spans="1:20" ht="15.75" customHeight="1">
      <c r="A562" s="8"/>
      <c r="B562" s="8"/>
      <c r="C562" s="8"/>
      <c r="D562" s="8"/>
      <c r="E562" s="8"/>
      <c r="F562" s="8"/>
      <c r="G562" s="8"/>
      <c r="I562" s="8"/>
      <c r="J562" s="8"/>
      <c r="K562" s="8"/>
      <c r="L562" s="8"/>
      <c r="M562" s="8"/>
      <c r="N562" s="8"/>
      <c r="O562" s="8"/>
      <c r="P562" s="8"/>
      <c r="Q562" s="8"/>
      <c r="R562" s="8"/>
      <c r="S562" s="8"/>
      <c r="T562" s="8"/>
    </row>
    <row r="563" spans="1:20" ht="15.75" customHeight="1">
      <c r="A563" s="8"/>
      <c r="B563" s="8"/>
      <c r="C563" s="8"/>
      <c r="D563" s="8"/>
      <c r="E563" s="8"/>
      <c r="F563" s="8"/>
      <c r="G563" s="8"/>
      <c r="I563" s="8"/>
      <c r="J563" s="8"/>
      <c r="K563" s="8"/>
      <c r="L563" s="8"/>
      <c r="M563" s="8"/>
      <c r="N563" s="8"/>
      <c r="O563" s="8"/>
      <c r="P563" s="8"/>
      <c r="Q563" s="8"/>
      <c r="R563" s="8"/>
      <c r="S563" s="8"/>
      <c r="T563" s="8"/>
    </row>
    <row r="564" spans="1:20" ht="15.75" customHeight="1">
      <c r="A564" s="8"/>
      <c r="B564" s="8"/>
      <c r="C564" s="8"/>
      <c r="D564" s="8"/>
      <c r="E564" s="8"/>
      <c r="F564" s="8"/>
      <c r="G564" s="8"/>
      <c r="I564" s="8"/>
      <c r="J564" s="8"/>
      <c r="K564" s="8"/>
      <c r="L564" s="8"/>
      <c r="M564" s="8"/>
      <c r="N564" s="8"/>
      <c r="O564" s="8"/>
      <c r="P564" s="8"/>
      <c r="Q564" s="8"/>
      <c r="R564" s="8"/>
      <c r="S564" s="8"/>
      <c r="T564" s="8"/>
    </row>
    <row r="565" spans="1:20" ht="15.75" customHeight="1">
      <c r="A565" s="8"/>
      <c r="B565" s="8"/>
      <c r="C565" s="8"/>
      <c r="D565" s="8"/>
      <c r="E565" s="8"/>
      <c r="F565" s="8"/>
      <c r="G565" s="8"/>
      <c r="I565" s="8"/>
      <c r="J565" s="8"/>
      <c r="K565" s="8"/>
      <c r="L565" s="8"/>
      <c r="M565" s="8"/>
      <c r="N565" s="8"/>
      <c r="O565" s="8"/>
      <c r="P565" s="8"/>
      <c r="Q565" s="8"/>
      <c r="R565" s="8"/>
      <c r="S565" s="8"/>
      <c r="T565" s="8"/>
    </row>
    <row r="566" spans="1:20" ht="15.75" customHeight="1">
      <c r="A566" s="8"/>
      <c r="B566" s="8"/>
      <c r="C566" s="8"/>
      <c r="D566" s="8"/>
      <c r="E566" s="8"/>
      <c r="F566" s="8"/>
      <c r="G566" s="8"/>
      <c r="I566" s="8"/>
      <c r="J566" s="8"/>
      <c r="K566" s="8"/>
      <c r="L566" s="8"/>
      <c r="M566" s="8"/>
      <c r="N566" s="8"/>
      <c r="O566" s="8"/>
      <c r="P566" s="8"/>
      <c r="Q566" s="8"/>
      <c r="R566" s="8"/>
      <c r="S566" s="8"/>
      <c r="T566" s="8"/>
    </row>
    <row r="567" spans="1:20" ht="15.75" customHeight="1">
      <c r="A567" s="8"/>
      <c r="B567" s="8"/>
      <c r="C567" s="8"/>
      <c r="D567" s="8"/>
      <c r="E567" s="8"/>
      <c r="F567" s="8"/>
      <c r="G567" s="8"/>
      <c r="I567" s="8"/>
      <c r="J567" s="8"/>
      <c r="K567" s="8"/>
      <c r="L567" s="8"/>
      <c r="M567" s="8"/>
      <c r="N567" s="8"/>
      <c r="O567" s="8"/>
      <c r="P567" s="8"/>
      <c r="Q567" s="8"/>
      <c r="R567" s="8"/>
      <c r="S567" s="8"/>
      <c r="T567" s="8"/>
    </row>
    <row r="568" spans="1:20" ht="15.75" customHeight="1">
      <c r="A568" s="8"/>
      <c r="B568" s="8"/>
      <c r="C568" s="8"/>
      <c r="D568" s="8"/>
      <c r="E568" s="8"/>
      <c r="F568" s="8"/>
      <c r="G568" s="8"/>
      <c r="I568" s="8"/>
      <c r="J568" s="8"/>
      <c r="K568" s="8"/>
      <c r="L568" s="8"/>
      <c r="M568" s="8"/>
      <c r="N568" s="8"/>
      <c r="O568" s="8"/>
      <c r="P568" s="8"/>
      <c r="Q568" s="8"/>
      <c r="R568" s="8"/>
      <c r="S568" s="8"/>
      <c r="T568" s="8"/>
    </row>
    <row r="569" spans="1:20" ht="15.75" customHeight="1">
      <c r="A569" s="8"/>
      <c r="B569" s="8"/>
      <c r="C569" s="8"/>
      <c r="D569" s="8"/>
      <c r="E569" s="8"/>
      <c r="F569" s="8"/>
      <c r="G569" s="8"/>
      <c r="I569" s="8"/>
      <c r="J569" s="8"/>
      <c r="K569" s="8"/>
      <c r="L569" s="8"/>
      <c r="M569" s="8"/>
      <c r="N569" s="8"/>
      <c r="O569" s="8"/>
      <c r="P569" s="8"/>
      <c r="Q569" s="8"/>
      <c r="R569" s="8"/>
      <c r="S569" s="8"/>
      <c r="T569" s="8"/>
    </row>
    <row r="570" spans="1:20" ht="15.75" customHeight="1">
      <c r="A570" s="8"/>
      <c r="B570" s="8"/>
      <c r="C570" s="8"/>
      <c r="D570" s="8"/>
      <c r="E570" s="8"/>
      <c r="F570" s="8"/>
      <c r="G570" s="8"/>
      <c r="I570" s="8"/>
      <c r="J570" s="8"/>
      <c r="K570" s="8"/>
      <c r="L570" s="8"/>
      <c r="M570" s="8"/>
      <c r="N570" s="8"/>
      <c r="O570" s="8"/>
      <c r="P570" s="8"/>
      <c r="Q570" s="8"/>
      <c r="R570" s="8"/>
      <c r="S570" s="8"/>
      <c r="T570" s="8"/>
    </row>
    <row r="571" spans="1:20" ht="15.75" customHeight="1">
      <c r="A571" s="8"/>
      <c r="B571" s="8"/>
      <c r="C571" s="8"/>
      <c r="D571" s="8"/>
      <c r="E571" s="8"/>
      <c r="F571" s="8"/>
      <c r="G571" s="8"/>
      <c r="I571" s="8"/>
      <c r="J571" s="8"/>
      <c r="K571" s="8"/>
      <c r="L571" s="8"/>
      <c r="M571" s="8"/>
      <c r="N571" s="8"/>
      <c r="O571" s="8"/>
      <c r="P571" s="8"/>
      <c r="Q571" s="8"/>
      <c r="R571" s="8"/>
      <c r="S571" s="8"/>
      <c r="T571" s="8"/>
    </row>
    <row r="572" spans="1:20" ht="15.75" customHeight="1">
      <c r="A572" s="8"/>
      <c r="B572" s="8"/>
      <c r="C572" s="8"/>
      <c r="D572" s="8"/>
      <c r="E572" s="8"/>
      <c r="F572" s="8"/>
      <c r="G572" s="8"/>
      <c r="I572" s="8"/>
      <c r="J572" s="8"/>
      <c r="K572" s="8"/>
      <c r="L572" s="8"/>
      <c r="M572" s="8"/>
      <c r="N572" s="8"/>
      <c r="O572" s="8"/>
      <c r="P572" s="8"/>
      <c r="Q572" s="8"/>
      <c r="R572" s="8"/>
      <c r="S572" s="8"/>
      <c r="T572" s="8"/>
    </row>
    <row r="573" spans="1:20" ht="15.75" customHeight="1">
      <c r="A573" s="8"/>
      <c r="B573" s="8"/>
      <c r="C573" s="8"/>
      <c r="D573" s="8"/>
      <c r="E573" s="8"/>
      <c r="F573" s="8"/>
      <c r="G573" s="8"/>
      <c r="I573" s="8"/>
      <c r="J573" s="8"/>
      <c r="K573" s="8"/>
      <c r="L573" s="8"/>
      <c r="M573" s="8"/>
      <c r="N573" s="8"/>
      <c r="O573" s="8"/>
      <c r="P573" s="8"/>
      <c r="Q573" s="8"/>
      <c r="R573" s="8"/>
      <c r="S573" s="8"/>
      <c r="T573" s="8"/>
    </row>
    <row r="574" spans="1:20" ht="15.75" customHeight="1">
      <c r="A574" s="8"/>
      <c r="B574" s="8"/>
      <c r="C574" s="8"/>
      <c r="D574" s="8"/>
      <c r="E574" s="8"/>
      <c r="F574" s="8"/>
      <c r="G574" s="8"/>
      <c r="I574" s="8"/>
      <c r="J574" s="8"/>
      <c r="K574" s="8"/>
      <c r="L574" s="8"/>
      <c r="M574" s="8"/>
      <c r="N574" s="8"/>
      <c r="O574" s="8"/>
      <c r="P574" s="8"/>
      <c r="Q574" s="8"/>
      <c r="R574" s="8"/>
      <c r="S574" s="8"/>
      <c r="T574" s="8"/>
    </row>
    <row r="575" spans="1:20" ht="15.75" customHeight="1">
      <c r="A575" s="8"/>
      <c r="B575" s="8"/>
      <c r="C575" s="8"/>
      <c r="D575" s="8"/>
      <c r="E575" s="8"/>
      <c r="F575" s="8"/>
      <c r="G575" s="8"/>
      <c r="I575" s="8"/>
      <c r="J575" s="8"/>
      <c r="K575" s="8"/>
      <c r="L575" s="8"/>
      <c r="M575" s="8"/>
      <c r="N575" s="8"/>
      <c r="O575" s="8"/>
      <c r="P575" s="8"/>
      <c r="Q575" s="8"/>
      <c r="R575" s="8"/>
      <c r="S575" s="8"/>
      <c r="T575" s="8"/>
    </row>
    <row r="576" spans="1:20" ht="15.75" customHeight="1">
      <c r="A576" s="8"/>
      <c r="B576" s="8"/>
      <c r="C576" s="8"/>
      <c r="D576" s="8"/>
      <c r="E576" s="8"/>
      <c r="F576" s="8"/>
      <c r="G576" s="8"/>
      <c r="I576" s="8"/>
      <c r="J576" s="8"/>
      <c r="K576" s="8"/>
      <c r="L576" s="8"/>
      <c r="M576" s="8"/>
      <c r="N576" s="8"/>
      <c r="O576" s="8"/>
      <c r="P576" s="8"/>
      <c r="Q576" s="8"/>
      <c r="R576" s="8"/>
      <c r="S576" s="8"/>
      <c r="T576" s="8"/>
    </row>
    <row r="577" spans="1:20" ht="15.75" customHeight="1">
      <c r="A577" s="8"/>
      <c r="B577" s="8"/>
      <c r="C577" s="8"/>
      <c r="D577" s="8"/>
      <c r="E577" s="8"/>
      <c r="F577" s="8"/>
      <c r="G577" s="8"/>
      <c r="I577" s="8"/>
      <c r="J577" s="8"/>
      <c r="K577" s="8"/>
      <c r="L577" s="8"/>
      <c r="M577" s="8"/>
      <c r="N577" s="8"/>
      <c r="O577" s="8"/>
      <c r="P577" s="8"/>
      <c r="Q577" s="8"/>
      <c r="R577" s="8"/>
      <c r="S577" s="8"/>
      <c r="T577" s="8"/>
    </row>
    <row r="578" spans="1:20" ht="15.75" customHeight="1">
      <c r="A578" s="8"/>
      <c r="B578" s="8"/>
      <c r="C578" s="8"/>
      <c r="D578" s="8"/>
      <c r="E578" s="8"/>
      <c r="F578" s="8"/>
      <c r="G578" s="8"/>
      <c r="I578" s="8"/>
      <c r="J578" s="8"/>
      <c r="K578" s="8"/>
      <c r="L578" s="8"/>
      <c r="M578" s="8"/>
      <c r="N578" s="8"/>
      <c r="O578" s="8"/>
      <c r="P578" s="8"/>
      <c r="Q578" s="8"/>
      <c r="R578" s="8"/>
      <c r="S578" s="8"/>
      <c r="T578" s="8"/>
    </row>
    <row r="579" spans="1:20" ht="15.75" customHeight="1">
      <c r="A579" s="8"/>
      <c r="B579" s="8"/>
      <c r="C579" s="8"/>
      <c r="D579" s="8"/>
      <c r="E579" s="8"/>
      <c r="F579" s="8"/>
      <c r="G579" s="8"/>
      <c r="I579" s="8"/>
      <c r="J579" s="8"/>
      <c r="K579" s="8"/>
      <c r="L579" s="8"/>
      <c r="M579" s="8"/>
      <c r="N579" s="8"/>
      <c r="O579" s="8"/>
      <c r="P579" s="8"/>
      <c r="Q579" s="8"/>
      <c r="R579" s="8"/>
      <c r="S579" s="8"/>
      <c r="T579" s="8"/>
    </row>
    <row r="580" spans="1:20" ht="15.75" customHeight="1">
      <c r="A580" s="8"/>
      <c r="B580" s="8"/>
      <c r="C580" s="8"/>
      <c r="D580" s="8"/>
      <c r="E580" s="8"/>
      <c r="F580" s="8"/>
      <c r="G580" s="8"/>
      <c r="I580" s="8"/>
      <c r="J580" s="8"/>
      <c r="K580" s="8"/>
      <c r="L580" s="8"/>
      <c r="M580" s="8"/>
      <c r="N580" s="8"/>
      <c r="O580" s="8"/>
      <c r="P580" s="8"/>
      <c r="Q580" s="8"/>
      <c r="R580" s="8"/>
      <c r="S580" s="8"/>
      <c r="T580" s="8"/>
    </row>
    <row r="581" spans="1:20" ht="15.75" customHeight="1">
      <c r="A581" s="8"/>
      <c r="B581" s="8"/>
      <c r="C581" s="8"/>
      <c r="D581" s="8"/>
      <c r="E581" s="8"/>
      <c r="F581" s="8"/>
      <c r="G581" s="8"/>
      <c r="I581" s="8"/>
      <c r="J581" s="8"/>
      <c r="K581" s="8"/>
      <c r="L581" s="8"/>
      <c r="M581" s="8"/>
      <c r="N581" s="8"/>
      <c r="O581" s="8"/>
      <c r="P581" s="8"/>
      <c r="Q581" s="8"/>
      <c r="R581" s="8"/>
      <c r="S581" s="8"/>
      <c r="T581" s="8"/>
    </row>
    <row r="582" spans="1:20" ht="15.75" customHeight="1">
      <c r="A582" s="8"/>
      <c r="B582" s="8"/>
      <c r="C582" s="8"/>
      <c r="D582" s="8"/>
      <c r="E582" s="8"/>
      <c r="F582" s="8"/>
      <c r="G582" s="8"/>
      <c r="I582" s="8"/>
      <c r="J582" s="8"/>
      <c r="K582" s="8"/>
      <c r="L582" s="8"/>
      <c r="M582" s="8"/>
      <c r="N582" s="8"/>
      <c r="O582" s="8"/>
      <c r="P582" s="8"/>
      <c r="Q582" s="8"/>
      <c r="R582" s="8"/>
      <c r="S582" s="8"/>
      <c r="T582" s="8"/>
    </row>
    <row r="583" spans="1:20" ht="15.75" customHeight="1">
      <c r="A583" s="8"/>
      <c r="B583" s="8"/>
      <c r="C583" s="8"/>
      <c r="D583" s="8"/>
      <c r="E583" s="8"/>
      <c r="F583" s="8"/>
      <c r="G583" s="8"/>
      <c r="I583" s="8"/>
      <c r="J583" s="8"/>
      <c r="K583" s="8"/>
      <c r="L583" s="8"/>
      <c r="M583" s="8"/>
      <c r="N583" s="8"/>
      <c r="O583" s="8"/>
      <c r="P583" s="8"/>
      <c r="Q583" s="8"/>
      <c r="R583" s="8"/>
      <c r="S583" s="8"/>
      <c r="T583" s="8"/>
    </row>
    <row r="584" spans="1:20" ht="15.75" customHeight="1">
      <c r="A584" s="8"/>
      <c r="B584" s="8"/>
      <c r="C584" s="8"/>
      <c r="D584" s="8"/>
      <c r="E584" s="8"/>
      <c r="F584" s="8"/>
      <c r="G584" s="8"/>
      <c r="I584" s="8"/>
      <c r="J584" s="8"/>
      <c r="K584" s="8"/>
      <c r="L584" s="8"/>
      <c r="M584" s="8"/>
      <c r="N584" s="8"/>
      <c r="O584" s="8"/>
      <c r="P584" s="8"/>
      <c r="Q584" s="8"/>
      <c r="R584" s="8"/>
      <c r="S584" s="8"/>
      <c r="T584" s="8"/>
    </row>
    <row r="585" spans="1:20" ht="15.75" customHeight="1">
      <c r="A585" s="8"/>
      <c r="B585" s="8"/>
      <c r="C585" s="8"/>
      <c r="D585" s="8"/>
      <c r="E585" s="8"/>
      <c r="F585" s="8"/>
      <c r="G585" s="8"/>
      <c r="I585" s="8"/>
      <c r="J585" s="8"/>
      <c r="K585" s="8"/>
      <c r="L585" s="8"/>
      <c r="M585" s="8"/>
      <c r="N585" s="8"/>
      <c r="O585" s="8"/>
      <c r="P585" s="8"/>
      <c r="Q585" s="8"/>
      <c r="R585" s="8"/>
      <c r="S585" s="8"/>
      <c r="T585" s="8"/>
    </row>
    <row r="586" spans="1:20" ht="15.75" customHeight="1">
      <c r="A586" s="8"/>
      <c r="B586" s="8"/>
      <c r="C586" s="8"/>
      <c r="D586" s="8"/>
      <c r="E586" s="8"/>
      <c r="F586" s="8"/>
      <c r="G586" s="8"/>
      <c r="I586" s="8"/>
      <c r="J586" s="8"/>
      <c r="K586" s="8"/>
      <c r="L586" s="8"/>
      <c r="M586" s="8"/>
      <c r="N586" s="8"/>
      <c r="O586" s="8"/>
      <c r="P586" s="8"/>
      <c r="Q586" s="8"/>
      <c r="R586" s="8"/>
      <c r="S586" s="8"/>
      <c r="T586" s="8"/>
    </row>
    <row r="587" spans="1:20" ht="15.75" customHeight="1">
      <c r="A587" s="8"/>
      <c r="B587" s="8"/>
      <c r="C587" s="8"/>
      <c r="D587" s="8"/>
      <c r="E587" s="8"/>
      <c r="F587" s="8"/>
      <c r="G587" s="8"/>
      <c r="I587" s="8"/>
      <c r="J587" s="8"/>
      <c r="K587" s="8"/>
      <c r="L587" s="8"/>
      <c r="M587" s="8"/>
      <c r="N587" s="8"/>
      <c r="O587" s="8"/>
      <c r="P587" s="8"/>
      <c r="Q587" s="8"/>
      <c r="R587" s="8"/>
      <c r="S587" s="8"/>
      <c r="T587" s="8"/>
    </row>
    <row r="588" spans="1:20" ht="15.75" customHeight="1">
      <c r="A588" s="8"/>
      <c r="B588" s="8"/>
      <c r="C588" s="8"/>
      <c r="D588" s="8"/>
      <c r="E588" s="8"/>
      <c r="F588" s="8"/>
      <c r="G588" s="8"/>
      <c r="I588" s="8"/>
      <c r="J588" s="8"/>
      <c r="K588" s="8"/>
      <c r="L588" s="8"/>
      <c r="M588" s="8"/>
      <c r="N588" s="8"/>
      <c r="O588" s="8"/>
      <c r="P588" s="8"/>
      <c r="Q588" s="8"/>
      <c r="R588" s="8"/>
      <c r="S588" s="8"/>
      <c r="T588" s="8"/>
    </row>
    <row r="589" spans="1:20" ht="15.75" customHeight="1">
      <c r="A589" s="8"/>
      <c r="B589" s="8"/>
      <c r="C589" s="8"/>
      <c r="D589" s="8"/>
      <c r="E589" s="8"/>
      <c r="F589" s="8"/>
      <c r="G589" s="8"/>
      <c r="I589" s="8"/>
      <c r="J589" s="8"/>
      <c r="K589" s="8"/>
      <c r="L589" s="8"/>
      <c r="M589" s="8"/>
      <c r="N589" s="8"/>
      <c r="O589" s="8"/>
      <c r="P589" s="8"/>
      <c r="Q589" s="8"/>
      <c r="R589" s="8"/>
      <c r="S589" s="8"/>
      <c r="T589" s="8"/>
    </row>
    <row r="590" spans="1:20" ht="15.75" customHeight="1">
      <c r="A590" s="8"/>
      <c r="B590" s="8"/>
      <c r="C590" s="8"/>
      <c r="D590" s="8"/>
      <c r="E590" s="8"/>
      <c r="F590" s="8"/>
      <c r="G590" s="8"/>
      <c r="I590" s="8"/>
      <c r="J590" s="8"/>
      <c r="K590" s="8"/>
      <c r="L590" s="8"/>
      <c r="M590" s="8"/>
      <c r="N590" s="8"/>
      <c r="O590" s="8"/>
      <c r="P590" s="8"/>
      <c r="Q590" s="8"/>
      <c r="R590" s="8"/>
      <c r="S590" s="8"/>
      <c r="T590" s="8"/>
    </row>
    <row r="591" spans="1:20" ht="15.75" customHeight="1">
      <c r="A591" s="8"/>
      <c r="B591" s="8"/>
      <c r="C591" s="8"/>
      <c r="D591" s="8"/>
      <c r="E591" s="8"/>
      <c r="F591" s="8"/>
      <c r="G591" s="8"/>
      <c r="I591" s="8"/>
      <c r="J591" s="8"/>
      <c r="K591" s="8"/>
      <c r="L591" s="8"/>
      <c r="M591" s="8"/>
      <c r="N591" s="8"/>
      <c r="O591" s="8"/>
      <c r="P591" s="8"/>
      <c r="Q591" s="8"/>
      <c r="R591" s="8"/>
      <c r="S591" s="8"/>
      <c r="T591" s="8"/>
    </row>
    <row r="592" spans="1:20" ht="15.75" customHeight="1">
      <c r="A592" s="8"/>
      <c r="B592" s="8"/>
      <c r="C592" s="8"/>
      <c r="D592" s="8"/>
      <c r="E592" s="8"/>
      <c r="F592" s="8"/>
      <c r="G592" s="8"/>
      <c r="I592" s="8"/>
      <c r="J592" s="8"/>
      <c r="K592" s="8"/>
      <c r="L592" s="8"/>
      <c r="M592" s="8"/>
      <c r="N592" s="8"/>
      <c r="O592" s="8"/>
      <c r="P592" s="8"/>
      <c r="Q592" s="8"/>
      <c r="R592" s="8"/>
      <c r="S592" s="8"/>
      <c r="T592" s="8"/>
    </row>
    <row r="593" spans="1:20" ht="15.75" customHeight="1">
      <c r="A593" s="8"/>
      <c r="B593" s="8"/>
      <c r="C593" s="8"/>
      <c r="D593" s="8"/>
      <c r="E593" s="8"/>
      <c r="F593" s="8"/>
      <c r="G593" s="8"/>
      <c r="I593" s="8"/>
      <c r="J593" s="8"/>
      <c r="K593" s="8"/>
      <c r="L593" s="8"/>
      <c r="M593" s="8"/>
      <c r="N593" s="8"/>
      <c r="O593" s="8"/>
      <c r="P593" s="8"/>
      <c r="Q593" s="8"/>
      <c r="R593" s="8"/>
      <c r="S593" s="8"/>
      <c r="T593" s="8"/>
    </row>
    <row r="594" spans="1:20" ht="15.75" customHeight="1">
      <c r="A594" s="8"/>
      <c r="B594" s="8"/>
      <c r="C594" s="8"/>
      <c r="D594" s="8"/>
      <c r="E594" s="8"/>
      <c r="F594" s="8"/>
      <c r="G594" s="8"/>
      <c r="I594" s="8"/>
      <c r="J594" s="8"/>
      <c r="K594" s="8"/>
      <c r="L594" s="8"/>
      <c r="M594" s="8"/>
      <c r="N594" s="8"/>
      <c r="O594" s="8"/>
      <c r="P594" s="8"/>
      <c r="Q594" s="8"/>
      <c r="R594" s="8"/>
      <c r="S594" s="8"/>
      <c r="T594" s="8"/>
    </row>
    <row r="595" spans="1:20" ht="15.75" customHeight="1">
      <c r="A595" s="8"/>
      <c r="B595" s="8"/>
      <c r="C595" s="8"/>
      <c r="D595" s="8"/>
      <c r="E595" s="8"/>
      <c r="F595" s="8"/>
      <c r="G595" s="8"/>
      <c r="I595" s="8"/>
      <c r="J595" s="8"/>
      <c r="K595" s="8"/>
      <c r="L595" s="8"/>
      <c r="M595" s="8"/>
      <c r="N595" s="8"/>
      <c r="O595" s="8"/>
      <c r="P595" s="8"/>
      <c r="Q595" s="8"/>
      <c r="R595" s="8"/>
      <c r="S595" s="8"/>
      <c r="T595" s="8"/>
    </row>
    <row r="596" spans="1:20" ht="15.75" customHeight="1">
      <c r="A596" s="8"/>
      <c r="B596" s="8"/>
      <c r="C596" s="8"/>
      <c r="D596" s="8"/>
      <c r="E596" s="8"/>
      <c r="F596" s="8"/>
      <c r="G596" s="8"/>
      <c r="I596" s="8"/>
      <c r="J596" s="8"/>
      <c r="K596" s="8"/>
      <c r="L596" s="8"/>
      <c r="M596" s="8"/>
      <c r="N596" s="8"/>
      <c r="O596" s="8"/>
      <c r="P596" s="8"/>
      <c r="Q596" s="8"/>
      <c r="R596" s="8"/>
      <c r="S596" s="8"/>
      <c r="T596" s="8"/>
    </row>
    <row r="597" spans="1:20" ht="15.75" customHeight="1">
      <c r="A597" s="8"/>
      <c r="B597" s="8"/>
      <c r="C597" s="8"/>
      <c r="D597" s="8"/>
      <c r="E597" s="8"/>
      <c r="F597" s="8"/>
      <c r="G597" s="8"/>
      <c r="I597" s="8"/>
      <c r="J597" s="8"/>
      <c r="K597" s="8"/>
      <c r="L597" s="8"/>
      <c r="M597" s="8"/>
      <c r="N597" s="8"/>
      <c r="O597" s="8"/>
      <c r="P597" s="8"/>
      <c r="Q597" s="8"/>
      <c r="R597" s="8"/>
      <c r="S597" s="8"/>
      <c r="T597" s="8"/>
    </row>
    <row r="598" spans="1:20" ht="15.75" customHeight="1">
      <c r="A598" s="8"/>
      <c r="B598" s="8"/>
      <c r="C598" s="8"/>
      <c r="D598" s="8"/>
      <c r="E598" s="8"/>
      <c r="F598" s="8"/>
      <c r="G598" s="8"/>
      <c r="I598" s="8"/>
      <c r="J598" s="8"/>
      <c r="K598" s="8"/>
      <c r="L598" s="8"/>
      <c r="M598" s="8"/>
      <c r="N598" s="8"/>
      <c r="O598" s="8"/>
      <c r="P598" s="8"/>
      <c r="Q598" s="8"/>
      <c r="R598" s="8"/>
      <c r="S598" s="8"/>
      <c r="T598" s="8"/>
    </row>
    <row r="599" spans="1:20" ht="15.75" customHeight="1">
      <c r="A599" s="8"/>
      <c r="B599" s="8"/>
      <c r="C599" s="8"/>
      <c r="D599" s="8"/>
      <c r="E599" s="8"/>
      <c r="F599" s="8"/>
      <c r="G599" s="8"/>
      <c r="I599" s="8"/>
      <c r="J599" s="8"/>
      <c r="K599" s="8"/>
      <c r="L599" s="8"/>
      <c r="M599" s="8"/>
      <c r="N599" s="8"/>
      <c r="O599" s="8"/>
      <c r="P599" s="8"/>
      <c r="Q599" s="8"/>
      <c r="R599" s="8"/>
      <c r="S599" s="8"/>
      <c r="T599" s="8"/>
    </row>
    <row r="600" spans="1:20" ht="15.75" customHeight="1">
      <c r="A600" s="8"/>
      <c r="B600" s="8"/>
      <c r="C600" s="8"/>
      <c r="D600" s="8"/>
      <c r="E600" s="8"/>
      <c r="F600" s="8"/>
      <c r="G600" s="8"/>
      <c r="I600" s="8"/>
      <c r="J600" s="8"/>
      <c r="K600" s="8"/>
      <c r="L600" s="8"/>
      <c r="M600" s="8"/>
      <c r="N600" s="8"/>
      <c r="O600" s="8"/>
      <c r="P600" s="8"/>
      <c r="Q600" s="8"/>
      <c r="R600" s="8"/>
      <c r="S600" s="8"/>
      <c r="T600" s="8"/>
    </row>
    <row r="601" spans="1:20" ht="15.75" customHeight="1">
      <c r="A601" s="8"/>
      <c r="B601" s="8"/>
      <c r="C601" s="8"/>
      <c r="D601" s="8"/>
      <c r="E601" s="8"/>
      <c r="F601" s="8"/>
      <c r="G601" s="8"/>
      <c r="I601" s="8"/>
      <c r="J601" s="8"/>
      <c r="K601" s="8"/>
      <c r="L601" s="8"/>
      <c r="M601" s="8"/>
      <c r="N601" s="8"/>
      <c r="O601" s="8"/>
      <c r="P601" s="8"/>
      <c r="Q601" s="8"/>
      <c r="R601" s="8"/>
      <c r="S601" s="8"/>
      <c r="T601" s="8"/>
    </row>
    <row r="602" spans="1:20" ht="15.75" customHeight="1">
      <c r="A602" s="8"/>
      <c r="B602" s="8"/>
      <c r="C602" s="8"/>
      <c r="D602" s="8"/>
      <c r="E602" s="8"/>
      <c r="F602" s="8"/>
      <c r="G602" s="8"/>
      <c r="I602" s="8"/>
      <c r="J602" s="8"/>
      <c r="K602" s="8"/>
      <c r="L602" s="8"/>
      <c r="M602" s="8"/>
      <c r="N602" s="8"/>
      <c r="O602" s="8"/>
      <c r="P602" s="8"/>
      <c r="Q602" s="8"/>
      <c r="R602" s="8"/>
      <c r="S602" s="8"/>
      <c r="T602" s="8"/>
    </row>
    <row r="603" spans="1:20" ht="15.75" customHeight="1">
      <c r="A603" s="8"/>
      <c r="B603" s="8"/>
      <c r="C603" s="8"/>
      <c r="D603" s="8"/>
      <c r="E603" s="8"/>
      <c r="F603" s="8"/>
      <c r="G603" s="8"/>
      <c r="I603" s="8"/>
      <c r="J603" s="8"/>
      <c r="K603" s="8"/>
      <c r="L603" s="8"/>
      <c r="M603" s="8"/>
      <c r="N603" s="8"/>
      <c r="O603" s="8"/>
      <c r="P603" s="8"/>
      <c r="Q603" s="8"/>
      <c r="R603" s="8"/>
      <c r="S603" s="8"/>
      <c r="T603" s="8"/>
    </row>
    <row r="604" spans="1:20" ht="15.75" customHeight="1">
      <c r="A604" s="8"/>
      <c r="B604" s="8"/>
      <c r="C604" s="8"/>
      <c r="D604" s="8"/>
      <c r="E604" s="8"/>
      <c r="F604" s="8"/>
      <c r="G604" s="8"/>
      <c r="I604" s="8"/>
      <c r="J604" s="8"/>
      <c r="K604" s="8"/>
      <c r="L604" s="8"/>
      <c r="M604" s="8"/>
      <c r="N604" s="8"/>
      <c r="O604" s="8"/>
      <c r="P604" s="8"/>
      <c r="Q604" s="8"/>
      <c r="R604" s="8"/>
      <c r="S604" s="8"/>
      <c r="T604" s="8"/>
    </row>
    <row r="605" spans="1:20" ht="15.75" customHeight="1">
      <c r="A605" s="8"/>
      <c r="B605" s="8"/>
      <c r="C605" s="8"/>
      <c r="D605" s="8"/>
      <c r="E605" s="8"/>
      <c r="F605" s="8"/>
      <c r="G605" s="8"/>
      <c r="I605" s="8"/>
      <c r="J605" s="8"/>
      <c r="K605" s="8"/>
      <c r="L605" s="8"/>
      <c r="M605" s="8"/>
      <c r="N605" s="8"/>
      <c r="O605" s="8"/>
      <c r="P605" s="8"/>
      <c r="Q605" s="8"/>
      <c r="R605" s="8"/>
      <c r="S605" s="8"/>
      <c r="T605" s="8"/>
    </row>
    <row r="606" spans="1:20" ht="15.75" customHeight="1">
      <c r="A606" s="8"/>
      <c r="B606" s="8"/>
      <c r="C606" s="8"/>
      <c r="D606" s="8"/>
      <c r="E606" s="8"/>
      <c r="F606" s="8"/>
      <c r="G606" s="8"/>
      <c r="I606" s="8"/>
      <c r="J606" s="8"/>
      <c r="K606" s="8"/>
      <c r="L606" s="8"/>
      <c r="M606" s="8"/>
      <c r="N606" s="8"/>
      <c r="O606" s="8"/>
      <c r="P606" s="8"/>
      <c r="Q606" s="8"/>
      <c r="R606" s="8"/>
      <c r="S606" s="8"/>
      <c r="T606" s="8"/>
    </row>
    <row r="607" spans="1:20" ht="15.75" customHeight="1">
      <c r="A607" s="8"/>
      <c r="B607" s="8"/>
      <c r="C607" s="8"/>
      <c r="D607" s="8"/>
      <c r="E607" s="8"/>
      <c r="F607" s="8"/>
      <c r="G607" s="8"/>
      <c r="I607" s="8"/>
      <c r="J607" s="8"/>
      <c r="K607" s="8"/>
      <c r="L607" s="8"/>
      <c r="M607" s="8"/>
      <c r="N607" s="8"/>
      <c r="O607" s="8"/>
      <c r="P607" s="8"/>
      <c r="Q607" s="8"/>
      <c r="R607" s="8"/>
      <c r="S607" s="8"/>
      <c r="T607" s="8"/>
    </row>
    <row r="608" spans="1:20" ht="15.75" customHeight="1">
      <c r="A608" s="8"/>
      <c r="B608" s="8"/>
      <c r="C608" s="8"/>
      <c r="D608" s="8"/>
      <c r="E608" s="8"/>
      <c r="F608" s="8"/>
      <c r="G608" s="8"/>
      <c r="I608" s="8"/>
      <c r="J608" s="8"/>
      <c r="K608" s="8"/>
      <c r="L608" s="8"/>
      <c r="M608" s="8"/>
      <c r="N608" s="8"/>
      <c r="O608" s="8"/>
      <c r="P608" s="8"/>
      <c r="Q608" s="8"/>
      <c r="R608" s="8"/>
      <c r="S608" s="8"/>
      <c r="T608" s="8"/>
    </row>
    <row r="609" spans="1:20" ht="15.75" customHeight="1">
      <c r="A609" s="8"/>
      <c r="B609" s="8"/>
      <c r="C609" s="8"/>
      <c r="D609" s="8"/>
      <c r="E609" s="8"/>
      <c r="F609" s="8"/>
      <c r="G609" s="8"/>
      <c r="I609" s="8"/>
      <c r="J609" s="8"/>
      <c r="K609" s="8"/>
      <c r="L609" s="8"/>
      <c r="M609" s="8"/>
      <c r="N609" s="8"/>
      <c r="O609" s="8"/>
      <c r="P609" s="8"/>
      <c r="Q609" s="8"/>
      <c r="R609" s="8"/>
      <c r="S609" s="8"/>
      <c r="T609" s="8"/>
    </row>
    <row r="610" spans="1:20" ht="15.75" customHeight="1">
      <c r="A610" s="8"/>
      <c r="B610" s="8"/>
      <c r="C610" s="8"/>
      <c r="D610" s="8"/>
      <c r="E610" s="8"/>
      <c r="F610" s="8"/>
      <c r="G610" s="8"/>
      <c r="I610" s="8"/>
      <c r="J610" s="8"/>
      <c r="K610" s="8"/>
      <c r="L610" s="8"/>
      <c r="M610" s="8"/>
      <c r="N610" s="8"/>
      <c r="O610" s="8"/>
      <c r="P610" s="8"/>
      <c r="Q610" s="8"/>
      <c r="R610" s="8"/>
      <c r="S610" s="8"/>
      <c r="T610" s="8"/>
    </row>
    <row r="611" spans="1:20" ht="15.75" customHeight="1">
      <c r="A611" s="8"/>
      <c r="B611" s="8"/>
      <c r="C611" s="8"/>
      <c r="D611" s="8"/>
      <c r="E611" s="8"/>
      <c r="F611" s="8"/>
      <c r="G611" s="8"/>
      <c r="I611" s="8"/>
      <c r="J611" s="8"/>
      <c r="K611" s="8"/>
      <c r="L611" s="8"/>
      <c r="M611" s="8"/>
      <c r="N611" s="8"/>
      <c r="O611" s="8"/>
      <c r="P611" s="8"/>
      <c r="Q611" s="8"/>
      <c r="R611" s="8"/>
      <c r="S611" s="8"/>
      <c r="T611" s="8"/>
    </row>
    <row r="612" spans="1:20" ht="15.75" customHeight="1">
      <c r="A612" s="8"/>
      <c r="B612" s="8"/>
      <c r="C612" s="8"/>
      <c r="D612" s="8"/>
      <c r="E612" s="8"/>
      <c r="F612" s="8"/>
      <c r="G612" s="8"/>
      <c r="I612" s="8"/>
      <c r="J612" s="8"/>
      <c r="K612" s="8"/>
      <c r="L612" s="8"/>
      <c r="M612" s="8"/>
      <c r="N612" s="8"/>
      <c r="O612" s="8"/>
      <c r="P612" s="8"/>
      <c r="Q612" s="8"/>
      <c r="R612" s="8"/>
      <c r="S612" s="8"/>
      <c r="T612" s="8"/>
    </row>
    <row r="613" spans="1:20" ht="15.75" customHeight="1">
      <c r="A613" s="8"/>
      <c r="B613" s="8"/>
      <c r="C613" s="8"/>
      <c r="D613" s="8"/>
      <c r="E613" s="8"/>
      <c r="F613" s="8"/>
      <c r="G613" s="8"/>
      <c r="I613" s="8"/>
      <c r="J613" s="8"/>
      <c r="K613" s="8"/>
      <c r="L613" s="8"/>
      <c r="M613" s="8"/>
      <c r="N613" s="8"/>
      <c r="O613" s="8"/>
      <c r="P613" s="8"/>
      <c r="Q613" s="8"/>
      <c r="R613" s="8"/>
      <c r="S613" s="8"/>
      <c r="T613" s="8"/>
    </row>
    <row r="614" spans="1:20" ht="15.75" customHeight="1">
      <c r="A614" s="8"/>
      <c r="B614" s="8"/>
      <c r="C614" s="8"/>
      <c r="D614" s="8"/>
      <c r="E614" s="8"/>
      <c r="F614" s="8"/>
      <c r="G614" s="8"/>
      <c r="I614" s="8"/>
      <c r="J614" s="8"/>
      <c r="K614" s="8"/>
      <c r="L614" s="8"/>
      <c r="M614" s="8"/>
      <c r="N614" s="8"/>
      <c r="O614" s="8"/>
      <c r="P614" s="8"/>
      <c r="Q614" s="8"/>
      <c r="R614" s="8"/>
      <c r="S614" s="8"/>
      <c r="T614" s="8"/>
    </row>
    <row r="615" spans="1:20" ht="15.75" customHeight="1">
      <c r="A615" s="8"/>
      <c r="B615" s="8"/>
      <c r="C615" s="8"/>
      <c r="D615" s="8"/>
      <c r="E615" s="8"/>
      <c r="F615" s="8"/>
      <c r="G615" s="8"/>
      <c r="I615" s="8"/>
      <c r="J615" s="8"/>
      <c r="K615" s="8"/>
      <c r="L615" s="8"/>
      <c r="M615" s="8"/>
      <c r="N615" s="8"/>
      <c r="O615" s="8"/>
      <c r="P615" s="8"/>
      <c r="Q615" s="8"/>
      <c r="R615" s="8"/>
      <c r="S615" s="8"/>
      <c r="T615" s="8"/>
    </row>
    <row r="616" spans="1:20" ht="15.75" customHeight="1">
      <c r="A616" s="8"/>
      <c r="B616" s="8"/>
      <c r="C616" s="8"/>
      <c r="D616" s="8"/>
      <c r="E616" s="8"/>
      <c r="F616" s="8"/>
      <c r="G616" s="8"/>
      <c r="I616" s="8"/>
      <c r="J616" s="8"/>
      <c r="K616" s="8"/>
      <c r="L616" s="8"/>
      <c r="M616" s="8"/>
      <c r="N616" s="8"/>
      <c r="O616" s="8"/>
      <c r="P616" s="8"/>
      <c r="Q616" s="8"/>
      <c r="R616" s="8"/>
      <c r="S616" s="8"/>
      <c r="T616" s="8"/>
    </row>
    <row r="617" spans="1:20" ht="15.75" customHeight="1">
      <c r="A617" s="8"/>
      <c r="B617" s="8"/>
      <c r="C617" s="8"/>
      <c r="D617" s="8"/>
      <c r="E617" s="8"/>
      <c r="F617" s="8"/>
      <c r="G617" s="8"/>
      <c r="I617" s="8"/>
      <c r="J617" s="8"/>
      <c r="K617" s="8"/>
      <c r="L617" s="8"/>
      <c r="M617" s="8"/>
      <c r="N617" s="8"/>
      <c r="O617" s="8"/>
      <c r="P617" s="8"/>
      <c r="Q617" s="8"/>
      <c r="R617" s="8"/>
      <c r="S617" s="8"/>
      <c r="T617" s="8"/>
    </row>
    <row r="618" spans="1:20" ht="15.75" customHeight="1">
      <c r="A618" s="8"/>
      <c r="B618" s="8"/>
      <c r="C618" s="8"/>
      <c r="D618" s="8"/>
      <c r="E618" s="8"/>
      <c r="F618" s="8"/>
      <c r="G618" s="8"/>
      <c r="I618" s="8"/>
      <c r="J618" s="8"/>
      <c r="K618" s="8"/>
      <c r="L618" s="8"/>
      <c r="M618" s="8"/>
      <c r="N618" s="8"/>
      <c r="O618" s="8"/>
      <c r="P618" s="8"/>
      <c r="Q618" s="8"/>
      <c r="R618" s="8"/>
      <c r="S618" s="8"/>
      <c r="T618" s="8"/>
    </row>
    <row r="619" spans="1:20" ht="15.75" customHeight="1">
      <c r="A619" s="8"/>
      <c r="B619" s="8"/>
      <c r="C619" s="8"/>
      <c r="D619" s="8"/>
      <c r="E619" s="8"/>
      <c r="F619" s="8"/>
      <c r="G619" s="8"/>
      <c r="I619" s="8"/>
      <c r="J619" s="8"/>
      <c r="K619" s="8"/>
      <c r="L619" s="8"/>
      <c r="M619" s="8"/>
      <c r="N619" s="8"/>
      <c r="O619" s="8"/>
      <c r="P619" s="8"/>
      <c r="Q619" s="8"/>
      <c r="R619" s="8"/>
      <c r="S619" s="8"/>
      <c r="T619" s="8"/>
    </row>
    <row r="620" spans="1:20" ht="15.75" customHeight="1">
      <c r="A620" s="8"/>
      <c r="B620" s="8"/>
      <c r="C620" s="8"/>
      <c r="D620" s="8"/>
      <c r="E620" s="8"/>
      <c r="F620" s="8"/>
      <c r="G620" s="8"/>
      <c r="I620" s="8"/>
      <c r="J620" s="8"/>
      <c r="K620" s="8"/>
      <c r="L620" s="8"/>
      <c r="M620" s="8"/>
      <c r="N620" s="8"/>
      <c r="O620" s="8"/>
      <c r="P620" s="8"/>
      <c r="Q620" s="8"/>
      <c r="R620" s="8"/>
      <c r="S620" s="8"/>
      <c r="T620" s="8"/>
    </row>
    <row r="621" spans="1:20" ht="15.75" customHeight="1">
      <c r="A621" s="8"/>
      <c r="B621" s="8"/>
      <c r="C621" s="8"/>
      <c r="D621" s="8"/>
      <c r="E621" s="8"/>
      <c r="F621" s="8"/>
      <c r="G621" s="8"/>
      <c r="I621" s="8"/>
      <c r="J621" s="8"/>
      <c r="K621" s="8"/>
      <c r="L621" s="8"/>
      <c r="M621" s="8"/>
      <c r="N621" s="8"/>
      <c r="O621" s="8"/>
      <c r="P621" s="8"/>
      <c r="Q621" s="8"/>
      <c r="R621" s="8"/>
      <c r="S621" s="8"/>
      <c r="T621" s="8"/>
    </row>
    <row r="622" spans="1:20" ht="15.75" customHeight="1">
      <c r="A622" s="8"/>
      <c r="B622" s="8"/>
      <c r="C622" s="8"/>
      <c r="D622" s="8"/>
      <c r="E622" s="8"/>
      <c r="F622" s="8"/>
      <c r="G622" s="8"/>
      <c r="I622" s="8"/>
      <c r="J622" s="8"/>
      <c r="K622" s="8"/>
      <c r="L622" s="8"/>
      <c r="M622" s="8"/>
      <c r="N622" s="8"/>
      <c r="O622" s="8"/>
      <c r="P622" s="8"/>
      <c r="Q622" s="8"/>
      <c r="R622" s="8"/>
      <c r="S622" s="8"/>
      <c r="T622" s="8"/>
    </row>
    <row r="623" spans="1:20" ht="15.75" customHeight="1">
      <c r="A623" s="8"/>
      <c r="B623" s="8"/>
      <c r="C623" s="8"/>
      <c r="D623" s="8"/>
      <c r="E623" s="8"/>
      <c r="F623" s="8"/>
      <c r="G623" s="8"/>
      <c r="I623" s="8"/>
      <c r="J623" s="8"/>
      <c r="K623" s="8"/>
      <c r="L623" s="8"/>
      <c r="M623" s="8"/>
      <c r="N623" s="8"/>
      <c r="O623" s="8"/>
      <c r="P623" s="8"/>
      <c r="Q623" s="8"/>
      <c r="R623" s="8"/>
      <c r="S623" s="8"/>
      <c r="T623" s="8"/>
    </row>
    <row r="624" spans="1:20" ht="15.75" customHeight="1">
      <c r="A624" s="8"/>
      <c r="B624" s="8"/>
      <c r="C624" s="8"/>
      <c r="D624" s="8"/>
      <c r="E624" s="8"/>
      <c r="F624" s="8"/>
      <c r="G624" s="8"/>
      <c r="I624" s="8"/>
      <c r="J624" s="8"/>
      <c r="K624" s="8"/>
      <c r="L624" s="8"/>
      <c r="M624" s="8"/>
      <c r="N624" s="8"/>
      <c r="O624" s="8"/>
      <c r="P624" s="8"/>
      <c r="Q624" s="8"/>
      <c r="R624" s="8"/>
      <c r="S624" s="8"/>
      <c r="T624" s="8"/>
    </row>
    <row r="625" spans="1:20" ht="15.75" customHeight="1">
      <c r="A625" s="8"/>
      <c r="B625" s="8"/>
      <c r="C625" s="8"/>
      <c r="D625" s="8"/>
      <c r="E625" s="8"/>
      <c r="F625" s="8"/>
      <c r="G625" s="8"/>
      <c r="I625" s="8"/>
      <c r="J625" s="8"/>
      <c r="K625" s="8"/>
      <c r="L625" s="8"/>
      <c r="M625" s="8"/>
      <c r="N625" s="8"/>
      <c r="O625" s="8"/>
      <c r="P625" s="8"/>
      <c r="Q625" s="8"/>
      <c r="R625" s="8"/>
      <c r="S625" s="8"/>
      <c r="T625" s="8"/>
    </row>
    <row r="626" spans="1:20" ht="15.75" customHeight="1">
      <c r="A626" s="8"/>
      <c r="B626" s="8"/>
      <c r="C626" s="8"/>
      <c r="D626" s="8"/>
      <c r="E626" s="8"/>
      <c r="F626" s="8"/>
      <c r="G626" s="8"/>
      <c r="I626" s="8"/>
      <c r="J626" s="8"/>
      <c r="K626" s="8"/>
      <c r="L626" s="8"/>
      <c r="M626" s="8"/>
      <c r="N626" s="8"/>
      <c r="O626" s="8"/>
      <c r="P626" s="8"/>
      <c r="Q626" s="8"/>
      <c r="R626" s="8"/>
      <c r="S626" s="8"/>
      <c r="T626" s="8"/>
    </row>
    <row r="627" spans="1:20" ht="15.75" customHeight="1">
      <c r="A627" s="8"/>
      <c r="B627" s="8"/>
      <c r="C627" s="8"/>
      <c r="D627" s="8"/>
      <c r="E627" s="8"/>
      <c r="F627" s="8"/>
      <c r="G627" s="8"/>
      <c r="I627" s="8"/>
      <c r="J627" s="8"/>
      <c r="K627" s="8"/>
      <c r="L627" s="8"/>
      <c r="M627" s="8"/>
      <c r="N627" s="8"/>
      <c r="O627" s="8"/>
      <c r="P627" s="8"/>
      <c r="Q627" s="8"/>
      <c r="R627" s="8"/>
      <c r="S627" s="8"/>
      <c r="T627" s="8"/>
    </row>
    <row r="628" spans="1:20" ht="15.75" customHeight="1">
      <c r="A628" s="8"/>
      <c r="B628" s="8"/>
      <c r="C628" s="8"/>
      <c r="D628" s="8"/>
      <c r="E628" s="8"/>
      <c r="F628" s="8"/>
      <c r="G628" s="8"/>
      <c r="I628" s="8"/>
      <c r="J628" s="8"/>
      <c r="K628" s="8"/>
      <c r="L628" s="8"/>
      <c r="M628" s="8"/>
      <c r="N628" s="8"/>
      <c r="O628" s="8"/>
      <c r="P628" s="8"/>
      <c r="Q628" s="8"/>
      <c r="R628" s="8"/>
      <c r="S628" s="8"/>
      <c r="T628" s="8"/>
    </row>
    <row r="629" spans="1:20" ht="15.75" customHeight="1">
      <c r="A629" s="8"/>
      <c r="B629" s="8"/>
      <c r="C629" s="8"/>
      <c r="D629" s="8"/>
      <c r="E629" s="8"/>
      <c r="F629" s="8"/>
      <c r="G629" s="8"/>
      <c r="I629" s="8"/>
      <c r="J629" s="8"/>
      <c r="K629" s="8"/>
      <c r="L629" s="8"/>
      <c r="M629" s="8"/>
      <c r="N629" s="8"/>
      <c r="O629" s="8"/>
      <c r="P629" s="8"/>
      <c r="Q629" s="8"/>
      <c r="R629" s="8"/>
      <c r="S629" s="8"/>
      <c r="T629" s="8"/>
    </row>
    <row r="630" spans="1:20" ht="15.75" customHeight="1">
      <c r="A630" s="8"/>
      <c r="B630" s="8"/>
      <c r="C630" s="8"/>
      <c r="D630" s="8"/>
      <c r="E630" s="8"/>
      <c r="F630" s="8"/>
      <c r="G630" s="8"/>
      <c r="I630" s="8"/>
      <c r="J630" s="8"/>
      <c r="K630" s="8"/>
      <c r="L630" s="8"/>
      <c r="M630" s="8"/>
      <c r="N630" s="8"/>
      <c r="O630" s="8"/>
      <c r="P630" s="8"/>
      <c r="Q630" s="8"/>
      <c r="R630" s="8"/>
      <c r="S630" s="8"/>
      <c r="T630" s="8"/>
    </row>
    <row r="631" spans="1:20" ht="15.75" customHeight="1">
      <c r="A631" s="8"/>
      <c r="B631" s="8"/>
      <c r="C631" s="8"/>
      <c r="D631" s="8"/>
      <c r="E631" s="8"/>
      <c r="F631" s="8"/>
      <c r="G631" s="8"/>
      <c r="I631" s="8"/>
      <c r="J631" s="8"/>
      <c r="K631" s="8"/>
      <c r="L631" s="8"/>
      <c r="M631" s="8"/>
      <c r="N631" s="8"/>
      <c r="O631" s="8"/>
      <c r="P631" s="8"/>
      <c r="Q631" s="8"/>
      <c r="R631" s="8"/>
      <c r="S631" s="8"/>
      <c r="T631" s="8"/>
    </row>
    <row r="632" spans="1:20" ht="15.75" customHeight="1">
      <c r="A632" s="8"/>
      <c r="B632" s="8"/>
      <c r="C632" s="8"/>
      <c r="D632" s="8"/>
      <c r="E632" s="8"/>
      <c r="F632" s="8"/>
      <c r="G632" s="8"/>
      <c r="I632" s="8"/>
      <c r="J632" s="8"/>
      <c r="K632" s="8"/>
      <c r="L632" s="8"/>
      <c r="M632" s="8"/>
      <c r="N632" s="8"/>
      <c r="O632" s="8"/>
      <c r="P632" s="8"/>
      <c r="Q632" s="8"/>
      <c r="R632" s="8"/>
      <c r="S632" s="8"/>
      <c r="T632" s="8"/>
    </row>
    <row r="633" spans="1:20" ht="15.75" customHeight="1">
      <c r="A633" s="8"/>
      <c r="B633" s="8"/>
      <c r="C633" s="8"/>
      <c r="D633" s="8"/>
      <c r="E633" s="8"/>
      <c r="F633" s="8"/>
      <c r="G633" s="8"/>
      <c r="I633" s="8"/>
      <c r="J633" s="8"/>
      <c r="K633" s="8"/>
      <c r="L633" s="8"/>
      <c r="M633" s="8"/>
      <c r="N633" s="8"/>
      <c r="O633" s="8"/>
      <c r="P633" s="8"/>
      <c r="Q633" s="8"/>
      <c r="R633" s="8"/>
      <c r="S633" s="8"/>
      <c r="T633" s="8"/>
    </row>
    <row r="634" spans="1:20" ht="15.75" customHeight="1">
      <c r="A634" s="8"/>
      <c r="B634" s="8"/>
      <c r="C634" s="8"/>
      <c r="D634" s="8"/>
      <c r="E634" s="8"/>
      <c r="F634" s="8"/>
      <c r="G634" s="8"/>
      <c r="I634" s="8"/>
      <c r="J634" s="8"/>
      <c r="K634" s="8"/>
      <c r="L634" s="8"/>
      <c r="M634" s="8"/>
      <c r="N634" s="8"/>
      <c r="O634" s="8"/>
      <c r="P634" s="8"/>
      <c r="Q634" s="8"/>
      <c r="R634" s="8"/>
      <c r="S634" s="8"/>
      <c r="T634" s="8"/>
    </row>
    <row r="635" spans="1:20" ht="15.75" customHeight="1">
      <c r="A635" s="8"/>
      <c r="B635" s="8"/>
      <c r="C635" s="8"/>
      <c r="D635" s="8"/>
      <c r="E635" s="8"/>
      <c r="F635" s="8"/>
      <c r="G635" s="8"/>
      <c r="I635" s="8"/>
      <c r="J635" s="8"/>
      <c r="K635" s="8"/>
      <c r="L635" s="8"/>
      <c r="M635" s="8"/>
      <c r="N635" s="8"/>
      <c r="O635" s="8"/>
      <c r="P635" s="8"/>
      <c r="Q635" s="8"/>
      <c r="R635" s="8"/>
      <c r="S635" s="8"/>
      <c r="T635" s="8"/>
    </row>
    <row r="636" spans="1:20" ht="15.75" customHeight="1">
      <c r="A636" s="8"/>
      <c r="B636" s="8"/>
      <c r="C636" s="8"/>
      <c r="D636" s="8"/>
      <c r="E636" s="8"/>
      <c r="F636" s="8"/>
      <c r="G636" s="8"/>
      <c r="I636" s="8"/>
      <c r="J636" s="8"/>
      <c r="K636" s="8"/>
      <c r="L636" s="8"/>
      <c r="M636" s="8"/>
      <c r="N636" s="8"/>
      <c r="O636" s="8"/>
      <c r="P636" s="8"/>
      <c r="Q636" s="8"/>
      <c r="R636" s="8"/>
      <c r="S636" s="8"/>
      <c r="T636" s="8"/>
    </row>
    <row r="637" spans="1:20" ht="15.75" customHeight="1">
      <c r="A637" s="8"/>
      <c r="B637" s="8"/>
      <c r="C637" s="8"/>
      <c r="D637" s="8"/>
      <c r="E637" s="8"/>
      <c r="F637" s="8"/>
      <c r="G637" s="8"/>
      <c r="I637" s="8"/>
      <c r="J637" s="8"/>
      <c r="K637" s="8"/>
      <c r="L637" s="8"/>
      <c r="M637" s="8"/>
      <c r="N637" s="8"/>
      <c r="O637" s="8"/>
      <c r="P637" s="8"/>
      <c r="Q637" s="8"/>
      <c r="R637" s="8"/>
      <c r="S637" s="8"/>
      <c r="T637" s="8"/>
    </row>
    <row r="638" spans="1:20" ht="15.75" customHeight="1">
      <c r="A638" s="8"/>
      <c r="B638" s="8"/>
      <c r="C638" s="8"/>
      <c r="D638" s="8"/>
      <c r="E638" s="8"/>
      <c r="F638" s="8"/>
      <c r="G638" s="8"/>
      <c r="I638" s="8"/>
      <c r="J638" s="8"/>
      <c r="K638" s="8"/>
      <c r="L638" s="8"/>
      <c r="M638" s="8"/>
      <c r="N638" s="8"/>
      <c r="O638" s="8"/>
      <c r="P638" s="8"/>
      <c r="Q638" s="8"/>
      <c r="R638" s="8"/>
      <c r="S638" s="8"/>
      <c r="T638" s="8"/>
    </row>
    <row r="639" spans="1:20" ht="15.75" customHeight="1">
      <c r="A639" s="8"/>
      <c r="B639" s="8"/>
      <c r="C639" s="8"/>
      <c r="D639" s="8"/>
      <c r="E639" s="8"/>
      <c r="F639" s="8"/>
      <c r="G639" s="8"/>
      <c r="I639" s="8"/>
      <c r="J639" s="8"/>
      <c r="K639" s="8"/>
      <c r="L639" s="8"/>
      <c r="M639" s="8"/>
      <c r="N639" s="8"/>
      <c r="O639" s="8"/>
      <c r="P639" s="8"/>
      <c r="Q639" s="8"/>
      <c r="R639" s="8"/>
      <c r="S639" s="8"/>
      <c r="T639" s="8"/>
    </row>
    <row r="640" spans="1:20" ht="15.75" customHeight="1">
      <c r="A640" s="8"/>
      <c r="B640" s="8"/>
      <c r="C640" s="8"/>
      <c r="D640" s="8"/>
      <c r="E640" s="8"/>
      <c r="F640" s="8"/>
      <c r="G640" s="8"/>
      <c r="I640" s="8"/>
      <c r="J640" s="8"/>
      <c r="K640" s="8"/>
      <c r="L640" s="8"/>
      <c r="M640" s="8"/>
      <c r="N640" s="8"/>
      <c r="O640" s="8"/>
      <c r="P640" s="8"/>
      <c r="Q640" s="8"/>
      <c r="R640" s="8"/>
      <c r="S640" s="8"/>
      <c r="T640" s="8"/>
    </row>
    <row r="641" spans="1:20" ht="15.75" customHeight="1">
      <c r="A641" s="8"/>
      <c r="B641" s="8"/>
      <c r="C641" s="8"/>
      <c r="D641" s="8"/>
      <c r="E641" s="8"/>
      <c r="F641" s="8"/>
      <c r="G641" s="8"/>
      <c r="I641" s="8"/>
      <c r="J641" s="8"/>
      <c r="K641" s="8"/>
      <c r="L641" s="8"/>
      <c r="M641" s="8"/>
      <c r="N641" s="8"/>
      <c r="O641" s="8"/>
      <c r="P641" s="8"/>
      <c r="Q641" s="8"/>
      <c r="R641" s="8"/>
      <c r="S641" s="8"/>
      <c r="T641" s="8"/>
    </row>
    <row r="642" spans="1:20" ht="15.75" customHeight="1">
      <c r="A642" s="8"/>
      <c r="B642" s="8"/>
      <c r="C642" s="8"/>
      <c r="D642" s="8"/>
      <c r="E642" s="8"/>
      <c r="F642" s="8"/>
      <c r="G642" s="8"/>
      <c r="I642" s="8"/>
      <c r="J642" s="8"/>
      <c r="K642" s="8"/>
      <c r="L642" s="8"/>
      <c r="M642" s="8"/>
      <c r="N642" s="8"/>
      <c r="O642" s="8"/>
      <c r="P642" s="8"/>
      <c r="Q642" s="8"/>
      <c r="R642" s="8"/>
      <c r="S642" s="8"/>
      <c r="T642" s="8"/>
    </row>
    <row r="643" spans="1:20" ht="15.75" customHeight="1">
      <c r="A643" s="8"/>
      <c r="B643" s="8"/>
      <c r="C643" s="8"/>
      <c r="D643" s="8"/>
      <c r="E643" s="8"/>
      <c r="F643" s="8"/>
      <c r="G643" s="8"/>
      <c r="I643" s="8"/>
      <c r="J643" s="8"/>
      <c r="K643" s="8"/>
      <c r="L643" s="8"/>
      <c r="M643" s="8"/>
      <c r="N643" s="8"/>
      <c r="O643" s="8"/>
      <c r="P643" s="8"/>
      <c r="Q643" s="8"/>
      <c r="R643" s="8"/>
      <c r="S643" s="8"/>
      <c r="T643" s="8"/>
    </row>
    <row r="644" spans="1:20" ht="15.75" customHeight="1">
      <c r="A644" s="8"/>
      <c r="B644" s="8"/>
      <c r="C644" s="8"/>
      <c r="D644" s="8"/>
      <c r="E644" s="8"/>
      <c r="F644" s="8"/>
      <c r="G644" s="8"/>
      <c r="I644" s="8"/>
      <c r="J644" s="8"/>
      <c r="K644" s="8"/>
      <c r="L644" s="8"/>
      <c r="M644" s="8"/>
      <c r="N644" s="8"/>
      <c r="O644" s="8"/>
      <c r="P644" s="8"/>
      <c r="Q644" s="8"/>
      <c r="R644" s="8"/>
      <c r="S644" s="8"/>
      <c r="T644" s="8"/>
    </row>
    <row r="645" spans="1:20" ht="15.75" customHeight="1">
      <c r="A645" s="8"/>
      <c r="B645" s="8"/>
      <c r="C645" s="8"/>
      <c r="D645" s="8"/>
      <c r="E645" s="8"/>
      <c r="F645" s="8"/>
      <c r="G645" s="8"/>
      <c r="I645" s="8"/>
      <c r="J645" s="8"/>
      <c r="K645" s="8"/>
      <c r="L645" s="8"/>
      <c r="M645" s="8"/>
      <c r="N645" s="8"/>
      <c r="O645" s="8"/>
      <c r="P645" s="8"/>
      <c r="Q645" s="8"/>
      <c r="R645" s="8"/>
      <c r="S645" s="8"/>
      <c r="T645" s="8"/>
    </row>
    <row r="646" spans="1:20" ht="15.75" customHeight="1">
      <c r="A646" s="8"/>
      <c r="B646" s="8"/>
      <c r="C646" s="8"/>
      <c r="D646" s="8"/>
      <c r="E646" s="8"/>
      <c r="F646" s="8"/>
      <c r="G646" s="8"/>
      <c r="I646" s="8"/>
      <c r="J646" s="8"/>
      <c r="K646" s="8"/>
      <c r="L646" s="8"/>
      <c r="M646" s="8"/>
      <c r="N646" s="8"/>
      <c r="O646" s="8"/>
      <c r="P646" s="8"/>
      <c r="Q646" s="8"/>
      <c r="R646" s="8"/>
      <c r="S646" s="8"/>
      <c r="T646" s="8"/>
    </row>
    <row r="647" spans="1:20" ht="15.75" customHeight="1">
      <c r="A647" s="8"/>
      <c r="B647" s="8"/>
      <c r="C647" s="8"/>
      <c r="D647" s="8"/>
      <c r="E647" s="8"/>
      <c r="F647" s="8"/>
      <c r="G647" s="8"/>
      <c r="I647" s="8"/>
      <c r="J647" s="8"/>
      <c r="K647" s="8"/>
      <c r="L647" s="8"/>
      <c r="M647" s="8"/>
      <c r="N647" s="8"/>
      <c r="O647" s="8"/>
      <c r="P647" s="8"/>
      <c r="Q647" s="8"/>
      <c r="R647" s="8"/>
      <c r="S647" s="8"/>
      <c r="T647" s="8"/>
    </row>
    <row r="648" spans="1:20" ht="15.75" customHeight="1">
      <c r="A648" s="8"/>
      <c r="B648" s="8"/>
      <c r="C648" s="8"/>
      <c r="D648" s="8"/>
      <c r="E648" s="8"/>
      <c r="F648" s="8"/>
      <c r="G648" s="8"/>
      <c r="I648" s="8"/>
      <c r="J648" s="8"/>
      <c r="K648" s="8"/>
      <c r="L648" s="8"/>
      <c r="M648" s="8"/>
      <c r="N648" s="8"/>
      <c r="O648" s="8"/>
      <c r="P648" s="8"/>
      <c r="Q648" s="8"/>
      <c r="R648" s="8"/>
      <c r="S648" s="8"/>
      <c r="T648" s="8"/>
    </row>
    <row r="649" spans="1:20" ht="15.75" customHeight="1">
      <c r="A649" s="8"/>
      <c r="B649" s="8"/>
      <c r="C649" s="8"/>
      <c r="D649" s="8"/>
      <c r="E649" s="8"/>
      <c r="F649" s="8"/>
      <c r="G649" s="8"/>
      <c r="I649" s="8"/>
      <c r="J649" s="8"/>
      <c r="K649" s="8"/>
      <c r="L649" s="8"/>
      <c r="M649" s="8"/>
      <c r="N649" s="8"/>
      <c r="O649" s="8"/>
      <c r="P649" s="8"/>
      <c r="Q649" s="8"/>
      <c r="R649" s="8"/>
      <c r="S649" s="8"/>
      <c r="T649" s="8"/>
    </row>
    <row r="650" spans="1:20" ht="15.75" customHeight="1">
      <c r="A650" s="8"/>
      <c r="B650" s="8"/>
      <c r="C650" s="8"/>
      <c r="D650" s="8"/>
      <c r="E650" s="8"/>
      <c r="F650" s="8"/>
      <c r="G650" s="8"/>
      <c r="I650" s="8"/>
      <c r="J650" s="8"/>
      <c r="K650" s="8"/>
      <c r="L650" s="8"/>
      <c r="M650" s="8"/>
      <c r="N650" s="8"/>
      <c r="O650" s="8"/>
      <c r="P650" s="8"/>
      <c r="Q650" s="8"/>
      <c r="R650" s="8"/>
      <c r="S650" s="8"/>
      <c r="T650" s="8"/>
    </row>
    <row r="651" spans="1:20" ht="15.75" customHeight="1">
      <c r="A651" s="8"/>
      <c r="B651" s="8"/>
      <c r="C651" s="8"/>
      <c r="D651" s="8"/>
      <c r="E651" s="8"/>
      <c r="F651" s="8"/>
      <c r="G651" s="8"/>
      <c r="I651" s="8"/>
      <c r="J651" s="8"/>
      <c r="K651" s="8"/>
      <c r="L651" s="8"/>
      <c r="M651" s="8"/>
      <c r="N651" s="8"/>
      <c r="O651" s="8"/>
      <c r="P651" s="8"/>
      <c r="Q651" s="8"/>
      <c r="R651" s="8"/>
      <c r="S651" s="8"/>
      <c r="T651" s="8"/>
    </row>
    <row r="652" spans="1:20" ht="15.75" customHeight="1">
      <c r="A652" s="8"/>
      <c r="B652" s="8"/>
      <c r="C652" s="8"/>
      <c r="D652" s="8"/>
      <c r="E652" s="8"/>
      <c r="F652" s="8"/>
      <c r="G652" s="8"/>
      <c r="I652" s="8"/>
      <c r="J652" s="8"/>
      <c r="K652" s="8"/>
      <c r="L652" s="8"/>
      <c r="M652" s="8"/>
      <c r="N652" s="8"/>
      <c r="O652" s="8"/>
      <c r="P652" s="8"/>
      <c r="Q652" s="8"/>
      <c r="R652" s="8"/>
      <c r="S652" s="8"/>
      <c r="T652" s="8"/>
    </row>
    <row r="653" spans="1:20" ht="15.75" customHeight="1">
      <c r="A653" s="8"/>
      <c r="B653" s="8"/>
      <c r="C653" s="8"/>
      <c r="D653" s="8"/>
      <c r="E653" s="8"/>
      <c r="F653" s="8"/>
      <c r="G653" s="8"/>
      <c r="I653" s="8"/>
      <c r="J653" s="8"/>
      <c r="K653" s="8"/>
      <c r="L653" s="8"/>
      <c r="M653" s="8"/>
      <c r="N653" s="8"/>
      <c r="O653" s="8"/>
      <c r="P653" s="8"/>
      <c r="Q653" s="8"/>
      <c r="R653" s="8"/>
      <c r="S653" s="8"/>
      <c r="T653" s="8"/>
    </row>
    <row r="654" spans="1:20" ht="15.75" customHeight="1">
      <c r="A654" s="8"/>
      <c r="B654" s="8"/>
      <c r="C654" s="8"/>
      <c r="D654" s="8"/>
      <c r="E654" s="8"/>
      <c r="F654" s="8"/>
      <c r="G654" s="8"/>
      <c r="I654" s="8"/>
      <c r="J654" s="8"/>
      <c r="K654" s="8"/>
      <c r="L654" s="8"/>
      <c r="M654" s="8"/>
      <c r="N654" s="8"/>
      <c r="O654" s="8"/>
      <c r="P654" s="8"/>
      <c r="Q654" s="8"/>
      <c r="R654" s="8"/>
      <c r="S654" s="8"/>
      <c r="T654" s="8"/>
    </row>
    <row r="655" spans="1:20" ht="15.75" customHeight="1">
      <c r="A655" s="8"/>
      <c r="B655" s="8"/>
      <c r="C655" s="8"/>
      <c r="D655" s="8"/>
      <c r="E655" s="8"/>
      <c r="F655" s="8"/>
      <c r="G655" s="8"/>
      <c r="I655" s="8"/>
      <c r="J655" s="8"/>
      <c r="K655" s="8"/>
      <c r="L655" s="8"/>
      <c r="M655" s="8"/>
      <c r="N655" s="8"/>
      <c r="O655" s="8"/>
      <c r="P655" s="8"/>
      <c r="Q655" s="8"/>
      <c r="R655" s="8"/>
      <c r="S655" s="8"/>
      <c r="T655" s="8"/>
    </row>
    <row r="656" spans="1:20" ht="15.75" customHeight="1">
      <c r="A656" s="8"/>
      <c r="B656" s="8"/>
      <c r="C656" s="8"/>
      <c r="D656" s="8"/>
      <c r="E656" s="8"/>
      <c r="F656" s="8"/>
      <c r="G656" s="8"/>
      <c r="I656" s="8"/>
      <c r="J656" s="8"/>
      <c r="K656" s="8"/>
      <c r="L656" s="8"/>
      <c r="M656" s="8"/>
      <c r="N656" s="8"/>
      <c r="O656" s="8"/>
      <c r="P656" s="8"/>
      <c r="Q656" s="8"/>
      <c r="R656" s="8"/>
      <c r="S656" s="8"/>
      <c r="T656" s="8"/>
    </row>
    <row r="657" spans="1:20" ht="15.75" customHeight="1">
      <c r="A657" s="8"/>
      <c r="B657" s="8"/>
      <c r="C657" s="8"/>
      <c r="D657" s="8"/>
      <c r="E657" s="8"/>
      <c r="F657" s="8"/>
      <c r="G657" s="8"/>
      <c r="I657" s="8"/>
      <c r="J657" s="8"/>
      <c r="K657" s="8"/>
      <c r="L657" s="8"/>
      <c r="M657" s="8"/>
      <c r="N657" s="8"/>
      <c r="O657" s="8"/>
      <c r="P657" s="8"/>
      <c r="Q657" s="8"/>
      <c r="R657" s="8"/>
      <c r="S657" s="8"/>
      <c r="T657" s="8"/>
    </row>
    <row r="658" spans="1:20" ht="15.75" customHeight="1">
      <c r="A658" s="8"/>
      <c r="B658" s="8"/>
      <c r="C658" s="8"/>
      <c r="D658" s="8"/>
      <c r="E658" s="8"/>
      <c r="F658" s="8"/>
      <c r="G658" s="8"/>
      <c r="I658" s="8"/>
      <c r="J658" s="8"/>
      <c r="K658" s="8"/>
      <c r="L658" s="8"/>
      <c r="M658" s="8"/>
      <c r="N658" s="8"/>
      <c r="O658" s="8"/>
      <c r="P658" s="8"/>
      <c r="Q658" s="8"/>
      <c r="R658" s="8"/>
      <c r="S658" s="8"/>
      <c r="T658" s="8"/>
    </row>
    <row r="659" spans="1:20" ht="15.75" customHeight="1">
      <c r="A659" s="8"/>
      <c r="B659" s="8"/>
      <c r="C659" s="8"/>
      <c r="D659" s="8"/>
      <c r="E659" s="8"/>
      <c r="F659" s="8"/>
      <c r="G659" s="8"/>
      <c r="I659" s="8"/>
      <c r="J659" s="8"/>
      <c r="K659" s="8"/>
      <c r="L659" s="8"/>
      <c r="M659" s="8"/>
      <c r="N659" s="8"/>
      <c r="O659" s="8"/>
      <c r="P659" s="8"/>
      <c r="Q659" s="8"/>
      <c r="R659" s="8"/>
      <c r="S659" s="8"/>
      <c r="T659" s="8"/>
    </row>
    <row r="660" spans="1:20" ht="15.75" customHeight="1">
      <c r="A660" s="8"/>
      <c r="B660" s="8"/>
      <c r="C660" s="8"/>
      <c r="D660" s="8"/>
      <c r="E660" s="8"/>
      <c r="F660" s="8"/>
      <c r="G660" s="8"/>
      <c r="I660" s="8"/>
      <c r="J660" s="8"/>
      <c r="K660" s="8"/>
      <c r="L660" s="8"/>
      <c r="M660" s="8"/>
      <c r="N660" s="8"/>
      <c r="O660" s="8"/>
      <c r="P660" s="8"/>
      <c r="Q660" s="8"/>
      <c r="R660" s="8"/>
      <c r="S660" s="8"/>
      <c r="T660" s="8"/>
    </row>
    <row r="661" spans="1:20" ht="15.75" customHeight="1">
      <c r="A661" s="8"/>
      <c r="B661" s="8"/>
      <c r="C661" s="8"/>
      <c r="D661" s="8"/>
      <c r="E661" s="8"/>
      <c r="F661" s="8"/>
      <c r="G661" s="8"/>
      <c r="I661" s="8"/>
      <c r="J661" s="8"/>
      <c r="K661" s="8"/>
      <c r="L661" s="8"/>
      <c r="M661" s="8"/>
      <c r="N661" s="8"/>
      <c r="O661" s="8"/>
      <c r="P661" s="8"/>
      <c r="Q661" s="8"/>
      <c r="R661" s="8"/>
      <c r="S661" s="8"/>
      <c r="T661" s="8"/>
    </row>
    <row r="662" spans="1:20" ht="15.75" customHeight="1">
      <c r="A662" s="8"/>
      <c r="B662" s="8"/>
      <c r="C662" s="8"/>
      <c r="D662" s="8"/>
      <c r="E662" s="8"/>
      <c r="F662" s="8"/>
      <c r="G662" s="8"/>
      <c r="I662" s="8"/>
      <c r="J662" s="8"/>
      <c r="K662" s="8"/>
      <c r="L662" s="8"/>
      <c r="M662" s="8"/>
      <c r="N662" s="8"/>
      <c r="O662" s="8"/>
      <c r="P662" s="8"/>
      <c r="Q662" s="8"/>
      <c r="R662" s="8"/>
      <c r="S662" s="8"/>
      <c r="T662" s="8"/>
    </row>
    <row r="663" spans="1:20" ht="15.75" customHeight="1">
      <c r="A663" s="8"/>
      <c r="B663" s="8"/>
      <c r="C663" s="8"/>
      <c r="D663" s="8"/>
      <c r="E663" s="8"/>
      <c r="F663" s="8"/>
      <c r="G663" s="8"/>
      <c r="I663" s="8"/>
      <c r="J663" s="8"/>
      <c r="K663" s="8"/>
      <c r="L663" s="8"/>
      <c r="M663" s="8"/>
      <c r="N663" s="8"/>
      <c r="O663" s="8"/>
      <c r="P663" s="8"/>
      <c r="Q663" s="8"/>
      <c r="R663" s="8"/>
      <c r="S663" s="8"/>
      <c r="T663" s="8"/>
    </row>
    <row r="664" spans="1:20" ht="15.75" customHeight="1">
      <c r="A664" s="8"/>
      <c r="B664" s="8"/>
      <c r="C664" s="8"/>
      <c r="D664" s="8"/>
      <c r="E664" s="8"/>
      <c r="F664" s="8"/>
      <c r="G664" s="8"/>
      <c r="I664" s="8"/>
      <c r="J664" s="8"/>
      <c r="K664" s="8"/>
      <c r="L664" s="8"/>
      <c r="M664" s="8"/>
      <c r="N664" s="8"/>
      <c r="O664" s="8"/>
      <c r="P664" s="8"/>
      <c r="Q664" s="8"/>
      <c r="R664" s="8"/>
      <c r="S664" s="8"/>
      <c r="T664" s="8"/>
    </row>
    <row r="665" spans="1:20" ht="15.75" customHeight="1">
      <c r="A665" s="8"/>
      <c r="B665" s="8"/>
      <c r="C665" s="8"/>
      <c r="D665" s="8"/>
      <c r="E665" s="8"/>
      <c r="F665" s="8"/>
      <c r="G665" s="8"/>
      <c r="I665" s="8"/>
      <c r="J665" s="8"/>
      <c r="K665" s="8"/>
      <c r="L665" s="8"/>
      <c r="M665" s="8"/>
      <c r="N665" s="8"/>
      <c r="O665" s="8"/>
      <c r="P665" s="8"/>
      <c r="Q665" s="8"/>
      <c r="R665" s="8"/>
      <c r="S665" s="8"/>
      <c r="T665" s="8"/>
    </row>
    <row r="666" spans="1:20" ht="15.75" customHeight="1">
      <c r="A666" s="8"/>
      <c r="B666" s="8"/>
      <c r="C666" s="8"/>
      <c r="D666" s="8"/>
      <c r="E666" s="8"/>
      <c r="F666" s="8"/>
      <c r="G666" s="8"/>
      <c r="I666" s="8"/>
      <c r="J666" s="8"/>
      <c r="K666" s="8"/>
      <c r="L666" s="8"/>
      <c r="M666" s="8"/>
      <c r="N666" s="8"/>
      <c r="O666" s="8"/>
      <c r="P666" s="8"/>
      <c r="Q666" s="8"/>
      <c r="R666" s="8"/>
      <c r="S666" s="8"/>
      <c r="T666" s="8"/>
    </row>
    <row r="667" spans="1:20" ht="15.75" customHeight="1">
      <c r="A667" s="8"/>
      <c r="B667" s="8"/>
      <c r="C667" s="8"/>
      <c r="D667" s="8"/>
      <c r="E667" s="8"/>
      <c r="F667" s="8"/>
      <c r="G667" s="8"/>
      <c r="I667" s="8"/>
      <c r="J667" s="8"/>
      <c r="K667" s="8"/>
      <c r="L667" s="8"/>
      <c r="M667" s="8"/>
      <c r="N667" s="8"/>
      <c r="O667" s="8"/>
      <c r="P667" s="8"/>
      <c r="Q667" s="8"/>
      <c r="R667" s="8"/>
      <c r="S667" s="8"/>
      <c r="T667" s="8"/>
    </row>
    <row r="668" spans="1:20" ht="15.75" customHeight="1">
      <c r="A668" s="8"/>
      <c r="B668" s="8"/>
      <c r="C668" s="8"/>
      <c r="D668" s="8"/>
      <c r="E668" s="8"/>
      <c r="F668" s="8"/>
      <c r="G668" s="8"/>
      <c r="I668" s="8"/>
      <c r="J668" s="8"/>
      <c r="K668" s="8"/>
      <c r="L668" s="8"/>
      <c r="M668" s="8"/>
      <c r="N668" s="8"/>
      <c r="O668" s="8"/>
      <c r="P668" s="8"/>
      <c r="Q668" s="8"/>
      <c r="R668" s="8"/>
      <c r="S668" s="8"/>
      <c r="T668" s="8"/>
    </row>
    <row r="669" spans="1:20" ht="15.75" customHeight="1">
      <c r="A669" s="8"/>
      <c r="B669" s="8"/>
      <c r="C669" s="8"/>
      <c r="D669" s="8"/>
      <c r="E669" s="8"/>
      <c r="F669" s="8"/>
      <c r="G669" s="8"/>
      <c r="I669" s="8"/>
      <c r="J669" s="8"/>
      <c r="K669" s="8"/>
      <c r="L669" s="8"/>
      <c r="M669" s="8"/>
      <c r="N669" s="8"/>
      <c r="O669" s="8"/>
      <c r="P669" s="8"/>
      <c r="Q669" s="8"/>
      <c r="R669" s="8"/>
      <c r="S669" s="8"/>
      <c r="T669" s="8"/>
    </row>
    <row r="670" spans="1:20" ht="15.75" customHeight="1">
      <c r="A670" s="8"/>
      <c r="B670" s="8"/>
      <c r="C670" s="8"/>
      <c r="D670" s="8"/>
      <c r="E670" s="8"/>
      <c r="F670" s="8"/>
      <c r="G670" s="8"/>
      <c r="I670" s="8"/>
      <c r="J670" s="8"/>
      <c r="K670" s="8"/>
      <c r="L670" s="8"/>
      <c r="M670" s="8"/>
      <c r="N670" s="8"/>
      <c r="O670" s="8"/>
      <c r="P670" s="8"/>
      <c r="Q670" s="8"/>
      <c r="R670" s="8"/>
      <c r="S670" s="8"/>
      <c r="T670" s="8"/>
    </row>
    <row r="671" spans="1:20" ht="15.75" customHeight="1">
      <c r="A671" s="8"/>
      <c r="B671" s="8"/>
      <c r="C671" s="8"/>
      <c r="D671" s="8"/>
      <c r="E671" s="8"/>
      <c r="F671" s="8"/>
      <c r="G671" s="8"/>
      <c r="I671" s="8"/>
      <c r="J671" s="8"/>
      <c r="K671" s="8"/>
      <c r="L671" s="8"/>
      <c r="M671" s="8"/>
      <c r="N671" s="8"/>
      <c r="O671" s="8"/>
      <c r="P671" s="8"/>
      <c r="Q671" s="8"/>
      <c r="R671" s="8"/>
      <c r="S671" s="8"/>
      <c r="T671" s="8"/>
    </row>
    <row r="672" spans="1:20" ht="15.75" customHeight="1">
      <c r="A672" s="8"/>
      <c r="B672" s="8"/>
      <c r="C672" s="8"/>
      <c r="D672" s="8"/>
      <c r="E672" s="8"/>
      <c r="F672" s="8"/>
      <c r="G672" s="8"/>
      <c r="I672" s="8"/>
      <c r="J672" s="8"/>
      <c r="K672" s="8"/>
      <c r="L672" s="8"/>
      <c r="M672" s="8"/>
      <c r="N672" s="8"/>
      <c r="O672" s="8"/>
      <c r="P672" s="8"/>
      <c r="Q672" s="8"/>
      <c r="R672" s="8"/>
      <c r="S672" s="8"/>
      <c r="T672" s="8"/>
    </row>
    <row r="673" spans="1:20" ht="15.75" customHeight="1">
      <c r="A673" s="8"/>
      <c r="B673" s="8"/>
      <c r="C673" s="8"/>
      <c r="D673" s="8"/>
      <c r="E673" s="8"/>
      <c r="F673" s="8"/>
      <c r="G673" s="8"/>
      <c r="I673" s="8"/>
      <c r="J673" s="8"/>
      <c r="K673" s="8"/>
      <c r="L673" s="8"/>
      <c r="M673" s="8"/>
      <c r="N673" s="8"/>
      <c r="O673" s="8"/>
      <c r="P673" s="8"/>
      <c r="Q673" s="8"/>
      <c r="R673" s="8"/>
      <c r="S673" s="8"/>
      <c r="T673" s="8"/>
    </row>
    <row r="674" spans="1:20" ht="15.75" customHeight="1">
      <c r="A674" s="8"/>
      <c r="B674" s="8"/>
      <c r="C674" s="8"/>
      <c r="D674" s="8"/>
      <c r="E674" s="8"/>
      <c r="F674" s="8"/>
      <c r="G674" s="8"/>
      <c r="I674" s="8"/>
      <c r="J674" s="8"/>
      <c r="K674" s="8"/>
      <c r="L674" s="8"/>
      <c r="M674" s="8"/>
      <c r="N674" s="8"/>
      <c r="O674" s="8"/>
      <c r="P674" s="8"/>
      <c r="Q674" s="8"/>
      <c r="R674" s="8"/>
      <c r="S674" s="8"/>
      <c r="T674" s="8"/>
    </row>
    <row r="675" spans="1:20" ht="15.75" customHeight="1">
      <c r="A675" s="8"/>
      <c r="B675" s="8"/>
      <c r="C675" s="8"/>
      <c r="D675" s="8"/>
      <c r="E675" s="8"/>
      <c r="F675" s="8"/>
      <c r="G675" s="8"/>
      <c r="I675" s="8"/>
      <c r="J675" s="8"/>
      <c r="K675" s="8"/>
      <c r="L675" s="8"/>
      <c r="M675" s="8"/>
      <c r="N675" s="8"/>
      <c r="O675" s="8"/>
      <c r="P675" s="8"/>
      <c r="Q675" s="8"/>
      <c r="R675" s="8"/>
      <c r="S675" s="8"/>
      <c r="T675" s="8"/>
    </row>
    <row r="676" spans="1:20" ht="15.75" customHeight="1">
      <c r="A676" s="8"/>
      <c r="B676" s="8"/>
      <c r="C676" s="8"/>
      <c r="D676" s="8"/>
      <c r="E676" s="8"/>
      <c r="F676" s="8"/>
      <c r="G676" s="8"/>
      <c r="I676" s="8"/>
      <c r="J676" s="8"/>
      <c r="K676" s="8"/>
      <c r="L676" s="8"/>
      <c r="M676" s="8"/>
      <c r="N676" s="8"/>
      <c r="O676" s="8"/>
      <c r="P676" s="8"/>
      <c r="Q676" s="8"/>
      <c r="R676" s="8"/>
      <c r="S676" s="8"/>
      <c r="T676" s="8"/>
    </row>
    <row r="677" spans="1:20" ht="15.75" customHeight="1">
      <c r="A677" s="8"/>
      <c r="B677" s="8"/>
      <c r="C677" s="8"/>
      <c r="D677" s="8"/>
      <c r="E677" s="8"/>
      <c r="F677" s="8"/>
      <c r="G677" s="8"/>
      <c r="I677" s="8"/>
      <c r="J677" s="8"/>
      <c r="K677" s="8"/>
      <c r="L677" s="8"/>
      <c r="M677" s="8"/>
      <c r="N677" s="8"/>
      <c r="O677" s="8"/>
      <c r="P677" s="8"/>
      <c r="Q677" s="8"/>
      <c r="R677" s="8"/>
      <c r="S677" s="8"/>
      <c r="T677" s="8"/>
    </row>
    <row r="678" spans="1:20" ht="15.75" customHeight="1">
      <c r="A678" s="8"/>
      <c r="B678" s="8"/>
      <c r="C678" s="8"/>
      <c r="D678" s="8"/>
      <c r="E678" s="8"/>
      <c r="F678" s="8"/>
      <c r="G678" s="8"/>
      <c r="I678" s="8"/>
      <c r="J678" s="8"/>
      <c r="K678" s="8"/>
      <c r="L678" s="8"/>
      <c r="M678" s="8"/>
      <c r="N678" s="8"/>
      <c r="O678" s="8"/>
      <c r="P678" s="8"/>
      <c r="Q678" s="8"/>
      <c r="R678" s="8"/>
      <c r="S678" s="8"/>
      <c r="T678" s="8"/>
    </row>
    <row r="679" spans="1:20" ht="15.75" customHeight="1">
      <c r="A679" s="8"/>
      <c r="B679" s="8"/>
      <c r="C679" s="8"/>
      <c r="D679" s="8"/>
      <c r="E679" s="8"/>
      <c r="F679" s="8"/>
      <c r="G679" s="8"/>
      <c r="I679" s="8"/>
      <c r="J679" s="8"/>
      <c r="K679" s="8"/>
      <c r="L679" s="8"/>
      <c r="M679" s="8"/>
      <c r="N679" s="8"/>
      <c r="O679" s="8"/>
      <c r="P679" s="8"/>
      <c r="Q679" s="8"/>
      <c r="R679" s="8"/>
      <c r="S679" s="8"/>
      <c r="T679" s="8"/>
    </row>
    <row r="680" spans="1:20" ht="15.75" customHeight="1">
      <c r="A680" s="8"/>
      <c r="B680" s="8"/>
      <c r="C680" s="8"/>
      <c r="D680" s="8"/>
      <c r="E680" s="8"/>
      <c r="F680" s="8"/>
      <c r="G680" s="8"/>
      <c r="I680" s="8"/>
      <c r="J680" s="8"/>
      <c r="K680" s="8"/>
      <c r="L680" s="8"/>
      <c r="M680" s="8"/>
      <c r="N680" s="8"/>
      <c r="O680" s="8"/>
      <c r="P680" s="8"/>
      <c r="Q680" s="8"/>
      <c r="R680" s="8"/>
      <c r="S680" s="8"/>
      <c r="T680" s="8"/>
    </row>
    <row r="681" spans="1:20" ht="15.75" customHeight="1">
      <c r="A681" s="8"/>
      <c r="B681" s="8"/>
      <c r="C681" s="8"/>
      <c r="D681" s="8"/>
      <c r="E681" s="8"/>
      <c r="F681" s="8"/>
      <c r="G681" s="8"/>
      <c r="I681" s="8"/>
      <c r="J681" s="8"/>
      <c r="K681" s="8"/>
      <c r="L681" s="8"/>
      <c r="M681" s="8"/>
      <c r="N681" s="8"/>
      <c r="O681" s="8"/>
      <c r="P681" s="8"/>
      <c r="Q681" s="8"/>
      <c r="R681" s="8"/>
      <c r="S681" s="8"/>
      <c r="T681" s="8"/>
    </row>
    <row r="682" spans="1:20" ht="15.75" customHeight="1">
      <c r="A682" s="8"/>
      <c r="B682" s="8"/>
      <c r="C682" s="8"/>
      <c r="D682" s="8"/>
      <c r="E682" s="8"/>
      <c r="F682" s="8"/>
      <c r="G682" s="8"/>
      <c r="I682" s="8"/>
      <c r="J682" s="8"/>
      <c r="K682" s="8"/>
      <c r="L682" s="8"/>
      <c r="M682" s="8"/>
      <c r="N682" s="8"/>
      <c r="O682" s="8"/>
      <c r="P682" s="8"/>
      <c r="Q682" s="8"/>
      <c r="R682" s="8"/>
      <c r="S682" s="8"/>
      <c r="T682" s="8"/>
    </row>
    <row r="683" spans="1:20" ht="15.75" customHeight="1">
      <c r="A683" s="8"/>
      <c r="B683" s="8"/>
      <c r="C683" s="8"/>
      <c r="D683" s="8"/>
      <c r="E683" s="8"/>
      <c r="F683" s="8"/>
      <c r="G683" s="8"/>
      <c r="I683" s="8"/>
      <c r="J683" s="8"/>
      <c r="K683" s="8"/>
      <c r="L683" s="8"/>
      <c r="M683" s="8"/>
      <c r="N683" s="8"/>
      <c r="O683" s="8"/>
      <c r="P683" s="8"/>
      <c r="Q683" s="8"/>
      <c r="R683" s="8"/>
      <c r="S683" s="8"/>
      <c r="T683" s="8"/>
    </row>
    <row r="684" spans="1:20" ht="15.75" customHeight="1">
      <c r="A684" s="8"/>
      <c r="B684" s="8"/>
      <c r="C684" s="8"/>
      <c r="D684" s="8"/>
      <c r="E684" s="8"/>
      <c r="F684" s="8"/>
      <c r="G684" s="8"/>
      <c r="I684" s="8"/>
      <c r="J684" s="8"/>
      <c r="K684" s="8"/>
      <c r="L684" s="8"/>
      <c r="M684" s="8"/>
      <c r="N684" s="8"/>
      <c r="O684" s="8"/>
      <c r="P684" s="8"/>
      <c r="Q684" s="8"/>
      <c r="R684" s="8"/>
      <c r="S684" s="8"/>
      <c r="T684" s="8"/>
    </row>
    <row r="685" spans="1:20" ht="15.75" customHeight="1">
      <c r="A685" s="8"/>
      <c r="B685" s="8"/>
      <c r="C685" s="8"/>
      <c r="D685" s="8"/>
      <c r="E685" s="8"/>
      <c r="F685" s="8"/>
      <c r="G685" s="8"/>
      <c r="I685" s="8"/>
      <c r="J685" s="8"/>
      <c r="K685" s="8"/>
      <c r="L685" s="8"/>
      <c r="M685" s="8"/>
      <c r="N685" s="8"/>
      <c r="O685" s="8"/>
      <c r="P685" s="8"/>
      <c r="Q685" s="8"/>
      <c r="R685" s="8"/>
      <c r="S685" s="8"/>
      <c r="T685" s="8"/>
    </row>
    <row r="686" spans="1:20" ht="15.75" customHeight="1">
      <c r="A686" s="8"/>
      <c r="B686" s="8"/>
      <c r="C686" s="8"/>
      <c r="D686" s="8"/>
      <c r="E686" s="8"/>
      <c r="F686" s="8"/>
      <c r="G686" s="8"/>
      <c r="I686" s="8"/>
      <c r="J686" s="8"/>
      <c r="K686" s="8"/>
      <c r="L686" s="8"/>
      <c r="M686" s="8"/>
      <c r="N686" s="8"/>
      <c r="O686" s="8"/>
      <c r="P686" s="8"/>
      <c r="Q686" s="8"/>
      <c r="R686" s="8"/>
      <c r="S686" s="8"/>
      <c r="T686" s="8"/>
    </row>
    <row r="687" spans="1:20" ht="15.75" customHeight="1">
      <c r="A687" s="8"/>
      <c r="B687" s="8"/>
      <c r="C687" s="8"/>
      <c r="D687" s="8"/>
      <c r="E687" s="8"/>
      <c r="F687" s="8"/>
      <c r="G687" s="8"/>
      <c r="I687" s="8"/>
      <c r="J687" s="8"/>
      <c r="K687" s="8"/>
      <c r="L687" s="8"/>
      <c r="M687" s="8"/>
      <c r="N687" s="8"/>
      <c r="O687" s="8"/>
      <c r="P687" s="8"/>
      <c r="Q687" s="8"/>
      <c r="R687" s="8"/>
      <c r="S687" s="8"/>
      <c r="T687" s="8"/>
    </row>
    <row r="688" spans="1:20" ht="15.75" customHeight="1">
      <c r="A688" s="8"/>
      <c r="B688" s="8"/>
      <c r="C688" s="8"/>
      <c r="D688" s="8"/>
      <c r="E688" s="8"/>
      <c r="F688" s="8"/>
      <c r="G688" s="8"/>
      <c r="I688" s="8"/>
      <c r="J688" s="8"/>
      <c r="K688" s="8"/>
      <c r="L688" s="8"/>
      <c r="M688" s="8"/>
      <c r="N688" s="8"/>
      <c r="O688" s="8"/>
      <c r="P688" s="8"/>
      <c r="Q688" s="8"/>
      <c r="R688" s="8"/>
      <c r="S688" s="8"/>
      <c r="T688" s="8"/>
    </row>
    <row r="689" spans="1:20" ht="15.75" customHeight="1">
      <c r="A689" s="8"/>
      <c r="B689" s="8"/>
      <c r="C689" s="8"/>
      <c r="D689" s="8"/>
      <c r="E689" s="8"/>
      <c r="F689" s="8"/>
      <c r="G689" s="8"/>
      <c r="I689" s="8"/>
      <c r="J689" s="8"/>
      <c r="K689" s="8"/>
      <c r="L689" s="8"/>
      <c r="M689" s="8"/>
      <c r="N689" s="8"/>
      <c r="O689" s="8"/>
      <c r="P689" s="8"/>
      <c r="Q689" s="8"/>
      <c r="R689" s="8"/>
      <c r="S689" s="8"/>
      <c r="T689" s="8"/>
    </row>
    <row r="690" spans="1:20" ht="15.75" customHeight="1">
      <c r="A690" s="8"/>
      <c r="B690" s="8"/>
      <c r="C690" s="8"/>
      <c r="D690" s="8"/>
      <c r="E690" s="8"/>
      <c r="F690" s="8"/>
      <c r="G690" s="8"/>
      <c r="I690" s="8"/>
      <c r="J690" s="8"/>
      <c r="K690" s="8"/>
      <c r="L690" s="8"/>
      <c r="M690" s="8"/>
      <c r="N690" s="8"/>
      <c r="O690" s="8"/>
      <c r="P690" s="8"/>
      <c r="Q690" s="8"/>
      <c r="R690" s="8"/>
      <c r="S690" s="8"/>
      <c r="T690" s="8"/>
    </row>
    <row r="691" spans="1:20" ht="15.75" customHeight="1">
      <c r="A691" s="8"/>
      <c r="B691" s="8"/>
      <c r="C691" s="8"/>
      <c r="D691" s="8"/>
      <c r="E691" s="8"/>
      <c r="F691" s="8"/>
      <c r="G691" s="8"/>
      <c r="I691" s="8"/>
      <c r="J691" s="8"/>
      <c r="K691" s="8"/>
      <c r="L691" s="8"/>
      <c r="M691" s="8"/>
      <c r="N691" s="8"/>
      <c r="O691" s="8"/>
      <c r="P691" s="8"/>
      <c r="Q691" s="8"/>
      <c r="R691" s="8"/>
      <c r="S691" s="8"/>
      <c r="T691" s="8"/>
    </row>
    <row r="692" spans="1:20" ht="15.75" customHeight="1">
      <c r="A692" s="8"/>
      <c r="B692" s="8"/>
      <c r="C692" s="8"/>
      <c r="D692" s="8"/>
      <c r="E692" s="8"/>
      <c r="F692" s="8"/>
      <c r="G692" s="8"/>
      <c r="I692" s="8"/>
      <c r="J692" s="8"/>
      <c r="K692" s="8"/>
      <c r="L692" s="8"/>
      <c r="M692" s="8"/>
      <c r="N692" s="8"/>
      <c r="O692" s="8"/>
      <c r="P692" s="8"/>
      <c r="Q692" s="8"/>
      <c r="R692" s="8"/>
      <c r="S692" s="8"/>
      <c r="T692" s="8"/>
    </row>
    <row r="693" spans="1:20" ht="15.75" customHeight="1">
      <c r="A693" s="8"/>
      <c r="B693" s="8"/>
      <c r="C693" s="8"/>
      <c r="D693" s="8"/>
      <c r="E693" s="8"/>
      <c r="F693" s="8"/>
      <c r="G693" s="8"/>
      <c r="I693" s="8"/>
      <c r="J693" s="8"/>
      <c r="K693" s="8"/>
      <c r="L693" s="8"/>
      <c r="M693" s="8"/>
      <c r="N693" s="8"/>
      <c r="O693" s="8"/>
      <c r="P693" s="8"/>
      <c r="Q693" s="8"/>
      <c r="R693" s="8"/>
      <c r="S693" s="8"/>
      <c r="T693" s="8"/>
    </row>
    <row r="694" spans="1:20" ht="15.75" customHeight="1">
      <c r="A694" s="8"/>
      <c r="B694" s="8"/>
      <c r="C694" s="8"/>
      <c r="D694" s="8"/>
      <c r="E694" s="8"/>
      <c r="F694" s="8"/>
      <c r="G694" s="8"/>
      <c r="I694" s="8"/>
      <c r="J694" s="8"/>
      <c r="K694" s="8"/>
      <c r="L694" s="8"/>
      <c r="M694" s="8"/>
      <c r="N694" s="8"/>
      <c r="O694" s="8"/>
      <c r="P694" s="8"/>
      <c r="Q694" s="8"/>
      <c r="R694" s="8"/>
      <c r="S694" s="8"/>
      <c r="T694" s="8"/>
    </row>
    <row r="695" spans="1:20" ht="15.75" customHeight="1">
      <c r="A695" s="8"/>
      <c r="B695" s="8"/>
      <c r="C695" s="8"/>
      <c r="D695" s="8"/>
      <c r="E695" s="8"/>
      <c r="F695" s="8"/>
      <c r="G695" s="8"/>
      <c r="I695" s="8"/>
      <c r="J695" s="8"/>
      <c r="K695" s="8"/>
      <c r="L695" s="8"/>
      <c r="M695" s="8"/>
      <c r="N695" s="8"/>
      <c r="O695" s="8"/>
      <c r="P695" s="8"/>
      <c r="Q695" s="8"/>
      <c r="R695" s="8"/>
      <c r="S695" s="8"/>
      <c r="T695" s="8"/>
    </row>
    <row r="696" spans="1:20" ht="15.75" customHeight="1">
      <c r="A696" s="8"/>
      <c r="B696" s="8"/>
      <c r="C696" s="8"/>
      <c r="D696" s="8"/>
      <c r="E696" s="8"/>
      <c r="F696" s="8"/>
      <c r="G696" s="8"/>
      <c r="I696" s="8"/>
      <c r="J696" s="8"/>
      <c r="K696" s="8"/>
      <c r="L696" s="8"/>
      <c r="M696" s="8"/>
      <c r="N696" s="8"/>
      <c r="O696" s="8"/>
      <c r="P696" s="8"/>
      <c r="Q696" s="8"/>
      <c r="R696" s="8"/>
      <c r="S696" s="8"/>
      <c r="T696" s="8"/>
    </row>
    <row r="697" spans="1:20" ht="15.75" customHeight="1">
      <c r="A697" s="8"/>
      <c r="B697" s="8"/>
      <c r="C697" s="8"/>
      <c r="D697" s="8"/>
      <c r="E697" s="8"/>
      <c r="F697" s="8"/>
      <c r="G697" s="8"/>
      <c r="I697" s="8"/>
      <c r="J697" s="8"/>
      <c r="K697" s="8"/>
      <c r="L697" s="8"/>
      <c r="M697" s="8"/>
      <c r="N697" s="8"/>
      <c r="O697" s="8"/>
      <c r="P697" s="8"/>
      <c r="Q697" s="8"/>
      <c r="R697" s="8"/>
      <c r="S697" s="8"/>
      <c r="T697" s="8"/>
    </row>
    <row r="698" spans="1:20" ht="15.75" customHeight="1">
      <c r="A698" s="8"/>
      <c r="B698" s="8"/>
      <c r="C698" s="8"/>
      <c r="D698" s="8"/>
      <c r="E698" s="8"/>
      <c r="F698" s="8"/>
      <c r="G698" s="8"/>
      <c r="I698" s="8"/>
      <c r="J698" s="8"/>
      <c r="K698" s="8"/>
      <c r="L698" s="8"/>
      <c r="M698" s="8"/>
      <c r="N698" s="8"/>
      <c r="O698" s="8"/>
      <c r="P698" s="8"/>
      <c r="Q698" s="8"/>
      <c r="R698" s="8"/>
      <c r="S698" s="8"/>
      <c r="T698" s="8"/>
    </row>
    <row r="699" spans="1:20" ht="15.75" customHeight="1">
      <c r="A699" s="8"/>
      <c r="B699" s="8"/>
      <c r="C699" s="8"/>
      <c r="D699" s="8"/>
      <c r="E699" s="8"/>
      <c r="F699" s="8"/>
      <c r="G699" s="8"/>
      <c r="I699" s="8"/>
      <c r="J699" s="8"/>
      <c r="K699" s="8"/>
      <c r="L699" s="8"/>
      <c r="M699" s="8"/>
      <c r="N699" s="8"/>
      <c r="O699" s="8"/>
      <c r="P699" s="8"/>
      <c r="Q699" s="8"/>
      <c r="R699" s="8"/>
      <c r="S699" s="8"/>
      <c r="T699" s="8"/>
    </row>
    <row r="700" spans="1:20" ht="15.75" customHeight="1">
      <c r="A700" s="8"/>
      <c r="B700" s="8"/>
      <c r="C700" s="8"/>
      <c r="D700" s="8"/>
      <c r="E700" s="8"/>
      <c r="F700" s="8"/>
      <c r="G700" s="8"/>
      <c r="I700" s="8"/>
      <c r="J700" s="8"/>
      <c r="K700" s="8"/>
      <c r="L700" s="8"/>
      <c r="M700" s="8"/>
      <c r="N700" s="8"/>
      <c r="O700" s="8"/>
      <c r="P700" s="8"/>
      <c r="Q700" s="8"/>
      <c r="R700" s="8"/>
      <c r="S700" s="8"/>
      <c r="T700" s="8"/>
    </row>
    <row r="701" spans="1:20" ht="15.75" customHeight="1">
      <c r="A701" s="8"/>
      <c r="B701" s="8"/>
      <c r="C701" s="8"/>
      <c r="D701" s="8"/>
      <c r="E701" s="8"/>
      <c r="F701" s="8"/>
      <c r="G701" s="8"/>
      <c r="I701" s="8"/>
      <c r="J701" s="8"/>
      <c r="K701" s="8"/>
      <c r="L701" s="8"/>
      <c r="M701" s="8"/>
      <c r="N701" s="8"/>
      <c r="O701" s="8"/>
      <c r="P701" s="8"/>
      <c r="Q701" s="8"/>
      <c r="R701" s="8"/>
      <c r="S701" s="8"/>
      <c r="T701" s="8"/>
    </row>
    <row r="702" spans="1:20" ht="15.75" customHeight="1">
      <c r="A702" s="8"/>
      <c r="B702" s="8"/>
      <c r="C702" s="8"/>
      <c r="D702" s="8"/>
      <c r="E702" s="8"/>
      <c r="F702" s="8"/>
      <c r="G702" s="8"/>
      <c r="I702" s="8"/>
      <c r="J702" s="8"/>
      <c r="K702" s="8"/>
      <c r="L702" s="8"/>
      <c r="M702" s="8"/>
      <c r="N702" s="8"/>
      <c r="O702" s="8"/>
      <c r="P702" s="8"/>
      <c r="Q702" s="8"/>
      <c r="R702" s="8"/>
      <c r="S702" s="8"/>
      <c r="T702" s="8"/>
    </row>
    <row r="703" spans="1:20" ht="15.75" customHeight="1">
      <c r="A703" s="8"/>
      <c r="B703" s="8"/>
      <c r="C703" s="8"/>
      <c r="D703" s="8"/>
      <c r="E703" s="8"/>
      <c r="F703" s="8"/>
      <c r="G703" s="8"/>
      <c r="I703" s="8"/>
      <c r="J703" s="8"/>
      <c r="K703" s="8"/>
      <c r="L703" s="8"/>
      <c r="M703" s="8"/>
      <c r="N703" s="8"/>
      <c r="O703" s="8"/>
      <c r="P703" s="8"/>
      <c r="Q703" s="8"/>
      <c r="R703" s="8"/>
      <c r="S703" s="8"/>
      <c r="T703" s="8"/>
    </row>
    <row r="704" spans="1:20" ht="15.75" customHeight="1">
      <c r="A704" s="8"/>
      <c r="B704" s="8"/>
      <c r="C704" s="8"/>
      <c r="D704" s="8"/>
      <c r="E704" s="8"/>
      <c r="F704" s="8"/>
      <c r="G704" s="8"/>
      <c r="I704" s="8"/>
      <c r="J704" s="8"/>
      <c r="K704" s="8"/>
      <c r="L704" s="8"/>
      <c r="M704" s="8"/>
      <c r="N704" s="8"/>
      <c r="O704" s="8"/>
      <c r="P704" s="8"/>
      <c r="Q704" s="8"/>
      <c r="R704" s="8"/>
      <c r="S704" s="8"/>
      <c r="T704" s="8"/>
    </row>
    <row r="705" spans="1:20" ht="15.75" customHeight="1">
      <c r="A705" s="8"/>
      <c r="B705" s="8"/>
      <c r="C705" s="8"/>
      <c r="D705" s="8"/>
      <c r="E705" s="8"/>
      <c r="F705" s="8"/>
      <c r="G705" s="8"/>
      <c r="I705" s="8"/>
      <c r="J705" s="8"/>
      <c r="K705" s="8"/>
      <c r="L705" s="8"/>
      <c r="M705" s="8"/>
      <c r="N705" s="8"/>
      <c r="O705" s="8"/>
      <c r="P705" s="8"/>
      <c r="Q705" s="8"/>
      <c r="R705" s="8"/>
      <c r="S705" s="8"/>
      <c r="T705" s="8"/>
    </row>
    <row r="706" spans="1:20" ht="15.75" customHeight="1">
      <c r="A706" s="8"/>
      <c r="B706" s="8"/>
      <c r="C706" s="8"/>
      <c r="D706" s="8"/>
      <c r="E706" s="8"/>
      <c r="F706" s="8"/>
      <c r="G706" s="8"/>
      <c r="I706" s="8"/>
      <c r="J706" s="8"/>
      <c r="K706" s="8"/>
      <c r="L706" s="8"/>
      <c r="M706" s="8"/>
      <c r="N706" s="8"/>
      <c r="O706" s="8"/>
      <c r="P706" s="8"/>
      <c r="Q706" s="8"/>
      <c r="R706" s="8"/>
      <c r="S706" s="8"/>
      <c r="T706" s="8"/>
    </row>
    <row r="707" spans="1:20" ht="15.75" customHeight="1">
      <c r="A707" s="8"/>
      <c r="B707" s="8"/>
      <c r="C707" s="8"/>
      <c r="D707" s="8"/>
      <c r="E707" s="8"/>
      <c r="F707" s="8"/>
      <c r="G707" s="8"/>
      <c r="I707" s="8"/>
      <c r="J707" s="8"/>
      <c r="K707" s="8"/>
      <c r="L707" s="8"/>
      <c r="M707" s="8"/>
      <c r="N707" s="8"/>
      <c r="O707" s="8"/>
      <c r="P707" s="8"/>
      <c r="Q707" s="8"/>
      <c r="R707" s="8"/>
      <c r="S707" s="8"/>
      <c r="T707" s="8"/>
    </row>
    <row r="708" spans="1:20" ht="15.75" customHeight="1">
      <c r="A708" s="8"/>
      <c r="B708" s="8"/>
      <c r="C708" s="8"/>
      <c r="D708" s="8"/>
      <c r="E708" s="8"/>
      <c r="F708" s="8"/>
      <c r="G708" s="8"/>
      <c r="I708" s="8"/>
      <c r="J708" s="8"/>
      <c r="K708" s="8"/>
      <c r="L708" s="8"/>
      <c r="M708" s="8"/>
      <c r="N708" s="8"/>
      <c r="O708" s="8"/>
      <c r="P708" s="8"/>
      <c r="Q708" s="8"/>
      <c r="R708" s="8"/>
      <c r="S708" s="8"/>
      <c r="T708" s="8"/>
    </row>
    <row r="709" spans="1:20" ht="15.75" customHeight="1">
      <c r="A709" s="8"/>
      <c r="B709" s="8"/>
      <c r="C709" s="8"/>
      <c r="D709" s="8"/>
      <c r="E709" s="8"/>
      <c r="F709" s="8"/>
      <c r="G709" s="8"/>
      <c r="I709" s="8"/>
      <c r="J709" s="8"/>
      <c r="K709" s="8"/>
      <c r="L709" s="8"/>
      <c r="M709" s="8"/>
      <c r="N709" s="8"/>
      <c r="O709" s="8"/>
      <c r="P709" s="8"/>
      <c r="Q709" s="8"/>
      <c r="R709" s="8"/>
      <c r="S709" s="8"/>
      <c r="T709" s="8"/>
    </row>
    <row r="710" spans="1:20" ht="15.75" customHeight="1">
      <c r="A710" s="8"/>
      <c r="B710" s="8"/>
      <c r="C710" s="8"/>
      <c r="D710" s="8"/>
      <c r="E710" s="8"/>
      <c r="F710" s="8"/>
      <c r="G710" s="8"/>
      <c r="I710" s="8"/>
      <c r="J710" s="8"/>
      <c r="K710" s="8"/>
      <c r="L710" s="8"/>
      <c r="M710" s="8"/>
      <c r="N710" s="8"/>
      <c r="O710" s="8"/>
      <c r="P710" s="8"/>
      <c r="Q710" s="8"/>
      <c r="R710" s="8"/>
      <c r="S710" s="8"/>
      <c r="T710" s="8"/>
    </row>
    <row r="711" spans="1:20" ht="15.75" customHeight="1">
      <c r="A711" s="8"/>
      <c r="B711" s="8"/>
      <c r="C711" s="8"/>
      <c r="D711" s="8"/>
      <c r="E711" s="8"/>
      <c r="F711" s="8"/>
      <c r="G711" s="8"/>
      <c r="I711" s="8"/>
      <c r="J711" s="8"/>
      <c r="K711" s="8"/>
      <c r="L711" s="8"/>
      <c r="M711" s="8"/>
      <c r="N711" s="8"/>
      <c r="O711" s="8"/>
      <c r="P711" s="8"/>
      <c r="Q711" s="8"/>
      <c r="R711" s="8"/>
      <c r="S711" s="8"/>
      <c r="T711" s="8"/>
    </row>
    <row r="712" spans="1:20" ht="15.75" customHeight="1">
      <c r="A712" s="8"/>
      <c r="B712" s="8"/>
      <c r="C712" s="8"/>
      <c r="D712" s="8"/>
      <c r="E712" s="8"/>
      <c r="F712" s="8"/>
      <c r="G712" s="8"/>
      <c r="I712" s="8"/>
      <c r="J712" s="8"/>
      <c r="K712" s="8"/>
      <c r="L712" s="8"/>
      <c r="M712" s="8"/>
      <c r="N712" s="8"/>
      <c r="O712" s="8"/>
      <c r="P712" s="8"/>
      <c r="Q712" s="8"/>
      <c r="R712" s="8"/>
      <c r="S712" s="8"/>
      <c r="T712" s="8"/>
    </row>
    <row r="713" spans="1:20" ht="15.75" customHeight="1">
      <c r="A713" s="8"/>
      <c r="B713" s="8"/>
      <c r="C713" s="8"/>
      <c r="D713" s="8"/>
      <c r="E713" s="8"/>
      <c r="F713" s="8"/>
      <c r="G713" s="8"/>
      <c r="I713" s="8"/>
      <c r="J713" s="8"/>
      <c r="K713" s="8"/>
      <c r="L713" s="8"/>
      <c r="M713" s="8"/>
      <c r="N713" s="8"/>
      <c r="O713" s="8"/>
      <c r="P713" s="8"/>
      <c r="Q713" s="8"/>
      <c r="R713" s="8"/>
      <c r="S713" s="8"/>
      <c r="T713" s="8"/>
    </row>
    <row r="714" spans="1:20" ht="15.75" customHeight="1">
      <c r="A714" s="8"/>
      <c r="B714" s="8"/>
      <c r="C714" s="8"/>
      <c r="D714" s="8"/>
      <c r="E714" s="8"/>
      <c r="F714" s="8"/>
      <c r="G714" s="8"/>
      <c r="I714" s="8"/>
      <c r="J714" s="8"/>
      <c r="K714" s="8"/>
      <c r="L714" s="8"/>
      <c r="M714" s="8"/>
      <c r="N714" s="8"/>
      <c r="O714" s="8"/>
      <c r="P714" s="8"/>
      <c r="Q714" s="8"/>
      <c r="R714" s="8"/>
      <c r="S714" s="8"/>
      <c r="T714" s="8"/>
    </row>
    <row r="715" spans="1:20" ht="15.75" customHeight="1">
      <c r="A715" s="8"/>
      <c r="B715" s="8"/>
      <c r="C715" s="8"/>
      <c r="D715" s="8"/>
      <c r="E715" s="8"/>
      <c r="F715" s="8"/>
      <c r="G715" s="8"/>
      <c r="I715" s="8"/>
      <c r="J715" s="8"/>
      <c r="K715" s="8"/>
      <c r="L715" s="8"/>
      <c r="M715" s="8"/>
      <c r="N715" s="8"/>
      <c r="O715" s="8"/>
      <c r="P715" s="8"/>
      <c r="Q715" s="8"/>
      <c r="R715" s="8"/>
      <c r="S715" s="8"/>
      <c r="T715" s="8"/>
    </row>
    <row r="716" spans="1:20" ht="15.75" customHeight="1">
      <c r="A716" s="8"/>
      <c r="B716" s="8"/>
      <c r="C716" s="8"/>
      <c r="D716" s="8"/>
      <c r="E716" s="8"/>
      <c r="F716" s="8"/>
      <c r="G716" s="8"/>
      <c r="I716" s="8"/>
      <c r="J716" s="8"/>
      <c r="K716" s="8"/>
      <c r="L716" s="8"/>
      <c r="M716" s="8"/>
      <c r="N716" s="8"/>
      <c r="O716" s="8"/>
      <c r="P716" s="8"/>
      <c r="Q716" s="8"/>
      <c r="R716" s="8"/>
      <c r="S716" s="8"/>
      <c r="T716" s="8"/>
    </row>
    <row r="717" spans="1:20" ht="15.75" customHeight="1">
      <c r="A717" s="8"/>
      <c r="B717" s="8"/>
      <c r="C717" s="8"/>
      <c r="D717" s="8"/>
      <c r="E717" s="8"/>
      <c r="F717" s="8"/>
      <c r="G717" s="8"/>
      <c r="I717" s="8"/>
      <c r="J717" s="8"/>
      <c r="K717" s="8"/>
      <c r="L717" s="8"/>
      <c r="M717" s="8"/>
      <c r="N717" s="8"/>
      <c r="O717" s="8"/>
      <c r="P717" s="8"/>
      <c r="Q717" s="8"/>
      <c r="R717" s="8"/>
      <c r="S717" s="8"/>
      <c r="T717" s="8"/>
    </row>
    <row r="718" spans="1:20" ht="15.75" customHeight="1">
      <c r="A718" s="8"/>
      <c r="B718" s="8"/>
      <c r="C718" s="8"/>
      <c r="D718" s="8"/>
      <c r="E718" s="8"/>
      <c r="F718" s="8"/>
      <c r="G718" s="8"/>
      <c r="I718" s="8"/>
      <c r="J718" s="8"/>
      <c r="K718" s="8"/>
      <c r="L718" s="8"/>
      <c r="M718" s="8"/>
      <c r="N718" s="8"/>
      <c r="O718" s="8"/>
      <c r="P718" s="8"/>
      <c r="Q718" s="8"/>
      <c r="R718" s="8"/>
      <c r="S718" s="8"/>
      <c r="T718" s="8"/>
    </row>
    <row r="719" spans="1:20" ht="15.75" customHeight="1">
      <c r="A719" s="8"/>
      <c r="B719" s="8"/>
      <c r="C719" s="8"/>
      <c r="D719" s="8"/>
      <c r="E719" s="8"/>
      <c r="F719" s="8"/>
      <c r="G719" s="8"/>
      <c r="I719" s="8"/>
      <c r="J719" s="8"/>
      <c r="K719" s="8"/>
      <c r="L719" s="8"/>
      <c r="M719" s="8"/>
      <c r="N719" s="8"/>
      <c r="O719" s="8"/>
      <c r="P719" s="8"/>
      <c r="Q719" s="8"/>
      <c r="R719" s="8"/>
      <c r="S719" s="8"/>
      <c r="T719" s="8"/>
    </row>
    <row r="720" spans="1:20" ht="15.75" customHeight="1">
      <c r="A720" s="8"/>
      <c r="B720" s="8"/>
      <c r="C720" s="8"/>
      <c r="D720" s="8"/>
      <c r="E720" s="8"/>
      <c r="F720" s="8"/>
      <c r="G720" s="8"/>
      <c r="I720" s="8"/>
      <c r="J720" s="8"/>
      <c r="K720" s="8"/>
      <c r="L720" s="8"/>
      <c r="M720" s="8"/>
      <c r="N720" s="8"/>
      <c r="O720" s="8"/>
      <c r="P720" s="8"/>
      <c r="Q720" s="8"/>
      <c r="R720" s="8"/>
      <c r="S720" s="8"/>
      <c r="T720" s="8"/>
    </row>
    <row r="721" spans="1:20" ht="15.75" customHeight="1">
      <c r="A721" s="8"/>
      <c r="B721" s="8"/>
      <c r="C721" s="8"/>
      <c r="D721" s="8"/>
      <c r="E721" s="8"/>
      <c r="F721" s="8"/>
      <c r="G721" s="8"/>
      <c r="I721" s="8"/>
      <c r="J721" s="8"/>
      <c r="K721" s="8"/>
      <c r="L721" s="8"/>
      <c r="M721" s="8"/>
      <c r="N721" s="8"/>
      <c r="O721" s="8"/>
      <c r="P721" s="8"/>
      <c r="Q721" s="8"/>
      <c r="R721" s="8"/>
      <c r="S721" s="8"/>
      <c r="T721" s="8"/>
    </row>
    <row r="722" spans="1:20" ht="15.75" customHeight="1">
      <c r="A722" s="8"/>
      <c r="B722" s="8"/>
      <c r="C722" s="8"/>
      <c r="D722" s="8"/>
      <c r="E722" s="8"/>
      <c r="F722" s="8"/>
      <c r="G722" s="8"/>
      <c r="I722" s="8"/>
      <c r="J722" s="8"/>
      <c r="K722" s="8"/>
      <c r="L722" s="8"/>
      <c r="M722" s="8"/>
      <c r="N722" s="8"/>
      <c r="O722" s="8"/>
      <c r="P722" s="8"/>
      <c r="Q722" s="8"/>
      <c r="R722" s="8"/>
      <c r="S722" s="8"/>
      <c r="T722" s="8"/>
    </row>
    <row r="723" spans="1:20" ht="15.75" customHeight="1">
      <c r="A723" s="8"/>
      <c r="B723" s="8"/>
      <c r="C723" s="8"/>
      <c r="D723" s="8"/>
      <c r="E723" s="8"/>
      <c r="F723" s="8"/>
      <c r="G723" s="8"/>
      <c r="I723" s="8"/>
      <c r="J723" s="8"/>
      <c r="K723" s="8"/>
      <c r="L723" s="8"/>
      <c r="M723" s="8"/>
      <c r="N723" s="8"/>
      <c r="O723" s="8"/>
      <c r="P723" s="8"/>
      <c r="Q723" s="8"/>
      <c r="R723" s="8"/>
      <c r="S723" s="8"/>
      <c r="T723" s="8"/>
    </row>
    <row r="724" spans="1:20" ht="15.75" customHeight="1">
      <c r="A724" s="8"/>
      <c r="B724" s="8"/>
      <c r="C724" s="8"/>
      <c r="D724" s="8"/>
      <c r="E724" s="8"/>
      <c r="F724" s="8"/>
      <c r="G724" s="8"/>
      <c r="I724" s="8"/>
      <c r="J724" s="8"/>
      <c r="K724" s="8"/>
      <c r="L724" s="8"/>
      <c r="M724" s="8"/>
      <c r="N724" s="8"/>
      <c r="O724" s="8"/>
      <c r="P724" s="8"/>
      <c r="Q724" s="8"/>
      <c r="R724" s="8"/>
      <c r="S724" s="8"/>
      <c r="T724" s="8"/>
    </row>
    <row r="725" spans="1:20" ht="15.75" customHeight="1">
      <c r="A725" s="8"/>
      <c r="B725" s="8"/>
      <c r="C725" s="8"/>
      <c r="D725" s="8"/>
      <c r="E725" s="8"/>
      <c r="F725" s="8"/>
      <c r="G725" s="8"/>
      <c r="I725" s="8"/>
      <c r="J725" s="8"/>
      <c r="K725" s="8"/>
      <c r="L725" s="8"/>
      <c r="M725" s="8"/>
      <c r="N725" s="8"/>
      <c r="O725" s="8"/>
      <c r="P725" s="8"/>
      <c r="Q725" s="8"/>
      <c r="R725" s="8"/>
      <c r="S725" s="8"/>
      <c r="T725" s="8"/>
    </row>
    <row r="726" spans="1:20" ht="15.75" customHeight="1">
      <c r="A726" s="8"/>
      <c r="B726" s="8"/>
      <c r="C726" s="8"/>
      <c r="D726" s="8"/>
      <c r="E726" s="8"/>
      <c r="F726" s="8"/>
      <c r="G726" s="8"/>
      <c r="I726" s="8"/>
      <c r="J726" s="8"/>
      <c r="K726" s="8"/>
      <c r="L726" s="8"/>
      <c r="M726" s="8"/>
      <c r="N726" s="8"/>
      <c r="O726" s="8"/>
      <c r="P726" s="8"/>
      <c r="Q726" s="8"/>
      <c r="R726" s="8"/>
      <c r="S726" s="8"/>
      <c r="T726" s="8"/>
    </row>
    <row r="727" spans="1:20" ht="15.75" customHeight="1">
      <c r="A727" s="8"/>
      <c r="B727" s="8"/>
      <c r="C727" s="8"/>
      <c r="D727" s="8"/>
      <c r="E727" s="8"/>
      <c r="F727" s="8"/>
      <c r="G727" s="8"/>
      <c r="I727" s="8"/>
      <c r="J727" s="8"/>
      <c r="K727" s="8"/>
      <c r="L727" s="8"/>
      <c r="M727" s="8"/>
      <c r="N727" s="8"/>
      <c r="O727" s="8"/>
      <c r="P727" s="8"/>
      <c r="Q727" s="8"/>
      <c r="R727" s="8"/>
      <c r="S727" s="8"/>
      <c r="T727" s="8"/>
    </row>
    <row r="728" spans="1:20" ht="15.75" customHeight="1">
      <c r="A728" s="8"/>
      <c r="B728" s="8"/>
      <c r="C728" s="8"/>
      <c r="D728" s="8"/>
      <c r="E728" s="8"/>
      <c r="F728" s="8"/>
      <c r="G728" s="8"/>
      <c r="I728" s="8"/>
      <c r="J728" s="8"/>
      <c r="K728" s="8"/>
      <c r="L728" s="8"/>
      <c r="M728" s="8"/>
      <c r="N728" s="8"/>
      <c r="O728" s="8"/>
      <c r="P728" s="8"/>
      <c r="Q728" s="8"/>
      <c r="R728" s="8"/>
      <c r="S728" s="8"/>
      <c r="T728" s="8"/>
    </row>
    <row r="729" spans="1:20" ht="15.75" customHeight="1">
      <c r="A729" s="8"/>
      <c r="B729" s="8"/>
      <c r="C729" s="8"/>
      <c r="D729" s="8"/>
      <c r="E729" s="8"/>
      <c r="F729" s="8"/>
      <c r="G729" s="8"/>
      <c r="I729" s="8"/>
      <c r="J729" s="8"/>
      <c r="K729" s="8"/>
      <c r="L729" s="8"/>
      <c r="M729" s="8"/>
      <c r="N729" s="8"/>
      <c r="O729" s="8"/>
      <c r="P729" s="8"/>
      <c r="Q729" s="8"/>
      <c r="R729" s="8"/>
      <c r="S729" s="8"/>
      <c r="T729" s="8"/>
    </row>
    <row r="730" spans="1:20" ht="15.75" customHeight="1">
      <c r="A730" s="8"/>
      <c r="B730" s="8"/>
      <c r="C730" s="8"/>
      <c r="D730" s="8"/>
      <c r="E730" s="8"/>
      <c r="F730" s="8"/>
      <c r="G730" s="8"/>
      <c r="I730" s="8"/>
      <c r="J730" s="8"/>
      <c r="K730" s="8"/>
      <c r="L730" s="8"/>
      <c r="M730" s="8"/>
      <c r="N730" s="8"/>
      <c r="O730" s="8"/>
      <c r="P730" s="8"/>
      <c r="Q730" s="8"/>
      <c r="R730" s="8"/>
      <c r="S730" s="8"/>
      <c r="T730" s="8"/>
    </row>
    <row r="731" spans="1:20" ht="15.75" customHeight="1">
      <c r="A731" s="8"/>
      <c r="B731" s="8"/>
      <c r="C731" s="8"/>
      <c r="D731" s="8"/>
      <c r="E731" s="8"/>
      <c r="F731" s="8"/>
      <c r="G731" s="8"/>
      <c r="I731" s="8"/>
      <c r="J731" s="8"/>
      <c r="K731" s="8"/>
      <c r="L731" s="8"/>
      <c r="M731" s="8"/>
      <c r="N731" s="8"/>
      <c r="O731" s="8"/>
      <c r="P731" s="8"/>
      <c r="Q731" s="8"/>
      <c r="R731" s="8"/>
      <c r="S731" s="8"/>
      <c r="T731" s="8"/>
    </row>
    <row r="732" spans="1:20" ht="15.75" customHeight="1">
      <c r="A732" s="8"/>
      <c r="B732" s="8"/>
      <c r="C732" s="8"/>
      <c r="D732" s="8"/>
      <c r="E732" s="8"/>
      <c r="F732" s="8"/>
      <c r="G732" s="8"/>
      <c r="I732" s="8"/>
      <c r="J732" s="8"/>
      <c r="K732" s="8"/>
      <c r="L732" s="8"/>
      <c r="M732" s="8"/>
      <c r="N732" s="8"/>
      <c r="O732" s="8"/>
      <c r="P732" s="8"/>
      <c r="Q732" s="8"/>
      <c r="R732" s="8"/>
      <c r="S732" s="8"/>
      <c r="T732" s="8"/>
    </row>
    <row r="733" spans="1:20" ht="15.75" customHeight="1">
      <c r="A733" s="8"/>
      <c r="B733" s="8"/>
      <c r="C733" s="8"/>
      <c r="D733" s="8"/>
      <c r="E733" s="8"/>
      <c r="F733" s="8"/>
      <c r="G733" s="8"/>
      <c r="I733" s="8"/>
      <c r="J733" s="8"/>
      <c r="K733" s="8"/>
      <c r="L733" s="8"/>
      <c r="M733" s="8"/>
      <c r="N733" s="8"/>
      <c r="O733" s="8"/>
      <c r="P733" s="8"/>
      <c r="Q733" s="8"/>
      <c r="R733" s="8"/>
      <c r="S733" s="8"/>
      <c r="T733" s="8"/>
    </row>
    <row r="734" spans="1:20" ht="15.75" customHeight="1">
      <c r="A734" s="8"/>
      <c r="B734" s="8"/>
      <c r="C734" s="8"/>
      <c r="D734" s="8"/>
      <c r="E734" s="8"/>
      <c r="F734" s="8"/>
      <c r="G734" s="8"/>
      <c r="I734" s="8"/>
      <c r="J734" s="8"/>
      <c r="K734" s="8"/>
      <c r="L734" s="8"/>
      <c r="M734" s="8"/>
      <c r="N734" s="8"/>
      <c r="O734" s="8"/>
      <c r="P734" s="8"/>
      <c r="Q734" s="8"/>
      <c r="R734" s="8"/>
      <c r="S734" s="8"/>
      <c r="T734" s="8"/>
    </row>
    <row r="735" spans="1:20" ht="15.75" customHeight="1">
      <c r="A735" s="8"/>
      <c r="B735" s="8"/>
      <c r="C735" s="8"/>
      <c r="D735" s="8"/>
      <c r="E735" s="8"/>
      <c r="F735" s="8"/>
      <c r="G735" s="8"/>
      <c r="I735" s="8"/>
      <c r="J735" s="8"/>
      <c r="K735" s="8"/>
      <c r="L735" s="8"/>
      <c r="M735" s="8"/>
      <c r="N735" s="8"/>
      <c r="O735" s="8"/>
      <c r="P735" s="8"/>
      <c r="Q735" s="8"/>
      <c r="R735" s="8"/>
      <c r="S735" s="8"/>
      <c r="T735" s="8"/>
    </row>
    <row r="736" spans="1:20" ht="15.75" customHeight="1">
      <c r="A736" s="8"/>
      <c r="B736" s="8"/>
      <c r="C736" s="8"/>
      <c r="D736" s="8"/>
      <c r="E736" s="8"/>
      <c r="F736" s="8"/>
      <c r="G736" s="8"/>
      <c r="I736" s="8"/>
      <c r="J736" s="8"/>
      <c r="K736" s="8"/>
      <c r="L736" s="8"/>
      <c r="M736" s="8"/>
      <c r="N736" s="8"/>
      <c r="O736" s="8"/>
      <c r="P736" s="8"/>
      <c r="Q736" s="8"/>
      <c r="R736" s="8"/>
      <c r="S736" s="8"/>
      <c r="T736" s="8"/>
    </row>
    <row r="737" spans="1:20" ht="15.75" customHeight="1">
      <c r="A737" s="8"/>
      <c r="B737" s="8"/>
      <c r="C737" s="8"/>
      <c r="D737" s="8"/>
      <c r="E737" s="8"/>
      <c r="F737" s="8"/>
      <c r="G737" s="8"/>
      <c r="I737" s="8"/>
      <c r="J737" s="8"/>
      <c r="K737" s="8"/>
      <c r="L737" s="8"/>
      <c r="M737" s="8"/>
      <c r="N737" s="8"/>
      <c r="O737" s="8"/>
      <c r="P737" s="8"/>
      <c r="Q737" s="8"/>
      <c r="R737" s="8"/>
      <c r="S737" s="8"/>
      <c r="T737" s="8"/>
    </row>
    <row r="738" spans="1:20" ht="15.75" customHeight="1">
      <c r="A738" s="8"/>
      <c r="B738" s="8"/>
      <c r="C738" s="8"/>
      <c r="D738" s="8"/>
      <c r="E738" s="8"/>
      <c r="F738" s="8"/>
      <c r="G738" s="8"/>
      <c r="I738" s="8"/>
      <c r="J738" s="8"/>
      <c r="K738" s="8"/>
      <c r="L738" s="8"/>
      <c r="M738" s="8"/>
      <c r="N738" s="8"/>
      <c r="O738" s="8"/>
      <c r="P738" s="8"/>
      <c r="Q738" s="8"/>
      <c r="R738" s="8"/>
      <c r="S738" s="8"/>
      <c r="T738" s="8"/>
    </row>
    <row r="739" spans="1:20" ht="15.75" customHeight="1">
      <c r="A739" s="8"/>
      <c r="B739" s="8"/>
      <c r="C739" s="8"/>
      <c r="D739" s="8"/>
      <c r="E739" s="8"/>
      <c r="F739" s="8"/>
      <c r="G739" s="8"/>
      <c r="I739" s="8"/>
      <c r="J739" s="8"/>
      <c r="K739" s="8"/>
      <c r="L739" s="8"/>
      <c r="M739" s="8"/>
      <c r="N739" s="8"/>
      <c r="O739" s="8"/>
      <c r="P739" s="8"/>
      <c r="Q739" s="8"/>
      <c r="R739" s="8"/>
      <c r="S739" s="8"/>
      <c r="T739" s="8"/>
    </row>
    <row r="740" spans="1:20" ht="15.75" customHeight="1">
      <c r="A740" s="8"/>
      <c r="B740" s="8"/>
      <c r="C740" s="8"/>
      <c r="D740" s="8"/>
      <c r="E740" s="8"/>
      <c r="F740" s="8"/>
      <c r="G740" s="8"/>
      <c r="I740" s="8"/>
      <c r="J740" s="8"/>
      <c r="K740" s="8"/>
      <c r="L740" s="8"/>
      <c r="M740" s="8"/>
      <c r="N740" s="8"/>
      <c r="O740" s="8"/>
      <c r="P740" s="8"/>
      <c r="Q740" s="8"/>
      <c r="R740" s="8"/>
      <c r="S740" s="8"/>
      <c r="T740" s="8"/>
    </row>
    <row r="741" spans="1:20" ht="15.75" customHeight="1">
      <c r="A741" s="8"/>
      <c r="B741" s="8"/>
      <c r="C741" s="8"/>
      <c r="D741" s="8"/>
      <c r="E741" s="8"/>
      <c r="F741" s="8"/>
      <c r="G741" s="8"/>
      <c r="I741" s="8"/>
      <c r="J741" s="8"/>
      <c r="K741" s="8"/>
      <c r="L741" s="8"/>
      <c r="M741" s="8"/>
      <c r="N741" s="8"/>
      <c r="O741" s="8"/>
      <c r="P741" s="8"/>
      <c r="Q741" s="8"/>
      <c r="R741" s="8"/>
      <c r="S741" s="8"/>
      <c r="T741" s="8"/>
    </row>
    <row r="742" spans="1:20" ht="15.75" customHeight="1">
      <c r="A742" s="8"/>
      <c r="B742" s="8"/>
      <c r="C742" s="8"/>
      <c r="D742" s="8"/>
      <c r="E742" s="8"/>
      <c r="F742" s="8"/>
      <c r="G742" s="8"/>
      <c r="I742" s="8"/>
      <c r="J742" s="8"/>
      <c r="K742" s="8"/>
      <c r="L742" s="8"/>
      <c r="M742" s="8"/>
      <c r="N742" s="8"/>
      <c r="O742" s="8"/>
      <c r="P742" s="8"/>
      <c r="Q742" s="8"/>
      <c r="R742" s="8"/>
      <c r="S742" s="8"/>
      <c r="T742" s="8"/>
    </row>
    <row r="743" spans="1:20" ht="15.75" customHeight="1">
      <c r="A743" s="8"/>
      <c r="B743" s="8"/>
      <c r="C743" s="8"/>
      <c r="D743" s="8"/>
      <c r="E743" s="8"/>
      <c r="F743" s="8"/>
      <c r="G743" s="8"/>
      <c r="I743" s="8"/>
      <c r="J743" s="8"/>
      <c r="K743" s="8"/>
      <c r="L743" s="8"/>
      <c r="M743" s="8"/>
      <c r="N743" s="8"/>
      <c r="O743" s="8"/>
      <c r="P743" s="8"/>
      <c r="Q743" s="8"/>
      <c r="R743" s="8"/>
      <c r="S743" s="8"/>
      <c r="T743" s="8"/>
    </row>
    <row r="744" spans="1:20" ht="15.75" customHeight="1">
      <c r="A744" s="8"/>
      <c r="B744" s="8"/>
      <c r="C744" s="8"/>
      <c r="D744" s="8"/>
      <c r="E744" s="8"/>
      <c r="F744" s="8"/>
      <c r="G744" s="8"/>
      <c r="I744" s="8"/>
      <c r="J744" s="8"/>
      <c r="K744" s="8"/>
      <c r="L744" s="8"/>
      <c r="M744" s="8"/>
      <c r="N744" s="8"/>
      <c r="O744" s="8"/>
      <c r="P744" s="8"/>
      <c r="Q744" s="8"/>
      <c r="R744" s="8"/>
      <c r="S744" s="8"/>
      <c r="T744" s="8"/>
    </row>
    <row r="745" spans="1:20" ht="15.75" customHeight="1">
      <c r="A745" s="8"/>
      <c r="B745" s="8"/>
      <c r="C745" s="8"/>
      <c r="D745" s="8"/>
      <c r="E745" s="8"/>
      <c r="F745" s="8"/>
      <c r="G745" s="8"/>
      <c r="I745" s="8"/>
      <c r="J745" s="8"/>
      <c r="K745" s="8"/>
      <c r="L745" s="8"/>
      <c r="M745" s="8"/>
      <c r="N745" s="8"/>
      <c r="O745" s="8"/>
      <c r="P745" s="8"/>
      <c r="Q745" s="8"/>
      <c r="R745" s="8"/>
      <c r="S745" s="8"/>
      <c r="T745" s="8"/>
    </row>
    <row r="746" spans="1:20" ht="15.75" customHeight="1">
      <c r="A746" s="8"/>
      <c r="B746" s="8"/>
      <c r="C746" s="8"/>
      <c r="D746" s="8"/>
      <c r="E746" s="8"/>
      <c r="F746" s="8"/>
      <c r="G746" s="8"/>
      <c r="I746" s="8"/>
      <c r="J746" s="8"/>
      <c r="K746" s="8"/>
      <c r="L746" s="8"/>
      <c r="M746" s="8"/>
      <c r="N746" s="8"/>
      <c r="O746" s="8"/>
      <c r="P746" s="8"/>
      <c r="Q746" s="8"/>
      <c r="R746" s="8"/>
      <c r="S746" s="8"/>
      <c r="T746" s="8"/>
    </row>
    <row r="747" spans="1:20" ht="15.75" customHeight="1">
      <c r="A747" s="8"/>
      <c r="B747" s="8"/>
      <c r="C747" s="8"/>
      <c r="D747" s="8"/>
      <c r="E747" s="8"/>
      <c r="F747" s="8"/>
      <c r="G747" s="8"/>
      <c r="I747" s="8"/>
      <c r="J747" s="8"/>
      <c r="K747" s="8"/>
      <c r="L747" s="8"/>
      <c r="M747" s="8"/>
      <c r="N747" s="8"/>
      <c r="O747" s="8"/>
      <c r="P747" s="8"/>
      <c r="Q747" s="8"/>
      <c r="R747" s="8"/>
      <c r="S747" s="8"/>
      <c r="T747" s="8"/>
    </row>
    <row r="748" spans="1:20" ht="15.75" customHeight="1">
      <c r="A748" s="8"/>
      <c r="B748" s="8"/>
      <c r="C748" s="8"/>
      <c r="D748" s="8"/>
      <c r="E748" s="8"/>
      <c r="F748" s="8"/>
      <c r="G748" s="8"/>
      <c r="I748" s="8"/>
      <c r="J748" s="8"/>
      <c r="K748" s="8"/>
      <c r="L748" s="8"/>
      <c r="M748" s="8"/>
      <c r="N748" s="8"/>
      <c r="O748" s="8"/>
      <c r="P748" s="8"/>
      <c r="Q748" s="8"/>
      <c r="R748" s="8"/>
      <c r="S748" s="8"/>
      <c r="T748" s="8"/>
    </row>
    <row r="749" spans="1:20" ht="15.75" customHeight="1">
      <c r="A749" s="8"/>
      <c r="B749" s="8"/>
      <c r="C749" s="8"/>
      <c r="D749" s="8"/>
      <c r="E749" s="8"/>
      <c r="F749" s="8"/>
      <c r="G749" s="8"/>
      <c r="I749" s="8"/>
      <c r="J749" s="8"/>
      <c r="K749" s="8"/>
      <c r="L749" s="8"/>
      <c r="M749" s="8"/>
      <c r="N749" s="8"/>
      <c r="O749" s="8"/>
      <c r="P749" s="8"/>
      <c r="Q749" s="8"/>
      <c r="R749" s="8"/>
      <c r="S749" s="8"/>
      <c r="T749" s="8"/>
    </row>
    <row r="750" spans="1:20" ht="15.75" customHeight="1">
      <c r="A750" s="8"/>
      <c r="B750" s="8"/>
      <c r="C750" s="8"/>
      <c r="D750" s="8"/>
      <c r="E750" s="8"/>
      <c r="F750" s="8"/>
      <c r="G750" s="8"/>
      <c r="I750" s="8"/>
      <c r="J750" s="8"/>
      <c r="K750" s="8"/>
      <c r="L750" s="8"/>
      <c r="M750" s="8"/>
      <c r="N750" s="8"/>
      <c r="O750" s="8"/>
      <c r="P750" s="8"/>
      <c r="Q750" s="8"/>
      <c r="R750" s="8"/>
      <c r="S750" s="8"/>
      <c r="T750" s="8"/>
    </row>
    <row r="751" spans="1:20" ht="15.75" customHeight="1">
      <c r="A751" s="8"/>
      <c r="B751" s="8"/>
      <c r="C751" s="8"/>
      <c r="D751" s="8"/>
      <c r="E751" s="8"/>
      <c r="F751" s="8"/>
      <c r="G751" s="8"/>
      <c r="I751" s="8"/>
      <c r="J751" s="8"/>
      <c r="K751" s="8"/>
      <c r="L751" s="8"/>
      <c r="M751" s="8"/>
      <c r="N751" s="8"/>
      <c r="O751" s="8"/>
      <c r="P751" s="8"/>
      <c r="Q751" s="8"/>
      <c r="R751" s="8"/>
      <c r="S751" s="8"/>
      <c r="T751" s="8"/>
    </row>
    <row r="752" spans="1:20" ht="15.75" customHeight="1">
      <c r="A752" s="8"/>
      <c r="B752" s="8"/>
      <c r="C752" s="8"/>
      <c r="D752" s="8"/>
      <c r="E752" s="8"/>
      <c r="F752" s="8"/>
      <c r="G752" s="8"/>
      <c r="I752" s="8"/>
      <c r="J752" s="8"/>
      <c r="K752" s="8"/>
      <c r="L752" s="8"/>
      <c r="M752" s="8"/>
      <c r="N752" s="8"/>
      <c r="O752" s="8"/>
      <c r="P752" s="8"/>
      <c r="Q752" s="8"/>
      <c r="R752" s="8"/>
      <c r="S752" s="8"/>
      <c r="T752" s="8"/>
    </row>
    <row r="753" spans="1:20" ht="15.75" customHeight="1">
      <c r="A753" s="8"/>
      <c r="B753" s="8"/>
      <c r="C753" s="8"/>
      <c r="D753" s="8"/>
      <c r="E753" s="8"/>
      <c r="F753" s="8"/>
      <c r="G753" s="8"/>
      <c r="I753" s="8"/>
      <c r="J753" s="8"/>
      <c r="K753" s="8"/>
      <c r="L753" s="8"/>
      <c r="M753" s="8"/>
      <c r="N753" s="8"/>
      <c r="O753" s="8"/>
      <c r="P753" s="8"/>
      <c r="Q753" s="8"/>
      <c r="R753" s="8"/>
      <c r="S753" s="8"/>
      <c r="T753" s="8"/>
    </row>
    <row r="754" spans="1:20" ht="15.75" customHeight="1">
      <c r="A754" s="8"/>
      <c r="B754" s="8"/>
      <c r="C754" s="8"/>
      <c r="D754" s="8"/>
      <c r="E754" s="8"/>
      <c r="F754" s="8"/>
      <c r="G754" s="8"/>
      <c r="I754" s="8"/>
      <c r="J754" s="8"/>
      <c r="K754" s="8"/>
      <c r="L754" s="8"/>
      <c r="M754" s="8"/>
      <c r="N754" s="8"/>
      <c r="O754" s="8"/>
      <c r="P754" s="8"/>
      <c r="Q754" s="8"/>
      <c r="R754" s="8"/>
      <c r="S754" s="8"/>
      <c r="T754" s="8"/>
    </row>
    <row r="755" spans="1:20" ht="15.75" customHeight="1">
      <c r="A755" s="8"/>
      <c r="B755" s="8"/>
      <c r="C755" s="8"/>
      <c r="D755" s="8"/>
      <c r="E755" s="8"/>
      <c r="F755" s="8"/>
      <c r="G755" s="8"/>
      <c r="I755" s="8"/>
      <c r="J755" s="8"/>
      <c r="K755" s="8"/>
      <c r="L755" s="8"/>
      <c r="M755" s="8"/>
      <c r="N755" s="8"/>
      <c r="O755" s="8"/>
      <c r="P755" s="8"/>
      <c r="Q755" s="8"/>
      <c r="R755" s="8"/>
      <c r="S755" s="8"/>
      <c r="T755" s="8"/>
    </row>
    <row r="756" spans="1:20" ht="15.75" customHeight="1">
      <c r="A756" s="8"/>
      <c r="B756" s="8"/>
      <c r="C756" s="8"/>
      <c r="D756" s="8"/>
      <c r="E756" s="8"/>
      <c r="F756" s="8"/>
      <c r="G756" s="8"/>
      <c r="I756" s="8"/>
      <c r="J756" s="8"/>
      <c r="K756" s="8"/>
      <c r="L756" s="8"/>
      <c r="M756" s="8"/>
      <c r="N756" s="8"/>
      <c r="O756" s="8"/>
      <c r="P756" s="8"/>
      <c r="Q756" s="8"/>
      <c r="R756" s="8"/>
      <c r="S756" s="8"/>
      <c r="T756" s="8"/>
    </row>
    <row r="757" spans="1:20" ht="15.75" customHeight="1">
      <c r="A757" s="8"/>
      <c r="B757" s="8"/>
      <c r="C757" s="8"/>
      <c r="D757" s="8"/>
      <c r="E757" s="8"/>
      <c r="F757" s="8"/>
      <c r="G757" s="8"/>
      <c r="I757" s="8"/>
      <c r="J757" s="8"/>
      <c r="K757" s="8"/>
      <c r="L757" s="8"/>
      <c r="M757" s="8"/>
      <c r="N757" s="8"/>
      <c r="O757" s="8"/>
      <c r="P757" s="8"/>
      <c r="Q757" s="8"/>
      <c r="R757" s="8"/>
      <c r="S757" s="8"/>
      <c r="T757" s="8"/>
    </row>
    <row r="758" spans="1:20" ht="15.75" customHeight="1">
      <c r="A758" s="8"/>
      <c r="B758" s="8"/>
      <c r="C758" s="8"/>
      <c r="D758" s="8"/>
      <c r="E758" s="8"/>
      <c r="F758" s="8"/>
      <c r="G758" s="8"/>
      <c r="I758" s="8"/>
      <c r="J758" s="8"/>
      <c r="K758" s="8"/>
      <c r="L758" s="8"/>
      <c r="M758" s="8"/>
      <c r="N758" s="8"/>
      <c r="O758" s="8"/>
      <c r="P758" s="8"/>
      <c r="Q758" s="8"/>
      <c r="R758" s="8"/>
      <c r="S758" s="8"/>
      <c r="T758" s="8"/>
    </row>
    <row r="759" spans="1:20" ht="15.75" customHeight="1">
      <c r="A759" s="8"/>
      <c r="B759" s="8"/>
      <c r="C759" s="8"/>
      <c r="D759" s="8"/>
      <c r="E759" s="8"/>
      <c r="F759" s="8"/>
      <c r="G759" s="8"/>
      <c r="I759" s="8"/>
      <c r="J759" s="8"/>
      <c r="K759" s="8"/>
      <c r="L759" s="8"/>
      <c r="M759" s="8"/>
      <c r="N759" s="8"/>
      <c r="O759" s="8"/>
      <c r="P759" s="8"/>
      <c r="Q759" s="8"/>
      <c r="R759" s="8"/>
      <c r="S759" s="8"/>
      <c r="T759" s="8"/>
    </row>
    <row r="760" spans="1:20" ht="15.75" customHeight="1">
      <c r="A760" s="8"/>
      <c r="B760" s="8"/>
      <c r="C760" s="8"/>
      <c r="D760" s="8"/>
      <c r="E760" s="8"/>
      <c r="F760" s="8"/>
      <c r="G760" s="8"/>
      <c r="I760" s="8"/>
      <c r="J760" s="8"/>
      <c r="K760" s="8"/>
      <c r="L760" s="8"/>
      <c r="M760" s="8"/>
      <c r="N760" s="8"/>
      <c r="O760" s="8"/>
      <c r="P760" s="8"/>
      <c r="Q760" s="8"/>
      <c r="R760" s="8"/>
      <c r="S760" s="8"/>
      <c r="T760" s="8"/>
    </row>
    <row r="761" spans="1:20" ht="15.75" customHeight="1">
      <c r="A761" s="8"/>
      <c r="B761" s="8"/>
      <c r="C761" s="8"/>
      <c r="D761" s="8"/>
      <c r="E761" s="8"/>
      <c r="F761" s="8"/>
      <c r="G761" s="8"/>
      <c r="I761" s="8"/>
      <c r="J761" s="8"/>
      <c r="K761" s="8"/>
      <c r="L761" s="8"/>
      <c r="M761" s="8"/>
      <c r="N761" s="8"/>
      <c r="O761" s="8"/>
      <c r="P761" s="8"/>
      <c r="Q761" s="8"/>
      <c r="R761" s="8"/>
      <c r="S761" s="8"/>
      <c r="T761" s="8"/>
    </row>
    <row r="762" spans="1:20" ht="15.75" customHeight="1">
      <c r="A762" s="8"/>
      <c r="B762" s="8"/>
      <c r="C762" s="8"/>
      <c r="D762" s="8"/>
      <c r="E762" s="8"/>
      <c r="F762" s="8"/>
      <c r="G762" s="8"/>
      <c r="I762" s="8"/>
      <c r="J762" s="8"/>
      <c r="K762" s="8"/>
      <c r="L762" s="8"/>
      <c r="M762" s="8"/>
      <c r="N762" s="8"/>
      <c r="O762" s="8"/>
      <c r="P762" s="8"/>
      <c r="Q762" s="8"/>
      <c r="R762" s="8"/>
      <c r="S762" s="8"/>
      <c r="T762" s="8"/>
    </row>
    <row r="763" spans="1:20" ht="15.75" customHeight="1">
      <c r="A763" s="8"/>
      <c r="B763" s="8"/>
      <c r="C763" s="8"/>
      <c r="D763" s="8"/>
      <c r="E763" s="8"/>
      <c r="F763" s="8"/>
      <c r="G763" s="8"/>
      <c r="I763" s="8"/>
      <c r="J763" s="8"/>
      <c r="K763" s="8"/>
      <c r="L763" s="8"/>
      <c r="M763" s="8"/>
      <c r="N763" s="8"/>
      <c r="O763" s="8"/>
      <c r="P763" s="8"/>
      <c r="Q763" s="8"/>
      <c r="R763" s="8"/>
      <c r="S763" s="8"/>
      <c r="T763" s="8"/>
    </row>
    <row r="764" spans="1:20" ht="15.75" customHeight="1">
      <c r="A764" s="8"/>
      <c r="B764" s="8"/>
      <c r="C764" s="8"/>
      <c r="D764" s="8"/>
      <c r="E764" s="8"/>
      <c r="F764" s="8"/>
      <c r="G764" s="8"/>
      <c r="I764" s="8"/>
      <c r="J764" s="8"/>
      <c r="K764" s="8"/>
      <c r="L764" s="8"/>
      <c r="M764" s="8"/>
      <c r="N764" s="8"/>
      <c r="O764" s="8"/>
      <c r="P764" s="8"/>
      <c r="Q764" s="8"/>
      <c r="R764" s="8"/>
      <c r="S764" s="8"/>
      <c r="T764" s="8"/>
    </row>
    <row r="765" spans="1:20" ht="15.75" customHeight="1">
      <c r="A765" s="8"/>
      <c r="B765" s="8"/>
      <c r="C765" s="8"/>
      <c r="D765" s="8"/>
      <c r="E765" s="8"/>
      <c r="F765" s="8"/>
      <c r="G765" s="8"/>
      <c r="I765" s="8"/>
      <c r="J765" s="8"/>
      <c r="K765" s="8"/>
      <c r="L765" s="8"/>
      <c r="M765" s="8"/>
      <c r="N765" s="8"/>
      <c r="O765" s="8"/>
      <c r="P765" s="8"/>
      <c r="Q765" s="8"/>
      <c r="R765" s="8"/>
      <c r="S765" s="8"/>
      <c r="T765" s="8"/>
    </row>
    <row r="766" spans="1:20" ht="15.75" customHeight="1">
      <c r="A766" s="8"/>
      <c r="B766" s="8"/>
      <c r="C766" s="8"/>
      <c r="D766" s="8"/>
      <c r="E766" s="8"/>
      <c r="F766" s="8"/>
      <c r="G766" s="8"/>
      <c r="I766" s="8"/>
      <c r="J766" s="8"/>
      <c r="K766" s="8"/>
      <c r="L766" s="8"/>
      <c r="M766" s="8"/>
      <c r="N766" s="8"/>
      <c r="O766" s="8"/>
      <c r="P766" s="8"/>
      <c r="Q766" s="8"/>
      <c r="R766" s="8"/>
      <c r="S766" s="8"/>
      <c r="T766" s="8"/>
    </row>
    <row r="767" spans="1:20" ht="15.75" customHeight="1">
      <c r="A767" s="8"/>
      <c r="B767" s="8"/>
      <c r="C767" s="8"/>
      <c r="D767" s="8"/>
      <c r="E767" s="8"/>
      <c r="F767" s="8"/>
      <c r="G767" s="8"/>
      <c r="I767" s="8"/>
      <c r="J767" s="8"/>
      <c r="K767" s="8"/>
      <c r="L767" s="8"/>
      <c r="M767" s="8"/>
      <c r="N767" s="8"/>
      <c r="O767" s="8"/>
      <c r="P767" s="8"/>
      <c r="Q767" s="8"/>
      <c r="R767" s="8"/>
      <c r="S767" s="8"/>
      <c r="T767" s="8"/>
    </row>
    <row r="768" spans="1:20" ht="15.75" customHeight="1">
      <c r="A768" s="8"/>
      <c r="B768" s="8"/>
      <c r="C768" s="8"/>
      <c r="D768" s="8"/>
      <c r="E768" s="8"/>
      <c r="F768" s="8"/>
      <c r="G768" s="8"/>
      <c r="I768" s="8"/>
      <c r="J768" s="8"/>
      <c r="K768" s="8"/>
      <c r="L768" s="8"/>
      <c r="M768" s="8"/>
      <c r="N768" s="8"/>
      <c r="O768" s="8"/>
      <c r="P768" s="8"/>
      <c r="Q768" s="8"/>
      <c r="R768" s="8"/>
      <c r="S768" s="8"/>
      <c r="T768" s="8"/>
    </row>
    <row r="769" spans="1:20" ht="15.75" customHeight="1">
      <c r="A769" s="8"/>
      <c r="B769" s="8"/>
      <c r="C769" s="8"/>
      <c r="D769" s="8"/>
      <c r="E769" s="8"/>
      <c r="F769" s="8"/>
      <c r="G769" s="8"/>
      <c r="I769" s="8"/>
      <c r="J769" s="8"/>
      <c r="K769" s="8"/>
      <c r="L769" s="8"/>
      <c r="M769" s="8"/>
      <c r="N769" s="8"/>
      <c r="O769" s="8"/>
      <c r="P769" s="8"/>
      <c r="Q769" s="8"/>
      <c r="R769" s="8"/>
      <c r="S769" s="8"/>
      <c r="T769" s="8"/>
    </row>
    <row r="770" spans="1:20" ht="15.75" customHeight="1">
      <c r="A770" s="8"/>
      <c r="B770" s="8"/>
      <c r="C770" s="8"/>
      <c r="D770" s="8"/>
      <c r="E770" s="8"/>
      <c r="F770" s="8"/>
      <c r="G770" s="8"/>
      <c r="I770" s="8"/>
      <c r="J770" s="8"/>
      <c r="K770" s="8"/>
      <c r="L770" s="8"/>
      <c r="M770" s="8"/>
      <c r="N770" s="8"/>
      <c r="O770" s="8"/>
      <c r="P770" s="8"/>
      <c r="Q770" s="8"/>
      <c r="R770" s="8"/>
      <c r="S770" s="8"/>
      <c r="T770" s="8"/>
    </row>
    <row r="771" spans="1:20" ht="15.75" customHeight="1">
      <c r="A771" s="8"/>
      <c r="B771" s="8"/>
      <c r="C771" s="8"/>
      <c r="D771" s="8"/>
      <c r="E771" s="8"/>
      <c r="F771" s="8"/>
      <c r="G771" s="8"/>
      <c r="I771" s="8"/>
      <c r="J771" s="8"/>
      <c r="K771" s="8"/>
      <c r="L771" s="8"/>
      <c r="M771" s="8"/>
      <c r="N771" s="8"/>
      <c r="O771" s="8"/>
      <c r="P771" s="8"/>
      <c r="Q771" s="8"/>
      <c r="R771" s="8"/>
      <c r="S771" s="8"/>
      <c r="T771" s="8"/>
    </row>
    <row r="772" spans="1:20" ht="15.75" customHeight="1">
      <c r="A772" s="8"/>
      <c r="B772" s="8"/>
      <c r="C772" s="8"/>
      <c r="D772" s="8"/>
      <c r="E772" s="8"/>
      <c r="F772" s="8"/>
      <c r="G772" s="8"/>
      <c r="I772" s="8"/>
      <c r="J772" s="8"/>
      <c r="K772" s="8"/>
      <c r="L772" s="8"/>
      <c r="M772" s="8"/>
      <c r="N772" s="8"/>
      <c r="O772" s="8"/>
      <c r="P772" s="8"/>
      <c r="Q772" s="8"/>
      <c r="R772" s="8"/>
      <c r="S772" s="8"/>
      <c r="T772" s="8"/>
    </row>
    <row r="773" spans="1:20" ht="15.75" customHeight="1">
      <c r="A773" s="8"/>
      <c r="B773" s="8"/>
      <c r="C773" s="8"/>
      <c r="D773" s="8"/>
      <c r="E773" s="8"/>
      <c r="F773" s="8"/>
      <c r="G773" s="8"/>
      <c r="I773" s="8"/>
      <c r="J773" s="8"/>
      <c r="K773" s="8"/>
      <c r="L773" s="8"/>
      <c r="M773" s="8"/>
      <c r="N773" s="8"/>
      <c r="O773" s="8"/>
      <c r="P773" s="8"/>
      <c r="Q773" s="8"/>
      <c r="R773" s="8"/>
      <c r="S773" s="8"/>
      <c r="T773" s="8"/>
    </row>
    <row r="774" spans="1:20" ht="15.75" customHeight="1">
      <c r="A774" s="8"/>
      <c r="B774" s="8"/>
      <c r="C774" s="8"/>
      <c r="D774" s="8"/>
      <c r="E774" s="8"/>
      <c r="F774" s="8"/>
      <c r="G774" s="8"/>
      <c r="I774" s="8"/>
      <c r="J774" s="8"/>
      <c r="K774" s="8"/>
      <c r="L774" s="8"/>
      <c r="M774" s="8"/>
      <c r="N774" s="8"/>
      <c r="O774" s="8"/>
      <c r="P774" s="8"/>
      <c r="Q774" s="8"/>
      <c r="R774" s="8"/>
      <c r="S774" s="8"/>
      <c r="T774" s="8"/>
    </row>
    <row r="775" spans="1:20" ht="15.75" customHeight="1">
      <c r="A775" s="8"/>
      <c r="B775" s="8"/>
      <c r="C775" s="8"/>
      <c r="D775" s="8"/>
      <c r="E775" s="8"/>
      <c r="F775" s="8"/>
      <c r="G775" s="8"/>
      <c r="I775" s="8"/>
      <c r="J775" s="8"/>
      <c r="K775" s="8"/>
      <c r="L775" s="8"/>
      <c r="M775" s="8"/>
      <c r="N775" s="8"/>
      <c r="O775" s="8"/>
      <c r="P775" s="8"/>
      <c r="Q775" s="8"/>
      <c r="R775" s="8"/>
      <c r="S775" s="8"/>
      <c r="T775" s="8"/>
    </row>
    <row r="776" spans="1:20" ht="15.75" customHeight="1">
      <c r="A776" s="8"/>
      <c r="B776" s="8"/>
      <c r="C776" s="8"/>
      <c r="D776" s="8"/>
      <c r="E776" s="8"/>
      <c r="F776" s="8"/>
      <c r="G776" s="8"/>
      <c r="I776" s="8"/>
      <c r="J776" s="8"/>
      <c r="K776" s="8"/>
      <c r="L776" s="8"/>
      <c r="M776" s="8"/>
      <c r="N776" s="8"/>
      <c r="O776" s="8"/>
      <c r="P776" s="8"/>
      <c r="Q776" s="8"/>
      <c r="R776" s="8"/>
      <c r="S776" s="8"/>
      <c r="T776" s="8"/>
    </row>
    <row r="777" spans="1:20" ht="15.75" customHeight="1">
      <c r="A777" s="8"/>
      <c r="B777" s="8"/>
      <c r="C777" s="8"/>
      <c r="D777" s="8"/>
      <c r="E777" s="8"/>
      <c r="F777" s="8"/>
      <c r="G777" s="8"/>
      <c r="I777" s="8"/>
      <c r="J777" s="8"/>
      <c r="K777" s="8"/>
      <c r="L777" s="8"/>
      <c r="M777" s="8"/>
      <c r="N777" s="8"/>
      <c r="O777" s="8"/>
      <c r="P777" s="8"/>
      <c r="Q777" s="8"/>
      <c r="R777" s="8"/>
      <c r="S777" s="8"/>
      <c r="T777" s="8"/>
    </row>
    <row r="778" spans="1:20" ht="15.75" customHeight="1">
      <c r="A778" s="8"/>
      <c r="B778" s="8"/>
      <c r="C778" s="8"/>
      <c r="D778" s="8"/>
      <c r="E778" s="8"/>
      <c r="F778" s="8"/>
      <c r="G778" s="8"/>
      <c r="I778" s="8"/>
      <c r="J778" s="8"/>
      <c r="K778" s="8"/>
      <c r="L778" s="8"/>
      <c r="M778" s="8"/>
      <c r="N778" s="8"/>
      <c r="O778" s="8"/>
      <c r="P778" s="8"/>
      <c r="Q778" s="8"/>
      <c r="R778" s="8"/>
      <c r="S778" s="8"/>
      <c r="T778" s="8"/>
    </row>
    <row r="779" spans="1:20" ht="15.75" customHeight="1">
      <c r="A779" s="8"/>
      <c r="B779" s="8"/>
      <c r="C779" s="8"/>
      <c r="D779" s="8"/>
      <c r="E779" s="8"/>
      <c r="F779" s="8"/>
      <c r="G779" s="8"/>
      <c r="I779" s="8"/>
      <c r="J779" s="8"/>
      <c r="K779" s="8"/>
      <c r="L779" s="8"/>
      <c r="M779" s="8"/>
      <c r="N779" s="8"/>
      <c r="O779" s="8"/>
      <c r="P779" s="8"/>
      <c r="Q779" s="8"/>
      <c r="R779" s="8"/>
      <c r="S779" s="8"/>
      <c r="T779" s="8"/>
    </row>
    <row r="780" spans="1:20" ht="15.75" customHeight="1">
      <c r="A780" s="8"/>
      <c r="B780" s="8"/>
      <c r="C780" s="8"/>
      <c r="D780" s="8"/>
      <c r="E780" s="8"/>
      <c r="F780" s="8"/>
      <c r="G780" s="8"/>
      <c r="I780" s="8"/>
      <c r="J780" s="8"/>
      <c r="K780" s="8"/>
      <c r="L780" s="8"/>
      <c r="M780" s="8"/>
      <c r="N780" s="8"/>
      <c r="O780" s="8"/>
      <c r="P780" s="8"/>
      <c r="Q780" s="8"/>
      <c r="R780" s="8"/>
      <c r="S780" s="8"/>
      <c r="T780" s="8"/>
    </row>
    <row r="781" spans="1:20" ht="15.75" customHeight="1">
      <c r="A781" s="8"/>
      <c r="B781" s="8"/>
      <c r="C781" s="8"/>
      <c r="D781" s="8"/>
      <c r="E781" s="8"/>
      <c r="F781" s="8"/>
      <c r="G781" s="8"/>
      <c r="I781" s="8"/>
      <c r="J781" s="8"/>
      <c r="K781" s="8"/>
      <c r="L781" s="8"/>
      <c r="M781" s="8"/>
      <c r="N781" s="8"/>
      <c r="O781" s="8"/>
      <c r="P781" s="8"/>
      <c r="Q781" s="8"/>
      <c r="R781" s="8"/>
      <c r="S781" s="8"/>
      <c r="T781" s="8"/>
    </row>
    <row r="782" spans="1:20" ht="15.75" customHeight="1">
      <c r="A782" s="8"/>
      <c r="B782" s="8"/>
      <c r="C782" s="8"/>
      <c r="D782" s="8"/>
      <c r="E782" s="8"/>
      <c r="F782" s="8"/>
      <c r="G782" s="8"/>
      <c r="I782" s="8"/>
      <c r="J782" s="8"/>
      <c r="K782" s="8"/>
      <c r="L782" s="8"/>
      <c r="M782" s="8"/>
      <c r="N782" s="8"/>
      <c r="O782" s="8"/>
      <c r="P782" s="8"/>
      <c r="Q782" s="8"/>
      <c r="R782" s="8"/>
      <c r="S782" s="8"/>
      <c r="T782" s="8"/>
    </row>
    <row r="783" spans="1:20" ht="15.75" customHeight="1">
      <c r="A783" s="8"/>
      <c r="B783" s="8"/>
      <c r="C783" s="8"/>
      <c r="D783" s="8"/>
      <c r="E783" s="8"/>
      <c r="F783" s="8"/>
      <c r="G783" s="8"/>
      <c r="I783" s="8"/>
      <c r="J783" s="8"/>
      <c r="K783" s="8"/>
      <c r="L783" s="8"/>
      <c r="M783" s="8"/>
      <c r="N783" s="8"/>
      <c r="O783" s="8"/>
      <c r="P783" s="8"/>
      <c r="Q783" s="8"/>
      <c r="R783" s="8"/>
      <c r="S783" s="8"/>
      <c r="T783" s="8"/>
    </row>
    <row r="784" spans="1:20" ht="15.75" customHeight="1">
      <c r="A784" s="8"/>
      <c r="B784" s="8"/>
      <c r="C784" s="8"/>
      <c r="D784" s="8"/>
      <c r="E784" s="8"/>
      <c r="F784" s="8"/>
      <c r="G784" s="8"/>
      <c r="I784" s="8"/>
      <c r="J784" s="8"/>
      <c r="K784" s="8"/>
      <c r="L784" s="8"/>
      <c r="M784" s="8"/>
      <c r="N784" s="8"/>
      <c r="O784" s="8"/>
      <c r="P784" s="8"/>
      <c r="Q784" s="8"/>
      <c r="R784" s="8"/>
      <c r="S784" s="8"/>
      <c r="T784" s="8"/>
    </row>
    <row r="785" spans="1:20" ht="15.75" customHeight="1">
      <c r="A785" s="8"/>
      <c r="B785" s="8"/>
      <c r="C785" s="8"/>
      <c r="D785" s="8"/>
      <c r="E785" s="8"/>
      <c r="F785" s="8"/>
      <c r="G785" s="8"/>
      <c r="I785" s="8"/>
      <c r="J785" s="8"/>
      <c r="K785" s="8"/>
      <c r="L785" s="8"/>
      <c r="M785" s="8"/>
      <c r="N785" s="8"/>
      <c r="O785" s="8"/>
      <c r="P785" s="8"/>
      <c r="Q785" s="8"/>
      <c r="R785" s="8"/>
      <c r="S785" s="8"/>
      <c r="T785" s="8"/>
    </row>
    <row r="786" spans="1:20" ht="15.75" customHeight="1">
      <c r="A786" s="8"/>
      <c r="B786" s="8"/>
      <c r="C786" s="8"/>
      <c r="D786" s="8"/>
      <c r="E786" s="8"/>
      <c r="F786" s="8"/>
      <c r="G786" s="8"/>
      <c r="I786" s="8"/>
      <c r="J786" s="8"/>
      <c r="K786" s="8"/>
      <c r="L786" s="8"/>
      <c r="M786" s="8"/>
      <c r="N786" s="8"/>
      <c r="O786" s="8"/>
      <c r="P786" s="8"/>
      <c r="Q786" s="8"/>
      <c r="R786" s="8"/>
      <c r="S786" s="8"/>
      <c r="T786" s="8"/>
    </row>
    <row r="787" spans="1:20" ht="15.75" customHeight="1">
      <c r="A787" s="8"/>
      <c r="B787" s="8"/>
      <c r="C787" s="8"/>
      <c r="D787" s="8"/>
      <c r="E787" s="8"/>
      <c r="F787" s="8"/>
      <c r="G787" s="8"/>
      <c r="I787" s="8"/>
      <c r="J787" s="8"/>
      <c r="K787" s="8"/>
      <c r="L787" s="8"/>
      <c r="M787" s="8"/>
      <c r="N787" s="8"/>
      <c r="O787" s="8"/>
      <c r="P787" s="8"/>
      <c r="Q787" s="8"/>
      <c r="R787" s="8"/>
      <c r="S787" s="8"/>
      <c r="T787" s="8"/>
    </row>
    <row r="788" spans="1:20" ht="15.75" customHeight="1">
      <c r="A788" s="8"/>
      <c r="B788" s="8"/>
      <c r="C788" s="8"/>
      <c r="D788" s="8"/>
      <c r="E788" s="8"/>
      <c r="F788" s="8"/>
      <c r="G788" s="8"/>
      <c r="I788" s="8"/>
      <c r="J788" s="8"/>
      <c r="K788" s="8"/>
      <c r="L788" s="8"/>
      <c r="M788" s="8"/>
      <c r="N788" s="8"/>
      <c r="O788" s="8"/>
      <c r="P788" s="8"/>
      <c r="Q788" s="8"/>
      <c r="R788" s="8"/>
      <c r="S788" s="8"/>
      <c r="T788" s="8"/>
    </row>
    <row r="789" spans="1:20" ht="15.75" customHeight="1">
      <c r="A789" s="8"/>
      <c r="B789" s="8"/>
      <c r="C789" s="8"/>
      <c r="D789" s="8"/>
      <c r="E789" s="8"/>
      <c r="F789" s="8"/>
      <c r="G789" s="8"/>
      <c r="I789" s="8"/>
      <c r="J789" s="8"/>
      <c r="K789" s="8"/>
      <c r="L789" s="8"/>
      <c r="M789" s="8"/>
      <c r="N789" s="8"/>
      <c r="O789" s="8"/>
      <c r="P789" s="8"/>
      <c r="Q789" s="8"/>
      <c r="R789" s="8"/>
      <c r="S789" s="8"/>
      <c r="T789" s="8"/>
    </row>
    <row r="790" spans="1:20" ht="15.75" customHeight="1">
      <c r="A790" s="8"/>
      <c r="B790" s="8"/>
      <c r="C790" s="8"/>
      <c r="D790" s="8"/>
      <c r="E790" s="8"/>
      <c r="F790" s="8"/>
      <c r="G790" s="8"/>
      <c r="I790" s="8"/>
      <c r="J790" s="8"/>
      <c r="K790" s="8"/>
      <c r="L790" s="8"/>
      <c r="M790" s="8"/>
      <c r="N790" s="8"/>
      <c r="O790" s="8"/>
      <c r="P790" s="8"/>
      <c r="Q790" s="8"/>
      <c r="R790" s="8"/>
      <c r="S790" s="8"/>
      <c r="T790" s="8"/>
    </row>
    <row r="791" spans="1:20" ht="15.75" customHeight="1">
      <c r="A791" s="8"/>
      <c r="B791" s="8"/>
      <c r="C791" s="8"/>
      <c r="D791" s="8"/>
      <c r="E791" s="8"/>
      <c r="F791" s="8"/>
      <c r="G791" s="8"/>
      <c r="I791" s="8"/>
      <c r="J791" s="8"/>
      <c r="K791" s="8"/>
      <c r="L791" s="8"/>
      <c r="M791" s="8"/>
      <c r="N791" s="8"/>
      <c r="O791" s="8"/>
      <c r="P791" s="8"/>
      <c r="Q791" s="8"/>
      <c r="R791" s="8"/>
      <c r="S791" s="8"/>
      <c r="T791" s="8"/>
    </row>
    <row r="792" spans="1:20" ht="15.75" customHeight="1">
      <c r="A792" s="8"/>
      <c r="B792" s="8"/>
      <c r="C792" s="8"/>
      <c r="D792" s="8"/>
      <c r="E792" s="8"/>
      <c r="F792" s="8"/>
      <c r="G792" s="8"/>
      <c r="I792" s="8"/>
      <c r="J792" s="8"/>
      <c r="K792" s="8"/>
      <c r="L792" s="8"/>
      <c r="M792" s="8"/>
      <c r="N792" s="8"/>
      <c r="O792" s="8"/>
      <c r="P792" s="8"/>
      <c r="Q792" s="8"/>
      <c r="R792" s="8"/>
      <c r="S792" s="8"/>
      <c r="T792" s="8"/>
    </row>
    <row r="793" spans="1:20" ht="15.75" customHeight="1">
      <c r="A793" s="8"/>
      <c r="B793" s="8"/>
      <c r="C793" s="8"/>
      <c r="D793" s="8"/>
      <c r="E793" s="8"/>
      <c r="F793" s="8"/>
      <c r="G793" s="8"/>
      <c r="I793" s="8"/>
      <c r="J793" s="8"/>
      <c r="K793" s="8"/>
      <c r="L793" s="8"/>
      <c r="M793" s="8"/>
      <c r="N793" s="8"/>
      <c r="O793" s="8"/>
      <c r="P793" s="8"/>
      <c r="Q793" s="8"/>
      <c r="R793" s="8"/>
      <c r="S793" s="8"/>
      <c r="T793" s="8"/>
    </row>
    <row r="794" spans="1:20" ht="15.75" customHeight="1">
      <c r="A794" s="8"/>
      <c r="B794" s="8"/>
      <c r="C794" s="8"/>
      <c r="D794" s="8"/>
      <c r="E794" s="8"/>
      <c r="F794" s="8"/>
      <c r="G794" s="8"/>
      <c r="I794" s="8"/>
      <c r="J794" s="8"/>
      <c r="K794" s="8"/>
      <c r="L794" s="8"/>
      <c r="M794" s="8"/>
      <c r="N794" s="8"/>
      <c r="O794" s="8"/>
      <c r="P794" s="8"/>
      <c r="Q794" s="8"/>
      <c r="R794" s="8"/>
      <c r="S794" s="8"/>
      <c r="T794" s="8"/>
    </row>
    <row r="795" spans="1:20" ht="15.75" customHeight="1">
      <c r="A795" s="8"/>
      <c r="B795" s="8"/>
      <c r="C795" s="8"/>
      <c r="D795" s="8"/>
      <c r="E795" s="8"/>
      <c r="F795" s="8"/>
      <c r="G795" s="8"/>
      <c r="I795" s="8"/>
      <c r="J795" s="8"/>
      <c r="K795" s="8"/>
      <c r="L795" s="8"/>
      <c r="M795" s="8"/>
      <c r="N795" s="8"/>
      <c r="O795" s="8"/>
      <c r="P795" s="8"/>
      <c r="Q795" s="8"/>
      <c r="R795" s="8"/>
      <c r="S795" s="8"/>
      <c r="T795" s="8"/>
    </row>
    <row r="796" spans="1:20" ht="15.75" customHeight="1">
      <c r="A796" s="8"/>
      <c r="B796" s="8"/>
      <c r="C796" s="8"/>
      <c r="D796" s="8"/>
      <c r="E796" s="8"/>
      <c r="F796" s="8"/>
      <c r="G796" s="8"/>
      <c r="I796" s="8"/>
      <c r="J796" s="8"/>
      <c r="K796" s="8"/>
      <c r="L796" s="8"/>
      <c r="M796" s="8"/>
      <c r="N796" s="8"/>
      <c r="O796" s="8"/>
      <c r="P796" s="8"/>
      <c r="Q796" s="8"/>
      <c r="R796" s="8"/>
      <c r="S796" s="8"/>
      <c r="T796" s="8"/>
    </row>
    <row r="797" spans="1:20" ht="15.75" customHeight="1">
      <c r="A797" s="8"/>
      <c r="B797" s="8"/>
      <c r="C797" s="8"/>
      <c r="D797" s="8"/>
      <c r="E797" s="8"/>
      <c r="F797" s="8"/>
      <c r="G797" s="8"/>
      <c r="I797" s="8"/>
      <c r="J797" s="8"/>
      <c r="K797" s="8"/>
      <c r="L797" s="8"/>
      <c r="M797" s="8"/>
      <c r="N797" s="8"/>
      <c r="O797" s="8"/>
      <c r="P797" s="8"/>
      <c r="Q797" s="8"/>
      <c r="R797" s="8"/>
      <c r="S797" s="8"/>
      <c r="T797" s="8"/>
    </row>
    <row r="798" spans="1:20" ht="15.75" customHeight="1">
      <c r="A798" s="8"/>
      <c r="B798" s="8"/>
      <c r="C798" s="8"/>
      <c r="D798" s="8"/>
      <c r="E798" s="8"/>
      <c r="F798" s="8"/>
      <c r="G798" s="8"/>
      <c r="I798" s="8"/>
      <c r="J798" s="8"/>
      <c r="K798" s="8"/>
      <c r="L798" s="8"/>
      <c r="M798" s="8"/>
      <c r="N798" s="8"/>
      <c r="O798" s="8"/>
      <c r="P798" s="8"/>
      <c r="Q798" s="8"/>
      <c r="R798" s="8"/>
      <c r="S798" s="8"/>
      <c r="T798" s="8"/>
    </row>
    <row r="799" spans="1:20" ht="15.75" customHeight="1">
      <c r="A799" s="8"/>
      <c r="B799" s="8"/>
      <c r="C799" s="8"/>
      <c r="D799" s="8"/>
      <c r="E799" s="8"/>
      <c r="F799" s="8"/>
      <c r="G799" s="8"/>
      <c r="I799" s="8"/>
      <c r="J799" s="8"/>
      <c r="K799" s="8"/>
      <c r="L799" s="8"/>
      <c r="M799" s="8"/>
      <c r="N799" s="8"/>
      <c r="O799" s="8"/>
      <c r="P799" s="8"/>
      <c r="Q799" s="8"/>
      <c r="R799" s="8"/>
      <c r="S799" s="8"/>
      <c r="T799" s="8"/>
    </row>
    <row r="800" spans="1:20" ht="15.75" customHeight="1">
      <c r="A800" s="8"/>
      <c r="B800" s="8"/>
      <c r="C800" s="8"/>
      <c r="D800" s="8"/>
      <c r="E800" s="8"/>
      <c r="F800" s="8"/>
      <c r="G800" s="8"/>
      <c r="I800" s="8"/>
      <c r="J800" s="8"/>
      <c r="K800" s="8"/>
      <c r="L800" s="8"/>
      <c r="M800" s="8"/>
      <c r="N800" s="8"/>
      <c r="O800" s="8"/>
      <c r="P800" s="8"/>
      <c r="Q800" s="8"/>
      <c r="R800" s="8"/>
      <c r="S800" s="8"/>
      <c r="T800" s="8"/>
    </row>
    <row r="801" spans="1:20" ht="15.75" customHeight="1">
      <c r="A801" s="8"/>
      <c r="B801" s="8"/>
      <c r="C801" s="8"/>
      <c r="D801" s="8"/>
      <c r="E801" s="8"/>
      <c r="F801" s="8"/>
      <c r="G801" s="8"/>
      <c r="I801" s="8"/>
      <c r="J801" s="8"/>
      <c r="K801" s="8"/>
      <c r="L801" s="8"/>
      <c r="M801" s="8"/>
      <c r="N801" s="8"/>
      <c r="O801" s="8"/>
      <c r="P801" s="8"/>
      <c r="Q801" s="8"/>
      <c r="R801" s="8"/>
      <c r="S801" s="8"/>
      <c r="T801" s="8"/>
    </row>
    <row r="802" spans="1:20" ht="15.75" customHeight="1">
      <c r="A802" s="8"/>
      <c r="B802" s="8"/>
      <c r="C802" s="8"/>
      <c r="D802" s="8"/>
      <c r="E802" s="8"/>
      <c r="F802" s="8"/>
      <c r="G802" s="8"/>
      <c r="I802" s="8"/>
      <c r="J802" s="8"/>
      <c r="K802" s="8"/>
      <c r="L802" s="8"/>
      <c r="M802" s="8"/>
      <c r="N802" s="8"/>
      <c r="O802" s="8"/>
      <c r="P802" s="8"/>
      <c r="Q802" s="8"/>
      <c r="R802" s="8"/>
      <c r="S802" s="8"/>
      <c r="T802" s="8"/>
    </row>
    <row r="803" spans="1:20" ht="15.75" customHeight="1">
      <c r="A803" s="8"/>
      <c r="B803" s="8"/>
      <c r="C803" s="8"/>
      <c r="D803" s="8"/>
      <c r="E803" s="8"/>
      <c r="F803" s="8"/>
      <c r="G803" s="8"/>
      <c r="I803" s="8"/>
      <c r="J803" s="8"/>
      <c r="K803" s="8"/>
      <c r="L803" s="8"/>
      <c r="M803" s="8"/>
      <c r="N803" s="8"/>
      <c r="O803" s="8"/>
      <c r="P803" s="8"/>
      <c r="Q803" s="8"/>
      <c r="R803" s="8"/>
      <c r="S803" s="8"/>
      <c r="T803" s="8"/>
    </row>
    <row r="804" spans="1:20" ht="15.75" customHeight="1">
      <c r="A804" s="8"/>
      <c r="B804" s="8"/>
      <c r="C804" s="8"/>
      <c r="D804" s="8"/>
      <c r="E804" s="8"/>
      <c r="F804" s="8"/>
      <c r="G804" s="8"/>
      <c r="I804" s="8"/>
      <c r="J804" s="8"/>
      <c r="K804" s="8"/>
      <c r="L804" s="8"/>
      <c r="M804" s="8"/>
      <c r="N804" s="8"/>
      <c r="O804" s="8"/>
      <c r="P804" s="8"/>
      <c r="Q804" s="8"/>
      <c r="R804" s="8"/>
      <c r="S804" s="8"/>
      <c r="T804" s="8"/>
    </row>
    <row r="805" spans="1:20" ht="15.75" customHeight="1">
      <c r="A805" s="8"/>
      <c r="B805" s="8"/>
      <c r="C805" s="8"/>
      <c r="D805" s="8"/>
      <c r="E805" s="8"/>
      <c r="F805" s="8"/>
      <c r="G805" s="8"/>
      <c r="I805" s="8"/>
      <c r="J805" s="8"/>
      <c r="K805" s="8"/>
      <c r="L805" s="8"/>
      <c r="M805" s="8"/>
      <c r="N805" s="8"/>
      <c r="O805" s="8"/>
      <c r="P805" s="8"/>
      <c r="Q805" s="8"/>
      <c r="R805" s="8"/>
      <c r="S805" s="8"/>
      <c r="T805" s="8"/>
    </row>
    <row r="806" spans="1:20" ht="15.75" customHeight="1">
      <c r="A806" s="8"/>
      <c r="B806" s="8"/>
      <c r="C806" s="8"/>
      <c r="D806" s="8"/>
      <c r="E806" s="8"/>
      <c r="F806" s="8"/>
      <c r="G806" s="8"/>
      <c r="I806" s="8"/>
      <c r="J806" s="8"/>
      <c r="K806" s="8"/>
      <c r="L806" s="8"/>
      <c r="M806" s="8"/>
      <c r="N806" s="8"/>
      <c r="O806" s="8"/>
      <c r="P806" s="8"/>
      <c r="Q806" s="8"/>
      <c r="R806" s="8"/>
      <c r="S806" s="8"/>
      <c r="T806" s="8"/>
    </row>
    <row r="807" spans="1:20" ht="15.75" customHeight="1">
      <c r="A807" s="8"/>
      <c r="B807" s="8"/>
      <c r="C807" s="8"/>
      <c r="D807" s="8"/>
      <c r="E807" s="8"/>
      <c r="F807" s="8"/>
      <c r="G807" s="8"/>
      <c r="I807" s="8"/>
      <c r="J807" s="8"/>
      <c r="K807" s="8"/>
      <c r="L807" s="8"/>
      <c r="M807" s="8"/>
      <c r="N807" s="8"/>
      <c r="O807" s="8"/>
      <c r="P807" s="8"/>
      <c r="Q807" s="8"/>
      <c r="R807" s="8"/>
      <c r="S807" s="8"/>
      <c r="T807" s="8"/>
    </row>
    <row r="808" spans="1:20" ht="15.75" customHeight="1">
      <c r="A808" s="8"/>
      <c r="B808" s="8"/>
      <c r="C808" s="8"/>
      <c r="D808" s="8"/>
      <c r="E808" s="8"/>
      <c r="F808" s="8"/>
      <c r="G808" s="8"/>
      <c r="I808" s="8"/>
      <c r="J808" s="8"/>
      <c r="K808" s="8"/>
      <c r="L808" s="8"/>
      <c r="M808" s="8"/>
      <c r="N808" s="8"/>
      <c r="O808" s="8"/>
      <c r="P808" s="8"/>
      <c r="Q808" s="8"/>
      <c r="R808" s="8"/>
      <c r="S808" s="8"/>
      <c r="T808" s="8"/>
    </row>
    <row r="809" spans="1:20" ht="15.75" customHeight="1">
      <c r="A809" s="8"/>
      <c r="B809" s="8"/>
      <c r="C809" s="8"/>
      <c r="D809" s="8"/>
      <c r="E809" s="8"/>
      <c r="F809" s="8"/>
      <c r="G809" s="8"/>
      <c r="I809" s="8"/>
      <c r="J809" s="8"/>
      <c r="K809" s="8"/>
      <c r="L809" s="8"/>
      <c r="M809" s="8"/>
      <c r="N809" s="8"/>
      <c r="O809" s="8"/>
      <c r="P809" s="8"/>
      <c r="Q809" s="8"/>
      <c r="R809" s="8"/>
      <c r="S809" s="8"/>
      <c r="T809" s="8"/>
    </row>
    <row r="810" spans="1:20" ht="15.75" customHeight="1">
      <c r="A810" s="8"/>
      <c r="B810" s="8"/>
      <c r="C810" s="8"/>
      <c r="D810" s="8"/>
      <c r="E810" s="8"/>
      <c r="F810" s="8"/>
      <c r="G810" s="8"/>
      <c r="I810" s="8"/>
      <c r="J810" s="8"/>
      <c r="K810" s="8"/>
      <c r="L810" s="8"/>
      <c r="M810" s="8"/>
      <c r="N810" s="8"/>
      <c r="O810" s="8"/>
      <c r="P810" s="8"/>
      <c r="Q810" s="8"/>
      <c r="R810" s="8"/>
      <c r="S810" s="8"/>
      <c r="T810" s="8"/>
    </row>
    <row r="811" spans="1:20" ht="15.75" customHeight="1">
      <c r="A811" s="8"/>
      <c r="B811" s="8"/>
      <c r="C811" s="8"/>
      <c r="D811" s="8"/>
      <c r="E811" s="8"/>
      <c r="F811" s="8"/>
      <c r="G811" s="8"/>
      <c r="I811" s="8"/>
      <c r="J811" s="8"/>
      <c r="K811" s="8"/>
      <c r="L811" s="8"/>
      <c r="M811" s="8"/>
      <c r="N811" s="8"/>
      <c r="O811" s="8"/>
      <c r="P811" s="8"/>
      <c r="Q811" s="8"/>
      <c r="R811" s="8"/>
      <c r="S811" s="8"/>
      <c r="T811" s="8"/>
    </row>
    <row r="812" spans="1:20" ht="15.75" customHeight="1">
      <c r="A812" s="8"/>
      <c r="B812" s="8"/>
      <c r="C812" s="8"/>
      <c r="D812" s="8"/>
      <c r="E812" s="8"/>
      <c r="F812" s="8"/>
      <c r="G812" s="8"/>
      <c r="I812" s="8"/>
      <c r="J812" s="8"/>
      <c r="K812" s="8"/>
      <c r="L812" s="8"/>
      <c r="M812" s="8"/>
      <c r="N812" s="8"/>
      <c r="O812" s="8"/>
      <c r="P812" s="8"/>
      <c r="Q812" s="8"/>
      <c r="R812" s="8"/>
      <c r="S812" s="8"/>
      <c r="T812" s="8"/>
    </row>
    <row r="813" spans="1:20" ht="15.75" customHeight="1">
      <c r="A813" s="8"/>
      <c r="B813" s="8"/>
      <c r="C813" s="8"/>
      <c r="D813" s="8"/>
      <c r="E813" s="8"/>
      <c r="F813" s="8"/>
      <c r="G813" s="8"/>
      <c r="I813" s="8"/>
      <c r="J813" s="8"/>
      <c r="K813" s="8"/>
      <c r="L813" s="8"/>
      <c r="M813" s="8"/>
      <c r="N813" s="8"/>
      <c r="O813" s="8"/>
      <c r="P813" s="8"/>
      <c r="Q813" s="8"/>
      <c r="R813" s="8"/>
      <c r="S813" s="8"/>
      <c r="T813" s="8"/>
    </row>
    <row r="814" spans="1:20" ht="15.75" customHeight="1">
      <c r="A814" s="8"/>
      <c r="B814" s="8"/>
      <c r="C814" s="8"/>
      <c r="D814" s="8"/>
      <c r="E814" s="8"/>
      <c r="F814" s="8"/>
      <c r="G814" s="8"/>
      <c r="I814" s="8"/>
      <c r="J814" s="8"/>
      <c r="K814" s="8"/>
      <c r="L814" s="8"/>
      <c r="M814" s="8"/>
      <c r="N814" s="8"/>
      <c r="O814" s="8"/>
      <c r="P814" s="8"/>
      <c r="Q814" s="8"/>
      <c r="R814" s="8"/>
      <c r="S814" s="8"/>
      <c r="T814" s="8"/>
    </row>
    <row r="815" spans="1:20" ht="15.75" customHeight="1">
      <c r="A815" s="8"/>
      <c r="B815" s="8"/>
      <c r="C815" s="8"/>
      <c r="D815" s="8"/>
      <c r="E815" s="8"/>
      <c r="F815" s="8"/>
      <c r="G815" s="8"/>
      <c r="I815" s="8"/>
      <c r="J815" s="8"/>
      <c r="K815" s="8"/>
      <c r="L815" s="8"/>
      <c r="M815" s="8"/>
      <c r="N815" s="8"/>
      <c r="O815" s="8"/>
      <c r="P815" s="8"/>
      <c r="Q815" s="8"/>
      <c r="R815" s="8"/>
      <c r="S815" s="8"/>
      <c r="T815" s="8"/>
    </row>
    <row r="816" spans="1:20" ht="15.75" customHeight="1">
      <c r="A816" s="8"/>
      <c r="B816" s="8"/>
      <c r="C816" s="8"/>
      <c r="D816" s="8"/>
      <c r="E816" s="8"/>
      <c r="F816" s="8"/>
      <c r="G816" s="8"/>
      <c r="I816" s="8"/>
      <c r="J816" s="8"/>
      <c r="K816" s="8"/>
      <c r="L816" s="8"/>
      <c r="M816" s="8"/>
      <c r="N816" s="8"/>
      <c r="O816" s="8"/>
      <c r="P816" s="8"/>
      <c r="Q816" s="8"/>
      <c r="R816" s="8"/>
      <c r="S816" s="8"/>
      <c r="T816" s="8"/>
    </row>
    <row r="817" spans="1:20" ht="15.75" customHeight="1">
      <c r="A817" s="8"/>
      <c r="B817" s="8"/>
      <c r="C817" s="8"/>
      <c r="D817" s="8"/>
      <c r="E817" s="8"/>
      <c r="F817" s="8"/>
      <c r="G817" s="8"/>
      <c r="I817" s="8"/>
      <c r="J817" s="8"/>
      <c r="K817" s="8"/>
      <c r="L817" s="8"/>
      <c r="M817" s="8"/>
      <c r="N817" s="8"/>
      <c r="O817" s="8"/>
      <c r="P817" s="8"/>
      <c r="Q817" s="8"/>
      <c r="R817" s="8"/>
      <c r="S817" s="8"/>
      <c r="T817" s="8"/>
    </row>
    <row r="818" spans="1:20" ht="15.75" customHeight="1">
      <c r="A818" s="8"/>
      <c r="B818" s="8"/>
      <c r="C818" s="8"/>
      <c r="D818" s="8"/>
      <c r="E818" s="8"/>
      <c r="F818" s="8"/>
      <c r="G818" s="8"/>
      <c r="I818" s="8"/>
      <c r="J818" s="8"/>
      <c r="K818" s="8"/>
      <c r="L818" s="8"/>
      <c r="M818" s="8"/>
      <c r="N818" s="8"/>
      <c r="O818" s="8"/>
      <c r="P818" s="8"/>
      <c r="Q818" s="8"/>
      <c r="R818" s="8"/>
      <c r="S818" s="8"/>
      <c r="T818" s="8"/>
    </row>
    <row r="819" spans="1:20" ht="15.75" customHeight="1">
      <c r="A819" s="8"/>
      <c r="B819" s="8"/>
      <c r="C819" s="8"/>
      <c r="D819" s="8"/>
      <c r="E819" s="8"/>
      <c r="F819" s="8"/>
      <c r="G819" s="8"/>
      <c r="I819" s="8"/>
      <c r="J819" s="8"/>
      <c r="K819" s="8"/>
      <c r="L819" s="8"/>
      <c r="M819" s="8"/>
      <c r="N819" s="8"/>
      <c r="O819" s="8"/>
      <c r="P819" s="8"/>
      <c r="Q819" s="8"/>
      <c r="R819" s="8"/>
      <c r="S819" s="8"/>
      <c r="T819" s="8"/>
    </row>
    <row r="820" spans="1:20" ht="15.75" customHeight="1">
      <c r="A820" s="8"/>
      <c r="B820" s="8"/>
      <c r="C820" s="8"/>
      <c r="D820" s="8"/>
      <c r="E820" s="8"/>
      <c r="F820" s="8"/>
      <c r="G820" s="8"/>
      <c r="I820" s="8"/>
      <c r="J820" s="8"/>
      <c r="K820" s="8"/>
      <c r="L820" s="8"/>
      <c r="M820" s="8"/>
      <c r="N820" s="8"/>
      <c r="O820" s="8"/>
      <c r="P820" s="8"/>
      <c r="Q820" s="8"/>
      <c r="R820" s="8"/>
      <c r="S820" s="8"/>
      <c r="T820" s="8"/>
    </row>
    <row r="821" spans="1:20" ht="15.75" customHeight="1">
      <c r="A821" s="8"/>
      <c r="B821" s="8"/>
      <c r="C821" s="8"/>
      <c r="D821" s="8"/>
      <c r="E821" s="8"/>
      <c r="F821" s="8"/>
      <c r="G821" s="8"/>
      <c r="I821" s="8"/>
      <c r="J821" s="8"/>
      <c r="K821" s="8"/>
      <c r="L821" s="8"/>
      <c r="M821" s="8"/>
      <c r="N821" s="8"/>
      <c r="O821" s="8"/>
      <c r="P821" s="8"/>
      <c r="Q821" s="8"/>
      <c r="R821" s="8"/>
      <c r="S821" s="8"/>
      <c r="T821" s="8"/>
    </row>
    <row r="822" spans="1:20" ht="15.75" customHeight="1">
      <c r="A822" s="8"/>
      <c r="B822" s="8"/>
      <c r="C822" s="8"/>
      <c r="D822" s="8"/>
      <c r="E822" s="8"/>
      <c r="F822" s="8"/>
      <c r="G822" s="8"/>
      <c r="I822" s="8"/>
      <c r="J822" s="8"/>
      <c r="K822" s="8"/>
      <c r="L822" s="8"/>
      <c r="M822" s="8"/>
      <c r="N822" s="8"/>
      <c r="O822" s="8"/>
      <c r="P822" s="8"/>
      <c r="Q822" s="8"/>
      <c r="R822" s="8"/>
      <c r="S822" s="8"/>
      <c r="T822" s="8"/>
    </row>
    <row r="823" spans="1:20" ht="15.75" customHeight="1">
      <c r="A823" s="8"/>
      <c r="B823" s="8"/>
      <c r="C823" s="8"/>
      <c r="D823" s="8"/>
      <c r="E823" s="8"/>
      <c r="F823" s="8"/>
      <c r="G823" s="8"/>
      <c r="I823" s="8"/>
      <c r="J823" s="8"/>
      <c r="K823" s="8"/>
      <c r="L823" s="8"/>
      <c r="M823" s="8"/>
      <c r="N823" s="8"/>
      <c r="O823" s="8"/>
      <c r="P823" s="8"/>
      <c r="Q823" s="8"/>
      <c r="R823" s="8"/>
      <c r="S823" s="8"/>
      <c r="T823" s="8"/>
    </row>
    <row r="824" spans="1:20" ht="15.75" customHeight="1">
      <c r="A824" s="8"/>
      <c r="B824" s="8"/>
      <c r="C824" s="8"/>
      <c r="D824" s="8"/>
      <c r="E824" s="8"/>
      <c r="F824" s="8"/>
      <c r="G824" s="8"/>
      <c r="I824" s="8"/>
      <c r="J824" s="8"/>
      <c r="K824" s="8"/>
      <c r="L824" s="8"/>
      <c r="M824" s="8"/>
      <c r="N824" s="8"/>
      <c r="O824" s="8"/>
      <c r="P824" s="8"/>
      <c r="Q824" s="8"/>
      <c r="R824" s="8"/>
      <c r="S824" s="8"/>
      <c r="T824" s="8"/>
    </row>
    <row r="825" spans="1:20" ht="15.75" customHeight="1">
      <c r="A825" s="8"/>
      <c r="B825" s="8"/>
      <c r="C825" s="8"/>
      <c r="D825" s="8"/>
      <c r="E825" s="8"/>
      <c r="F825" s="8"/>
      <c r="G825" s="8"/>
      <c r="I825" s="8"/>
      <c r="J825" s="8"/>
      <c r="K825" s="8"/>
      <c r="L825" s="8"/>
      <c r="M825" s="8"/>
      <c r="N825" s="8"/>
      <c r="O825" s="8"/>
      <c r="P825" s="8"/>
      <c r="Q825" s="8"/>
      <c r="R825" s="8"/>
      <c r="S825" s="8"/>
      <c r="T825" s="8"/>
    </row>
    <row r="826" spans="1:20" ht="15.75" customHeight="1">
      <c r="A826" s="8"/>
      <c r="B826" s="8"/>
      <c r="C826" s="8"/>
      <c r="D826" s="8"/>
      <c r="E826" s="8"/>
      <c r="F826" s="8"/>
      <c r="G826" s="8"/>
      <c r="I826" s="8"/>
      <c r="J826" s="8"/>
      <c r="K826" s="8"/>
      <c r="L826" s="8"/>
      <c r="M826" s="8"/>
      <c r="N826" s="8"/>
      <c r="O826" s="8"/>
      <c r="P826" s="8"/>
      <c r="Q826" s="8"/>
      <c r="R826" s="8"/>
      <c r="S826" s="8"/>
      <c r="T826" s="8"/>
    </row>
    <row r="827" spans="1:20" ht="15.75" customHeight="1">
      <c r="A827" s="8"/>
      <c r="B827" s="8"/>
      <c r="C827" s="8"/>
      <c r="D827" s="8"/>
      <c r="E827" s="8"/>
      <c r="F827" s="8"/>
      <c r="G827" s="8"/>
      <c r="I827" s="8"/>
      <c r="J827" s="8"/>
      <c r="K827" s="8"/>
      <c r="L827" s="8"/>
      <c r="M827" s="8"/>
      <c r="N827" s="8"/>
      <c r="O827" s="8"/>
      <c r="P827" s="8"/>
      <c r="Q827" s="8"/>
      <c r="R827" s="8"/>
      <c r="S827" s="8"/>
      <c r="T827" s="8"/>
    </row>
    <row r="828" spans="1:20" ht="15.75" customHeight="1">
      <c r="A828" s="8"/>
      <c r="B828" s="8"/>
      <c r="C828" s="8"/>
      <c r="D828" s="8"/>
      <c r="E828" s="8"/>
      <c r="F828" s="8"/>
      <c r="G828" s="8"/>
      <c r="I828" s="8"/>
      <c r="J828" s="8"/>
      <c r="K828" s="8"/>
      <c r="L828" s="8"/>
      <c r="M828" s="8"/>
      <c r="N828" s="8"/>
      <c r="O828" s="8"/>
      <c r="P828" s="8"/>
      <c r="Q828" s="8"/>
      <c r="R828" s="8"/>
      <c r="S828" s="8"/>
      <c r="T828" s="8"/>
    </row>
    <row r="829" spans="1:20" ht="15.75" customHeight="1">
      <c r="A829" s="8"/>
      <c r="B829" s="8"/>
      <c r="C829" s="8"/>
      <c r="D829" s="8"/>
      <c r="E829" s="8"/>
      <c r="F829" s="8"/>
      <c r="G829" s="8"/>
      <c r="I829" s="8"/>
      <c r="J829" s="8"/>
      <c r="K829" s="8"/>
      <c r="L829" s="8"/>
      <c r="M829" s="8"/>
      <c r="N829" s="8"/>
      <c r="O829" s="8"/>
      <c r="P829" s="8"/>
      <c r="Q829" s="8"/>
      <c r="R829" s="8"/>
      <c r="S829" s="8"/>
      <c r="T829" s="8"/>
    </row>
    <row r="830" spans="1:20" ht="15.75" customHeight="1">
      <c r="A830" s="8"/>
      <c r="B830" s="8"/>
      <c r="C830" s="8"/>
      <c r="D830" s="8"/>
      <c r="E830" s="8"/>
      <c r="F830" s="8"/>
      <c r="G830" s="8"/>
      <c r="I830" s="8"/>
      <c r="J830" s="8"/>
      <c r="K830" s="8"/>
      <c r="L830" s="8"/>
      <c r="M830" s="8"/>
      <c r="N830" s="8"/>
      <c r="O830" s="8"/>
      <c r="P830" s="8"/>
      <c r="Q830" s="8"/>
      <c r="R830" s="8"/>
      <c r="S830" s="8"/>
      <c r="T830" s="8"/>
    </row>
    <row r="831" spans="1:20" ht="15.75" customHeight="1">
      <c r="A831" s="8"/>
      <c r="B831" s="8"/>
      <c r="C831" s="8"/>
      <c r="D831" s="8"/>
      <c r="E831" s="8"/>
      <c r="F831" s="8"/>
      <c r="G831" s="8"/>
      <c r="I831" s="8"/>
      <c r="J831" s="8"/>
      <c r="K831" s="8"/>
      <c r="L831" s="8"/>
      <c r="M831" s="8"/>
      <c r="N831" s="8"/>
      <c r="O831" s="8"/>
      <c r="P831" s="8"/>
      <c r="Q831" s="8"/>
      <c r="R831" s="8"/>
      <c r="S831" s="8"/>
      <c r="T831" s="8"/>
    </row>
    <row r="832" spans="1:20" ht="15.75" customHeight="1">
      <c r="A832" s="8"/>
      <c r="B832" s="8"/>
      <c r="C832" s="8"/>
      <c r="D832" s="8"/>
      <c r="E832" s="8"/>
      <c r="F832" s="8"/>
      <c r="G832" s="8"/>
      <c r="I832" s="8"/>
      <c r="J832" s="8"/>
      <c r="K832" s="8"/>
      <c r="L832" s="8"/>
      <c r="M832" s="8"/>
      <c r="N832" s="8"/>
      <c r="O832" s="8"/>
      <c r="P832" s="8"/>
      <c r="Q832" s="8"/>
      <c r="R832" s="8"/>
      <c r="S832" s="8"/>
      <c r="T832" s="8"/>
    </row>
    <row r="833" spans="1:20" ht="15.75" customHeight="1">
      <c r="A833" s="8"/>
      <c r="B833" s="8"/>
      <c r="C833" s="8"/>
      <c r="D833" s="8"/>
      <c r="E833" s="8"/>
      <c r="F833" s="8"/>
      <c r="G833" s="8"/>
      <c r="I833" s="8"/>
      <c r="J833" s="8"/>
      <c r="K833" s="8"/>
      <c r="L833" s="8"/>
      <c r="M833" s="8"/>
      <c r="N833" s="8"/>
      <c r="O833" s="8"/>
      <c r="P833" s="8"/>
      <c r="Q833" s="8"/>
      <c r="R833" s="8"/>
      <c r="S833" s="8"/>
      <c r="T833" s="8"/>
    </row>
    <row r="834" spans="1:20" ht="15.75" customHeight="1">
      <c r="A834" s="8"/>
      <c r="B834" s="8"/>
      <c r="C834" s="8"/>
      <c r="D834" s="8"/>
      <c r="E834" s="8"/>
      <c r="F834" s="8"/>
      <c r="G834" s="8"/>
      <c r="I834" s="8"/>
      <c r="J834" s="8"/>
      <c r="K834" s="8"/>
      <c r="L834" s="8"/>
      <c r="M834" s="8"/>
      <c r="N834" s="8"/>
      <c r="O834" s="8"/>
      <c r="P834" s="8"/>
      <c r="Q834" s="8"/>
      <c r="R834" s="8"/>
      <c r="S834" s="8"/>
      <c r="T834" s="8"/>
    </row>
    <row r="835" spans="1:20" ht="15.75" customHeight="1">
      <c r="A835" s="8"/>
      <c r="B835" s="8"/>
      <c r="C835" s="8"/>
      <c r="D835" s="8"/>
      <c r="E835" s="8"/>
      <c r="F835" s="8"/>
      <c r="G835" s="8"/>
      <c r="I835" s="8"/>
      <c r="J835" s="8"/>
      <c r="K835" s="8"/>
      <c r="L835" s="8"/>
      <c r="M835" s="8"/>
      <c r="N835" s="8"/>
      <c r="O835" s="8"/>
      <c r="P835" s="8"/>
      <c r="Q835" s="8"/>
      <c r="R835" s="8"/>
      <c r="S835" s="8"/>
      <c r="T835" s="8"/>
    </row>
    <row r="836" spans="1:20" ht="15.75" customHeight="1">
      <c r="A836" s="8"/>
      <c r="B836" s="8"/>
      <c r="C836" s="8"/>
      <c r="D836" s="8"/>
      <c r="E836" s="8"/>
      <c r="F836" s="8"/>
      <c r="G836" s="8"/>
      <c r="I836" s="8"/>
      <c r="J836" s="8"/>
      <c r="K836" s="8"/>
      <c r="L836" s="8"/>
      <c r="M836" s="8"/>
      <c r="N836" s="8"/>
      <c r="O836" s="8"/>
      <c r="P836" s="8"/>
      <c r="Q836" s="8"/>
      <c r="R836" s="8"/>
      <c r="S836" s="8"/>
      <c r="T836" s="8"/>
    </row>
    <row r="837" spans="1:20" ht="15.75" customHeight="1">
      <c r="A837" s="8"/>
      <c r="B837" s="8"/>
      <c r="C837" s="8"/>
      <c r="D837" s="8"/>
      <c r="E837" s="8"/>
      <c r="F837" s="8"/>
      <c r="G837" s="8"/>
      <c r="I837" s="8"/>
      <c r="J837" s="8"/>
      <c r="K837" s="8"/>
      <c r="L837" s="8"/>
      <c r="M837" s="8"/>
      <c r="N837" s="8"/>
      <c r="O837" s="8"/>
      <c r="P837" s="8"/>
      <c r="Q837" s="8"/>
      <c r="R837" s="8"/>
      <c r="S837" s="8"/>
      <c r="T837" s="8"/>
    </row>
    <row r="838" spans="1:20" ht="15.75" customHeight="1">
      <c r="A838" s="8"/>
      <c r="B838" s="8"/>
      <c r="C838" s="8"/>
      <c r="D838" s="8"/>
      <c r="E838" s="8"/>
      <c r="F838" s="8"/>
      <c r="G838" s="8"/>
      <c r="I838" s="8"/>
      <c r="J838" s="8"/>
      <c r="K838" s="8"/>
      <c r="L838" s="8"/>
      <c r="M838" s="8"/>
      <c r="N838" s="8"/>
      <c r="O838" s="8"/>
      <c r="P838" s="8"/>
      <c r="Q838" s="8"/>
      <c r="R838" s="8"/>
      <c r="S838" s="8"/>
      <c r="T838" s="8"/>
    </row>
    <row r="839" spans="1:20" ht="15.75" customHeight="1">
      <c r="A839" s="8"/>
      <c r="B839" s="8"/>
      <c r="C839" s="8"/>
      <c r="D839" s="8"/>
      <c r="E839" s="8"/>
      <c r="F839" s="8"/>
      <c r="G839" s="8"/>
      <c r="I839" s="8"/>
      <c r="J839" s="8"/>
      <c r="K839" s="8"/>
      <c r="L839" s="8"/>
      <c r="M839" s="8"/>
      <c r="N839" s="8"/>
      <c r="O839" s="8"/>
      <c r="P839" s="8"/>
      <c r="Q839" s="8"/>
      <c r="R839" s="8"/>
      <c r="S839" s="8"/>
      <c r="T839" s="8"/>
    </row>
    <row r="840" spans="1:20" ht="15.75" customHeight="1">
      <c r="A840" s="8"/>
      <c r="B840" s="8"/>
      <c r="C840" s="8"/>
      <c r="D840" s="8"/>
      <c r="E840" s="8"/>
      <c r="F840" s="8"/>
      <c r="G840" s="8"/>
      <c r="I840" s="8"/>
      <c r="J840" s="8"/>
      <c r="K840" s="8"/>
      <c r="L840" s="8"/>
      <c r="M840" s="8"/>
      <c r="N840" s="8"/>
      <c r="O840" s="8"/>
      <c r="P840" s="8"/>
      <c r="Q840" s="8"/>
      <c r="R840" s="8"/>
      <c r="S840" s="8"/>
      <c r="T840" s="8"/>
    </row>
    <row r="841" spans="1:20" ht="15.75" customHeight="1">
      <c r="A841" s="8"/>
      <c r="B841" s="8"/>
      <c r="C841" s="8"/>
      <c r="D841" s="8"/>
      <c r="E841" s="8"/>
      <c r="F841" s="8"/>
      <c r="G841" s="8"/>
      <c r="I841" s="8"/>
      <c r="J841" s="8"/>
      <c r="K841" s="8"/>
      <c r="L841" s="8"/>
      <c r="M841" s="8"/>
      <c r="N841" s="8"/>
      <c r="O841" s="8"/>
      <c r="P841" s="8"/>
      <c r="Q841" s="8"/>
      <c r="R841" s="8"/>
      <c r="S841" s="8"/>
      <c r="T841" s="8"/>
    </row>
    <row r="842" spans="1:20" ht="15.75" customHeight="1">
      <c r="A842" s="8"/>
      <c r="B842" s="8"/>
      <c r="C842" s="8"/>
      <c r="D842" s="8"/>
      <c r="E842" s="8"/>
      <c r="F842" s="8"/>
      <c r="G842" s="8"/>
      <c r="I842" s="8"/>
      <c r="J842" s="8"/>
      <c r="K842" s="8"/>
      <c r="L842" s="8"/>
      <c r="M842" s="8"/>
      <c r="N842" s="8"/>
      <c r="O842" s="8"/>
      <c r="P842" s="8"/>
      <c r="Q842" s="8"/>
      <c r="R842" s="8"/>
      <c r="S842" s="8"/>
      <c r="T842" s="8"/>
    </row>
    <row r="843" spans="1:20" ht="15.75" customHeight="1">
      <c r="A843" s="8"/>
      <c r="B843" s="8"/>
      <c r="C843" s="8"/>
      <c r="D843" s="8"/>
      <c r="E843" s="8"/>
      <c r="F843" s="8"/>
      <c r="G843" s="8"/>
      <c r="I843" s="8"/>
      <c r="J843" s="8"/>
      <c r="K843" s="8"/>
      <c r="L843" s="8"/>
      <c r="M843" s="8"/>
      <c r="N843" s="8"/>
      <c r="O843" s="8"/>
      <c r="P843" s="8"/>
      <c r="Q843" s="8"/>
      <c r="R843" s="8"/>
      <c r="S843" s="8"/>
      <c r="T843" s="8"/>
    </row>
    <row r="844" spans="1:20" ht="15.75" customHeight="1">
      <c r="A844" s="8"/>
      <c r="B844" s="8"/>
      <c r="C844" s="8"/>
      <c r="D844" s="8"/>
      <c r="E844" s="8"/>
      <c r="F844" s="8"/>
      <c r="G844" s="8"/>
      <c r="I844" s="8"/>
      <c r="J844" s="8"/>
      <c r="K844" s="8"/>
      <c r="L844" s="8"/>
      <c r="M844" s="8"/>
      <c r="N844" s="8"/>
      <c r="O844" s="8"/>
      <c r="P844" s="8"/>
      <c r="Q844" s="8"/>
      <c r="R844" s="8"/>
      <c r="S844" s="8"/>
      <c r="T844" s="8"/>
    </row>
    <row r="845" spans="1:20" ht="15.75" customHeight="1">
      <c r="A845" s="8"/>
      <c r="B845" s="8"/>
      <c r="C845" s="8"/>
      <c r="D845" s="8"/>
      <c r="E845" s="8"/>
      <c r="F845" s="8"/>
      <c r="G845" s="8"/>
      <c r="I845" s="8"/>
      <c r="J845" s="8"/>
      <c r="K845" s="8"/>
      <c r="L845" s="8"/>
      <c r="M845" s="8"/>
      <c r="N845" s="8"/>
      <c r="O845" s="8"/>
      <c r="P845" s="8"/>
      <c r="Q845" s="8"/>
      <c r="R845" s="8"/>
      <c r="S845" s="8"/>
      <c r="T845" s="8"/>
    </row>
    <row r="846" spans="1:20" ht="15.75" customHeight="1">
      <c r="A846" s="8"/>
      <c r="B846" s="8"/>
      <c r="C846" s="8"/>
      <c r="D846" s="8"/>
      <c r="E846" s="8"/>
      <c r="F846" s="8"/>
      <c r="G846" s="8"/>
      <c r="I846" s="8"/>
      <c r="J846" s="8"/>
      <c r="K846" s="8"/>
      <c r="L846" s="8"/>
      <c r="M846" s="8"/>
      <c r="N846" s="8"/>
      <c r="O846" s="8"/>
      <c r="P846" s="8"/>
      <c r="Q846" s="8"/>
      <c r="R846" s="8"/>
      <c r="S846" s="8"/>
      <c r="T846" s="8"/>
    </row>
    <row r="847" spans="1:20" ht="15.75" customHeight="1">
      <c r="A847" s="8"/>
      <c r="B847" s="8"/>
      <c r="C847" s="8"/>
      <c r="D847" s="8"/>
      <c r="E847" s="8"/>
      <c r="F847" s="8"/>
      <c r="G847" s="8"/>
      <c r="I847" s="8"/>
      <c r="J847" s="8"/>
      <c r="K847" s="8"/>
      <c r="L847" s="8"/>
      <c r="M847" s="8"/>
      <c r="N847" s="8"/>
      <c r="O847" s="8"/>
      <c r="P847" s="8"/>
      <c r="Q847" s="8"/>
      <c r="R847" s="8"/>
      <c r="S847" s="8"/>
      <c r="T847" s="8"/>
    </row>
    <row r="848" spans="1:20" ht="15.75" customHeight="1">
      <c r="A848" s="8"/>
      <c r="B848" s="8"/>
      <c r="C848" s="8"/>
      <c r="D848" s="8"/>
      <c r="E848" s="8"/>
      <c r="F848" s="8"/>
      <c r="G848" s="8"/>
      <c r="I848" s="8"/>
      <c r="J848" s="8"/>
      <c r="K848" s="8"/>
      <c r="L848" s="8"/>
      <c r="M848" s="8"/>
      <c r="N848" s="8"/>
      <c r="O848" s="8"/>
      <c r="P848" s="8"/>
      <c r="Q848" s="8"/>
      <c r="R848" s="8"/>
      <c r="S848" s="8"/>
      <c r="T848" s="8"/>
    </row>
    <row r="849" spans="1:20" ht="15.75" customHeight="1">
      <c r="A849" s="8"/>
      <c r="B849" s="8"/>
      <c r="C849" s="8"/>
      <c r="D849" s="8"/>
      <c r="E849" s="8"/>
      <c r="F849" s="8"/>
      <c r="G849" s="8"/>
      <c r="I849" s="8"/>
      <c r="J849" s="8"/>
      <c r="K849" s="8"/>
      <c r="L849" s="8"/>
      <c r="M849" s="8"/>
      <c r="N849" s="8"/>
      <c r="O849" s="8"/>
      <c r="P849" s="8"/>
      <c r="Q849" s="8"/>
      <c r="R849" s="8"/>
      <c r="S849" s="8"/>
      <c r="T849" s="8"/>
    </row>
    <row r="850" spans="1:20" ht="15.75" customHeight="1">
      <c r="A850" s="8"/>
      <c r="B850" s="8"/>
      <c r="C850" s="8"/>
      <c r="D850" s="8"/>
      <c r="E850" s="8"/>
      <c r="F850" s="8"/>
      <c r="G850" s="8"/>
      <c r="I850" s="8"/>
      <c r="J850" s="8"/>
      <c r="K850" s="8"/>
      <c r="L850" s="8"/>
      <c r="M850" s="8"/>
      <c r="N850" s="8"/>
      <c r="O850" s="8"/>
      <c r="P850" s="8"/>
      <c r="Q850" s="8"/>
      <c r="R850" s="8"/>
      <c r="S850" s="8"/>
      <c r="T850" s="8"/>
    </row>
    <row r="851" spans="1:20" ht="15.75" customHeight="1">
      <c r="A851" s="8"/>
      <c r="B851" s="8"/>
      <c r="C851" s="8"/>
      <c r="D851" s="8"/>
      <c r="E851" s="8"/>
      <c r="F851" s="8"/>
      <c r="G851" s="8"/>
      <c r="I851" s="8"/>
      <c r="J851" s="8"/>
      <c r="K851" s="8"/>
      <c r="L851" s="8"/>
      <c r="M851" s="8"/>
      <c r="N851" s="8"/>
      <c r="O851" s="8"/>
      <c r="P851" s="8"/>
      <c r="Q851" s="8"/>
      <c r="R851" s="8"/>
      <c r="S851" s="8"/>
      <c r="T851" s="8"/>
    </row>
    <row r="852" spans="1:20" ht="15.75" customHeight="1">
      <c r="A852" s="8"/>
      <c r="B852" s="8"/>
      <c r="C852" s="8"/>
      <c r="D852" s="8"/>
      <c r="E852" s="8"/>
      <c r="F852" s="8"/>
      <c r="G852" s="8"/>
      <c r="I852" s="8"/>
      <c r="J852" s="8"/>
      <c r="K852" s="8"/>
      <c r="L852" s="8"/>
      <c r="M852" s="8"/>
      <c r="N852" s="8"/>
      <c r="O852" s="8"/>
      <c r="P852" s="8"/>
      <c r="Q852" s="8"/>
      <c r="R852" s="8"/>
      <c r="S852" s="8"/>
      <c r="T852" s="8"/>
    </row>
    <row r="853" spans="1:20" ht="15.75" customHeight="1">
      <c r="A853" s="8"/>
      <c r="B853" s="8"/>
      <c r="C853" s="8"/>
      <c r="D853" s="8"/>
      <c r="E853" s="8"/>
      <c r="F853" s="8"/>
      <c r="G853" s="8"/>
      <c r="I853" s="8"/>
      <c r="J853" s="8"/>
      <c r="K853" s="8"/>
      <c r="L853" s="8"/>
      <c r="M853" s="8"/>
      <c r="N853" s="8"/>
      <c r="O853" s="8"/>
      <c r="P853" s="8"/>
      <c r="Q853" s="8"/>
      <c r="R853" s="8"/>
      <c r="S853" s="8"/>
      <c r="T853" s="8"/>
    </row>
    <row r="854" spans="1:20" ht="15.75" customHeight="1">
      <c r="A854" s="8"/>
      <c r="B854" s="8"/>
      <c r="C854" s="8"/>
      <c r="D854" s="8"/>
      <c r="E854" s="8"/>
      <c r="F854" s="8"/>
      <c r="G854" s="8"/>
      <c r="I854" s="8"/>
      <c r="J854" s="8"/>
      <c r="K854" s="8"/>
      <c r="L854" s="8"/>
      <c r="M854" s="8"/>
      <c r="N854" s="8"/>
      <c r="O854" s="8"/>
      <c r="P854" s="8"/>
      <c r="Q854" s="8"/>
      <c r="R854" s="8"/>
      <c r="S854" s="8"/>
      <c r="T854" s="8"/>
    </row>
    <row r="855" spans="1:20" ht="15.75" customHeight="1">
      <c r="A855" s="8"/>
      <c r="B855" s="8"/>
      <c r="C855" s="8"/>
      <c r="D855" s="8"/>
      <c r="E855" s="8"/>
      <c r="F855" s="8"/>
      <c r="G855" s="8"/>
      <c r="I855" s="8"/>
      <c r="J855" s="8"/>
      <c r="K855" s="8"/>
      <c r="L855" s="8"/>
      <c r="M855" s="8"/>
      <c r="N855" s="8"/>
      <c r="O855" s="8"/>
      <c r="P855" s="8"/>
      <c r="Q855" s="8"/>
      <c r="R855" s="8"/>
      <c r="S855" s="8"/>
      <c r="T855" s="8"/>
    </row>
    <row r="856" spans="1:20" ht="15.75" customHeight="1">
      <c r="A856" s="8"/>
      <c r="B856" s="8"/>
      <c r="C856" s="8"/>
      <c r="D856" s="8"/>
      <c r="E856" s="8"/>
      <c r="F856" s="8"/>
      <c r="G856" s="8"/>
      <c r="I856" s="8"/>
      <c r="J856" s="8"/>
      <c r="K856" s="8"/>
      <c r="L856" s="8"/>
      <c r="M856" s="8"/>
      <c r="N856" s="8"/>
      <c r="O856" s="8"/>
      <c r="P856" s="8"/>
      <c r="Q856" s="8"/>
      <c r="R856" s="8"/>
      <c r="S856" s="8"/>
      <c r="T856" s="8"/>
    </row>
    <row r="857" spans="1:20" ht="15.75" customHeight="1">
      <c r="A857" s="8"/>
      <c r="B857" s="8"/>
      <c r="C857" s="8"/>
      <c r="D857" s="8"/>
      <c r="E857" s="8"/>
      <c r="F857" s="8"/>
      <c r="G857" s="8"/>
      <c r="I857" s="8"/>
      <c r="J857" s="8"/>
      <c r="K857" s="8"/>
      <c r="L857" s="8"/>
      <c r="M857" s="8"/>
      <c r="N857" s="8"/>
      <c r="O857" s="8"/>
      <c r="P857" s="8"/>
      <c r="Q857" s="8"/>
      <c r="R857" s="8"/>
      <c r="S857" s="8"/>
      <c r="T857" s="8"/>
    </row>
    <row r="858" spans="1:20" ht="15.75" customHeight="1">
      <c r="A858" s="8"/>
      <c r="B858" s="8"/>
      <c r="C858" s="8"/>
      <c r="D858" s="8"/>
      <c r="E858" s="8"/>
      <c r="F858" s="8"/>
      <c r="G858" s="8"/>
      <c r="I858" s="8"/>
      <c r="J858" s="8"/>
      <c r="K858" s="8"/>
      <c r="L858" s="8"/>
      <c r="M858" s="8"/>
      <c r="N858" s="8"/>
      <c r="O858" s="8"/>
      <c r="P858" s="8"/>
      <c r="Q858" s="8"/>
      <c r="R858" s="8"/>
      <c r="S858" s="8"/>
      <c r="T858" s="8"/>
    </row>
    <row r="859" spans="1:20" ht="15.75" customHeight="1">
      <c r="A859" s="8"/>
      <c r="B859" s="8"/>
      <c r="C859" s="8"/>
      <c r="D859" s="8"/>
      <c r="E859" s="8"/>
      <c r="F859" s="8"/>
      <c r="G859" s="8"/>
      <c r="I859" s="8"/>
      <c r="J859" s="8"/>
      <c r="K859" s="8"/>
      <c r="L859" s="8"/>
      <c r="M859" s="8"/>
      <c r="N859" s="8"/>
      <c r="O859" s="8"/>
      <c r="P859" s="8"/>
      <c r="Q859" s="8"/>
      <c r="R859" s="8"/>
      <c r="S859" s="8"/>
      <c r="T859" s="8"/>
    </row>
    <row r="860" spans="1:20" ht="15.75" customHeight="1">
      <c r="A860" s="8"/>
      <c r="B860" s="8"/>
      <c r="C860" s="8"/>
      <c r="D860" s="8"/>
      <c r="E860" s="8"/>
      <c r="F860" s="8"/>
      <c r="G860" s="8"/>
      <c r="I860" s="8"/>
      <c r="J860" s="8"/>
      <c r="K860" s="8"/>
      <c r="L860" s="8"/>
      <c r="M860" s="8"/>
      <c r="N860" s="8"/>
      <c r="O860" s="8"/>
      <c r="P860" s="8"/>
      <c r="Q860" s="8"/>
      <c r="R860" s="8"/>
      <c r="S860" s="8"/>
      <c r="T860" s="8"/>
    </row>
    <row r="861" spans="1:20" ht="15.75" customHeight="1">
      <c r="A861" s="8"/>
      <c r="B861" s="8"/>
      <c r="C861" s="8"/>
      <c r="D861" s="8"/>
      <c r="E861" s="8"/>
      <c r="F861" s="8"/>
      <c r="G861" s="8"/>
      <c r="I861" s="8"/>
      <c r="J861" s="8"/>
      <c r="K861" s="8"/>
      <c r="L861" s="8"/>
      <c r="M861" s="8"/>
      <c r="N861" s="8"/>
      <c r="O861" s="8"/>
      <c r="P861" s="8"/>
      <c r="Q861" s="8"/>
      <c r="R861" s="8"/>
      <c r="S861" s="8"/>
      <c r="T861" s="8"/>
    </row>
    <row r="862" spans="1:20" ht="15.75" customHeight="1">
      <c r="A862" s="8"/>
      <c r="B862" s="8"/>
      <c r="C862" s="8"/>
      <c r="D862" s="8"/>
      <c r="E862" s="8"/>
      <c r="F862" s="8"/>
      <c r="G862" s="8"/>
      <c r="I862" s="8"/>
      <c r="J862" s="8"/>
      <c r="K862" s="8"/>
      <c r="L862" s="8"/>
      <c r="M862" s="8"/>
      <c r="N862" s="8"/>
      <c r="O862" s="8"/>
      <c r="P862" s="8"/>
      <c r="Q862" s="8"/>
      <c r="R862" s="8"/>
      <c r="S862" s="8"/>
      <c r="T862" s="8"/>
    </row>
    <row r="863" spans="1:20" ht="15.75" customHeight="1">
      <c r="A863" s="8"/>
      <c r="B863" s="8"/>
      <c r="C863" s="8"/>
      <c r="D863" s="8"/>
      <c r="E863" s="8"/>
      <c r="F863" s="8"/>
      <c r="G863" s="8"/>
      <c r="I863" s="8"/>
      <c r="J863" s="8"/>
      <c r="K863" s="8"/>
      <c r="L863" s="8"/>
      <c r="M863" s="8"/>
      <c r="N863" s="8"/>
      <c r="O863" s="8"/>
      <c r="P863" s="8"/>
      <c r="Q863" s="8"/>
      <c r="R863" s="8"/>
      <c r="S863" s="8"/>
      <c r="T863" s="8"/>
    </row>
    <row r="864" spans="1:20" ht="15.75" customHeight="1">
      <c r="A864" s="8"/>
      <c r="B864" s="8"/>
      <c r="C864" s="8"/>
      <c r="D864" s="8"/>
      <c r="E864" s="8"/>
      <c r="F864" s="8"/>
      <c r="G864" s="8"/>
      <c r="I864" s="8"/>
      <c r="J864" s="8"/>
      <c r="K864" s="8"/>
      <c r="L864" s="8"/>
      <c r="M864" s="8"/>
      <c r="N864" s="8"/>
      <c r="O864" s="8"/>
      <c r="P864" s="8"/>
      <c r="Q864" s="8"/>
      <c r="R864" s="8"/>
      <c r="S864" s="8"/>
      <c r="T864" s="8"/>
    </row>
    <row r="865" spans="1:20" ht="15.75" customHeight="1">
      <c r="A865" s="8"/>
      <c r="B865" s="8"/>
      <c r="C865" s="8"/>
      <c r="D865" s="8"/>
      <c r="E865" s="8"/>
      <c r="F865" s="8"/>
      <c r="G865" s="8"/>
      <c r="I865" s="8"/>
      <c r="J865" s="8"/>
      <c r="K865" s="8"/>
      <c r="L865" s="8"/>
      <c r="M865" s="8"/>
      <c r="N865" s="8"/>
      <c r="O865" s="8"/>
      <c r="P865" s="8"/>
      <c r="Q865" s="8"/>
      <c r="R865" s="8"/>
      <c r="S865" s="8"/>
      <c r="T865" s="8"/>
    </row>
    <row r="866" spans="1:20" ht="15.75" customHeight="1">
      <c r="A866" s="8"/>
      <c r="B866" s="8"/>
      <c r="C866" s="8"/>
      <c r="D866" s="8"/>
      <c r="E866" s="8"/>
      <c r="F866" s="8"/>
      <c r="G866" s="8"/>
      <c r="I866" s="8"/>
      <c r="J866" s="8"/>
      <c r="K866" s="8"/>
      <c r="L866" s="8"/>
      <c r="M866" s="8"/>
      <c r="N866" s="8"/>
      <c r="O866" s="8"/>
      <c r="P866" s="8"/>
      <c r="Q866" s="8"/>
      <c r="R866" s="8"/>
      <c r="S866" s="8"/>
      <c r="T866" s="8"/>
    </row>
    <row r="867" spans="1:20" ht="15.75" customHeight="1">
      <c r="A867" s="8"/>
      <c r="B867" s="8"/>
      <c r="C867" s="8"/>
      <c r="D867" s="8"/>
      <c r="E867" s="8"/>
      <c r="F867" s="8"/>
      <c r="G867" s="8"/>
      <c r="I867" s="8"/>
      <c r="J867" s="8"/>
      <c r="K867" s="8"/>
      <c r="L867" s="8"/>
      <c r="M867" s="8"/>
      <c r="N867" s="8"/>
      <c r="O867" s="8"/>
      <c r="P867" s="8"/>
      <c r="Q867" s="8"/>
      <c r="R867" s="8"/>
      <c r="S867" s="8"/>
      <c r="T867" s="8"/>
    </row>
    <row r="868" spans="1:20" ht="15.75" customHeight="1">
      <c r="A868" s="8"/>
      <c r="B868" s="8"/>
      <c r="C868" s="8"/>
      <c r="D868" s="8"/>
      <c r="E868" s="8"/>
      <c r="F868" s="8"/>
      <c r="G868" s="8"/>
      <c r="I868" s="8"/>
      <c r="J868" s="8"/>
      <c r="K868" s="8"/>
      <c r="L868" s="8"/>
      <c r="M868" s="8"/>
      <c r="N868" s="8"/>
      <c r="O868" s="8"/>
      <c r="P868" s="8"/>
      <c r="Q868" s="8"/>
      <c r="R868" s="8"/>
      <c r="S868" s="8"/>
      <c r="T868" s="8"/>
    </row>
    <row r="869" spans="1:20" ht="15.75" customHeight="1">
      <c r="A869" s="8"/>
      <c r="B869" s="8"/>
      <c r="C869" s="8"/>
      <c r="D869" s="8"/>
      <c r="E869" s="8"/>
      <c r="F869" s="8"/>
      <c r="G869" s="8"/>
      <c r="I869" s="8"/>
      <c r="J869" s="8"/>
      <c r="K869" s="8"/>
      <c r="L869" s="8"/>
      <c r="M869" s="8"/>
      <c r="N869" s="8"/>
      <c r="O869" s="8"/>
      <c r="P869" s="8"/>
      <c r="Q869" s="8"/>
      <c r="R869" s="8"/>
      <c r="S869" s="8"/>
      <c r="T869" s="8"/>
    </row>
    <row r="870" spans="1:20" ht="15.75" customHeight="1">
      <c r="A870" s="8"/>
      <c r="B870" s="8"/>
      <c r="C870" s="8"/>
      <c r="D870" s="8"/>
      <c r="E870" s="8"/>
      <c r="F870" s="8"/>
      <c r="G870" s="8"/>
      <c r="I870" s="8"/>
      <c r="J870" s="8"/>
      <c r="K870" s="8"/>
      <c r="L870" s="8"/>
      <c r="M870" s="8"/>
      <c r="N870" s="8"/>
      <c r="O870" s="8"/>
      <c r="P870" s="8"/>
      <c r="Q870" s="8"/>
      <c r="R870" s="8"/>
      <c r="S870" s="8"/>
      <c r="T870" s="8"/>
    </row>
    <row r="871" spans="1:20" ht="15.75" customHeight="1">
      <c r="A871" s="8"/>
      <c r="B871" s="8"/>
      <c r="C871" s="8"/>
      <c r="D871" s="8"/>
      <c r="E871" s="8"/>
      <c r="F871" s="8"/>
      <c r="G871" s="8"/>
      <c r="I871" s="8"/>
      <c r="J871" s="8"/>
      <c r="K871" s="8"/>
      <c r="L871" s="8"/>
      <c r="M871" s="8"/>
      <c r="N871" s="8"/>
      <c r="O871" s="8"/>
      <c r="P871" s="8"/>
      <c r="Q871" s="8"/>
      <c r="R871" s="8"/>
      <c r="S871" s="8"/>
      <c r="T871" s="8"/>
    </row>
    <row r="872" spans="1:20" ht="15.75" customHeight="1">
      <c r="A872" s="8"/>
      <c r="B872" s="8"/>
      <c r="C872" s="8"/>
      <c r="D872" s="8"/>
      <c r="E872" s="8"/>
      <c r="F872" s="8"/>
      <c r="G872" s="8"/>
      <c r="I872" s="8"/>
      <c r="J872" s="8"/>
      <c r="K872" s="8"/>
      <c r="L872" s="8"/>
      <c r="M872" s="8"/>
      <c r="N872" s="8"/>
      <c r="O872" s="8"/>
      <c r="P872" s="8"/>
      <c r="Q872" s="8"/>
      <c r="R872" s="8"/>
      <c r="S872" s="8"/>
      <c r="T872" s="8"/>
    </row>
    <row r="873" spans="1:20" ht="15.75" customHeight="1">
      <c r="A873" s="8"/>
      <c r="B873" s="8"/>
      <c r="C873" s="8"/>
      <c r="D873" s="8"/>
      <c r="E873" s="8"/>
      <c r="F873" s="8"/>
      <c r="G873" s="8"/>
      <c r="I873" s="8"/>
      <c r="J873" s="8"/>
      <c r="K873" s="8"/>
      <c r="L873" s="8"/>
      <c r="M873" s="8"/>
      <c r="N873" s="8"/>
      <c r="O873" s="8"/>
      <c r="P873" s="8"/>
      <c r="Q873" s="8"/>
      <c r="R873" s="8"/>
      <c r="S873" s="8"/>
      <c r="T873" s="8"/>
    </row>
    <row r="874" spans="1:20" ht="15.75" customHeight="1">
      <c r="A874" s="8"/>
      <c r="B874" s="8"/>
      <c r="C874" s="8"/>
      <c r="D874" s="8"/>
      <c r="E874" s="8"/>
      <c r="F874" s="8"/>
      <c r="G874" s="8"/>
      <c r="I874" s="8"/>
      <c r="J874" s="8"/>
      <c r="K874" s="8"/>
      <c r="L874" s="8"/>
      <c r="M874" s="8"/>
      <c r="N874" s="8"/>
      <c r="O874" s="8"/>
      <c r="P874" s="8"/>
      <c r="Q874" s="8"/>
      <c r="R874" s="8"/>
      <c r="S874" s="8"/>
      <c r="T874" s="8"/>
    </row>
    <row r="875" spans="1:20" ht="15.75" customHeight="1">
      <c r="A875" s="8"/>
      <c r="B875" s="8"/>
      <c r="C875" s="8"/>
      <c r="D875" s="8"/>
      <c r="E875" s="8"/>
      <c r="F875" s="8"/>
      <c r="G875" s="8"/>
      <c r="I875" s="8"/>
      <c r="J875" s="8"/>
      <c r="K875" s="8"/>
      <c r="L875" s="8"/>
      <c r="M875" s="8"/>
      <c r="N875" s="8"/>
      <c r="O875" s="8"/>
      <c r="P875" s="8"/>
      <c r="Q875" s="8"/>
      <c r="R875" s="8"/>
      <c r="S875" s="8"/>
      <c r="T875" s="8"/>
    </row>
    <row r="876" spans="1:20" ht="15.75" customHeight="1">
      <c r="A876" s="8"/>
      <c r="B876" s="8"/>
      <c r="C876" s="8"/>
      <c r="D876" s="8"/>
      <c r="E876" s="8"/>
      <c r="F876" s="8"/>
      <c r="G876" s="8"/>
      <c r="I876" s="8"/>
      <c r="J876" s="8"/>
      <c r="K876" s="8"/>
      <c r="L876" s="8"/>
      <c r="M876" s="8"/>
      <c r="N876" s="8"/>
      <c r="O876" s="8"/>
      <c r="P876" s="8"/>
      <c r="Q876" s="8"/>
      <c r="R876" s="8"/>
      <c r="S876" s="8"/>
      <c r="T876" s="8"/>
    </row>
    <row r="877" spans="1:20" ht="15.75" customHeight="1">
      <c r="A877" s="8"/>
      <c r="B877" s="8"/>
      <c r="C877" s="8"/>
      <c r="D877" s="8"/>
      <c r="E877" s="8"/>
      <c r="F877" s="8"/>
      <c r="G877" s="8"/>
      <c r="I877" s="8"/>
      <c r="J877" s="8"/>
      <c r="K877" s="8"/>
      <c r="L877" s="8"/>
      <c r="M877" s="8"/>
      <c r="N877" s="8"/>
      <c r="O877" s="8"/>
      <c r="P877" s="8"/>
      <c r="Q877" s="8"/>
      <c r="R877" s="8"/>
      <c r="S877" s="8"/>
      <c r="T877" s="8"/>
    </row>
    <row r="878" spans="1:20" ht="15.75" customHeight="1">
      <c r="A878" s="8"/>
      <c r="B878" s="8"/>
      <c r="C878" s="8"/>
      <c r="D878" s="8"/>
      <c r="E878" s="8"/>
      <c r="F878" s="8"/>
      <c r="G878" s="8"/>
      <c r="I878" s="8"/>
      <c r="J878" s="8"/>
      <c r="K878" s="8"/>
      <c r="L878" s="8"/>
      <c r="M878" s="8"/>
      <c r="N878" s="8"/>
      <c r="O878" s="8"/>
      <c r="P878" s="8"/>
      <c r="Q878" s="8"/>
      <c r="R878" s="8"/>
      <c r="S878" s="8"/>
      <c r="T878" s="8"/>
    </row>
    <row r="879" spans="1:20" ht="15.75" customHeight="1">
      <c r="A879" s="8"/>
      <c r="B879" s="8"/>
      <c r="C879" s="8"/>
      <c r="D879" s="8"/>
      <c r="E879" s="8"/>
      <c r="F879" s="8"/>
      <c r="G879" s="8"/>
      <c r="I879" s="8"/>
      <c r="J879" s="8"/>
      <c r="K879" s="8"/>
      <c r="L879" s="8"/>
      <c r="M879" s="8"/>
      <c r="N879" s="8"/>
      <c r="O879" s="8"/>
      <c r="P879" s="8"/>
      <c r="Q879" s="8"/>
      <c r="R879" s="8"/>
      <c r="S879" s="8"/>
      <c r="T879" s="8"/>
    </row>
    <row r="880" spans="1:20" ht="15.75" customHeight="1">
      <c r="A880" s="8"/>
      <c r="B880" s="8"/>
      <c r="C880" s="8"/>
      <c r="D880" s="8"/>
      <c r="E880" s="8"/>
      <c r="F880" s="8"/>
      <c r="G880" s="8"/>
      <c r="I880" s="8"/>
      <c r="J880" s="8"/>
      <c r="K880" s="8"/>
      <c r="L880" s="8"/>
      <c r="M880" s="8"/>
      <c r="N880" s="8"/>
      <c r="O880" s="8"/>
      <c r="P880" s="8"/>
      <c r="Q880" s="8"/>
      <c r="R880" s="8"/>
      <c r="S880" s="8"/>
      <c r="T880" s="8"/>
    </row>
    <row r="881" spans="1:20" ht="15.75" customHeight="1">
      <c r="A881" s="8"/>
      <c r="B881" s="8"/>
      <c r="C881" s="8"/>
      <c r="D881" s="8"/>
      <c r="E881" s="8"/>
      <c r="F881" s="8"/>
      <c r="G881" s="8"/>
      <c r="I881" s="8"/>
      <c r="J881" s="8"/>
      <c r="K881" s="8"/>
      <c r="L881" s="8"/>
      <c r="M881" s="8"/>
      <c r="N881" s="8"/>
      <c r="O881" s="8"/>
      <c r="P881" s="8"/>
      <c r="Q881" s="8"/>
      <c r="R881" s="8"/>
      <c r="S881" s="8"/>
      <c r="T881" s="8"/>
    </row>
    <row r="882" spans="1:20" ht="15.75" customHeight="1">
      <c r="A882" s="8"/>
      <c r="B882" s="8"/>
      <c r="C882" s="8"/>
      <c r="D882" s="8"/>
      <c r="E882" s="8"/>
      <c r="F882" s="8"/>
      <c r="G882" s="8"/>
      <c r="I882" s="8"/>
      <c r="J882" s="8"/>
      <c r="K882" s="8"/>
      <c r="L882" s="8"/>
      <c r="M882" s="8"/>
      <c r="N882" s="8"/>
      <c r="O882" s="8"/>
      <c r="P882" s="8"/>
      <c r="Q882" s="8"/>
      <c r="R882" s="8"/>
      <c r="S882" s="8"/>
      <c r="T882" s="8"/>
    </row>
    <row r="883" spans="1:20" ht="15.75" customHeight="1">
      <c r="A883" s="8"/>
      <c r="B883" s="8"/>
      <c r="C883" s="8"/>
      <c r="D883" s="8"/>
      <c r="E883" s="8"/>
      <c r="F883" s="8"/>
      <c r="G883" s="8"/>
      <c r="I883" s="8"/>
      <c r="J883" s="8"/>
      <c r="K883" s="8"/>
      <c r="L883" s="8"/>
      <c r="M883" s="8"/>
      <c r="N883" s="8"/>
      <c r="O883" s="8"/>
      <c r="P883" s="8"/>
      <c r="Q883" s="8"/>
      <c r="R883" s="8"/>
      <c r="S883" s="8"/>
      <c r="T883" s="8"/>
    </row>
    <row r="884" spans="1:20" ht="15.75" customHeight="1">
      <c r="A884" s="8"/>
      <c r="B884" s="8"/>
      <c r="C884" s="8"/>
      <c r="D884" s="8"/>
      <c r="E884" s="8"/>
      <c r="F884" s="8"/>
      <c r="G884" s="8"/>
      <c r="I884" s="8"/>
      <c r="J884" s="8"/>
      <c r="K884" s="8"/>
      <c r="L884" s="8"/>
      <c r="M884" s="8"/>
      <c r="N884" s="8"/>
      <c r="O884" s="8"/>
      <c r="P884" s="8"/>
      <c r="Q884" s="8"/>
      <c r="R884" s="8"/>
      <c r="S884" s="8"/>
      <c r="T884" s="8"/>
    </row>
    <row r="885" spans="1:20" ht="15.75" customHeight="1">
      <c r="A885" s="8"/>
      <c r="B885" s="8"/>
      <c r="C885" s="8"/>
      <c r="D885" s="8"/>
      <c r="E885" s="8"/>
      <c r="F885" s="8"/>
      <c r="G885" s="8"/>
      <c r="I885" s="8"/>
      <c r="J885" s="8"/>
      <c r="K885" s="8"/>
      <c r="L885" s="8"/>
      <c r="M885" s="8"/>
      <c r="N885" s="8"/>
      <c r="O885" s="8"/>
      <c r="P885" s="8"/>
      <c r="Q885" s="8"/>
      <c r="R885" s="8"/>
      <c r="S885" s="8"/>
      <c r="T885" s="8"/>
    </row>
    <row r="886" spans="1:20" ht="15.75" customHeight="1">
      <c r="A886" s="8"/>
      <c r="B886" s="8"/>
      <c r="C886" s="8"/>
      <c r="D886" s="8"/>
      <c r="E886" s="8"/>
      <c r="F886" s="8"/>
      <c r="G886" s="8"/>
      <c r="I886" s="8"/>
      <c r="J886" s="8"/>
      <c r="K886" s="8"/>
      <c r="L886" s="8"/>
      <c r="M886" s="8"/>
      <c r="N886" s="8"/>
      <c r="O886" s="8"/>
      <c r="P886" s="8"/>
      <c r="Q886" s="8"/>
      <c r="R886" s="8"/>
      <c r="S886" s="8"/>
      <c r="T886" s="8"/>
    </row>
    <row r="887" spans="1:20" ht="15.75" customHeight="1">
      <c r="A887" s="8"/>
      <c r="B887" s="8"/>
      <c r="C887" s="8"/>
      <c r="D887" s="8"/>
      <c r="E887" s="8"/>
      <c r="F887" s="8"/>
      <c r="G887" s="8"/>
      <c r="I887" s="8"/>
      <c r="J887" s="8"/>
      <c r="K887" s="8"/>
      <c r="L887" s="8"/>
      <c r="M887" s="8"/>
      <c r="N887" s="8"/>
      <c r="O887" s="8"/>
      <c r="P887" s="8"/>
      <c r="Q887" s="8"/>
      <c r="R887" s="8"/>
      <c r="S887" s="8"/>
      <c r="T887" s="8"/>
    </row>
    <row r="888" spans="1:20" ht="15.75" customHeight="1">
      <c r="A888" s="8"/>
      <c r="B888" s="8"/>
      <c r="C888" s="8"/>
      <c r="D888" s="8"/>
      <c r="E888" s="8"/>
      <c r="F888" s="8"/>
      <c r="G888" s="8"/>
      <c r="I888" s="8"/>
      <c r="J888" s="8"/>
      <c r="K888" s="8"/>
      <c r="L888" s="8"/>
      <c r="M888" s="8"/>
      <c r="N888" s="8"/>
      <c r="O888" s="8"/>
      <c r="P888" s="8"/>
      <c r="Q888" s="8"/>
      <c r="R888" s="8"/>
      <c r="S888" s="8"/>
      <c r="T888" s="8"/>
    </row>
    <row r="889" spans="1:20" ht="15.75" customHeight="1">
      <c r="A889" s="8"/>
      <c r="B889" s="8"/>
      <c r="C889" s="8"/>
      <c r="D889" s="8"/>
      <c r="E889" s="8"/>
      <c r="F889" s="8"/>
      <c r="G889" s="8"/>
      <c r="I889" s="8"/>
      <c r="J889" s="8"/>
      <c r="K889" s="8"/>
      <c r="L889" s="8"/>
      <c r="M889" s="8"/>
      <c r="N889" s="8"/>
      <c r="O889" s="8"/>
      <c r="P889" s="8"/>
      <c r="Q889" s="8"/>
      <c r="R889" s="8"/>
      <c r="S889" s="8"/>
      <c r="T889" s="8"/>
    </row>
    <row r="890" spans="1:20" ht="15.75" customHeight="1">
      <c r="A890" s="8"/>
      <c r="B890" s="8"/>
      <c r="C890" s="8"/>
      <c r="D890" s="8"/>
      <c r="E890" s="8"/>
      <c r="F890" s="8"/>
      <c r="G890" s="8"/>
      <c r="I890" s="8"/>
      <c r="J890" s="8"/>
      <c r="K890" s="8"/>
      <c r="L890" s="8"/>
      <c r="M890" s="8"/>
      <c r="N890" s="8"/>
      <c r="O890" s="8"/>
      <c r="P890" s="8"/>
      <c r="Q890" s="8"/>
      <c r="R890" s="8"/>
      <c r="S890" s="8"/>
      <c r="T890" s="8"/>
    </row>
    <row r="891" spans="1:20" ht="15.75" customHeight="1">
      <c r="A891" s="8"/>
      <c r="B891" s="8"/>
      <c r="C891" s="8"/>
      <c r="D891" s="8"/>
      <c r="E891" s="8"/>
      <c r="F891" s="8"/>
      <c r="G891" s="8"/>
      <c r="I891" s="8"/>
      <c r="J891" s="8"/>
      <c r="K891" s="8"/>
      <c r="L891" s="8"/>
      <c r="M891" s="8"/>
      <c r="N891" s="8"/>
      <c r="O891" s="8"/>
      <c r="P891" s="8"/>
      <c r="Q891" s="8"/>
      <c r="R891" s="8"/>
      <c r="S891" s="8"/>
      <c r="T891" s="8"/>
    </row>
    <row r="892" spans="1:20" ht="15.75" customHeight="1">
      <c r="A892" s="8"/>
      <c r="B892" s="8"/>
      <c r="C892" s="8"/>
      <c r="D892" s="8"/>
      <c r="E892" s="8"/>
      <c r="F892" s="8"/>
      <c r="G892" s="8"/>
      <c r="I892" s="8"/>
      <c r="J892" s="8"/>
      <c r="K892" s="8"/>
      <c r="L892" s="8"/>
      <c r="M892" s="8"/>
      <c r="N892" s="8"/>
      <c r="O892" s="8"/>
      <c r="P892" s="8"/>
      <c r="Q892" s="8"/>
      <c r="R892" s="8"/>
      <c r="S892" s="8"/>
      <c r="T892" s="8"/>
    </row>
    <row r="893" spans="1:20" ht="15.75" customHeight="1">
      <c r="A893" s="8"/>
      <c r="B893" s="8"/>
      <c r="C893" s="8"/>
      <c r="D893" s="8"/>
      <c r="E893" s="8"/>
      <c r="F893" s="8"/>
      <c r="G893" s="8"/>
      <c r="I893" s="8"/>
      <c r="J893" s="8"/>
      <c r="K893" s="8"/>
      <c r="L893" s="8"/>
      <c r="M893" s="8"/>
      <c r="N893" s="8"/>
      <c r="O893" s="8"/>
      <c r="P893" s="8"/>
      <c r="Q893" s="8"/>
      <c r="R893" s="8"/>
      <c r="S893" s="8"/>
      <c r="T893" s="8"/>
    </row>
    <row r="894" spans="1:20" ht="15.75" customHeight="1">
      <c r="A894" s="8"/>
      <c r="B894" s="8"/>
      <c r="C894" s="8"/>
      <c r="D894" s="8"/>
      <c r="E894" s="8"/>
      <c r="F894" s="8"/>
      <c r="G894" s="8"/>
      <c r="I894" s="8"/>
      <c r="J894" s="8"/>
      <c r="K894" s="8"/>
      <c r="L894" s="8"/>
      <c r="M894" s="8"/>
      <c r="N894" s="8"/>
      <c r="O894" s="8"/>
      <c r="P894" s="8"/>
      <c r="Q894" s="8"/>
      <c r="R894" s="8"/>
      <c r="S894" s="8"/>
      <c r="T894" s="8"/>
    </row>
    <row r="895" spans="1:20" ht="15.75" customHeight="1">
      <c r="A895" s="8"/>
      <c r="B895" s="8"/>
      <c r="C895" s="8"/>
      <c r="D895" s="8"/>
      <c r="E895" s="8"/>
      <c r="F895" s="8"/>
      <c r="G895" s="8"/>
      <c r="I895" s="8"/>
      <c r="J895" s="8"/>
      <c r="K895" s="8"/>
      <c r="L895" s="8"/>
      <c r="M895" s="8"/>
      <c r="N895" s="8"/>
      <c r="O895" s="8"/>
      <c r="P895" s="8"/>
      <c r="Q895" s="8"/>
      <c r="R895" s="8"/>
      <c r="S895" s="8"/>
      <c r="T895" s="8"/>
    </row>
    <row r="896" spans="1:20" ht="15.75" customHeight="1">
      <c r="A896" s="8"/>
      <c r="B896" s="8"/>
      <c r="C896" s="8"/>
      <c r="D896" s="8"/>
      <c r="E896" s="8"/>
      <c r="F896" s="8"/>
      <c r="G896" s="8"/>
      <c r="I896" s="8"/>
      <c r="J896" s="8"/>
      <c r="K896" s="8"/>
      <c r="L896" s="8"/>
      <c r="M896" s="8"/>
      <c r="N896" s="8"/>
      <c r="O896" s="8"/>
      <c r="P896" s="8"/>
      <c r="Q896" s="8"/>
      <c r="R896" s="8"/>
      <c r="S896" s="8"/>
      <c r="T896" s="8"/>
    </row>
    <row r="897" spans="1:20" ht="15.75" customHeight="1">
      <c r="A897" s="8"/>
      <c r="B897" s="8"/>
      <c r="C897" s="8"/>
      <c r="D897" s="8"/>
      <c r="E897" s="8"/>
      <c r="F897" s="8"/>
      <c r="G897" s="8"/>
      <c r="I897" s="8"/>
      <c r="J897" s="8"/>
      <c r="K897" s="8"/>
      <c r="L897" s="8"/>
      <c r="M897" s="8"/>
      <c r="N897" s="8"/>
      <c r="O897" s="8"/>
      <c r="P897" s="8"/>
      <c r="Q897" s="8"/>
      <c r="R897" s="8"/>
      <c r="S897" s="8"/>
      <c r="T897" s="8"/>
    </row>
    <row r="898" spans="1:20" ht="15.75" customHeight="1">
      <c r="A898" s="8"/>
      <c r="B898" s="8"/>
      <c r="C898" s="8"/>
      <c r="D898" s="8"/>
      <c r="E898" s="8"/>
      <c r="F898" s="8"/>
      <c r="G898" s="8"/>
      <c r="I898" s="8"/>
      <c r="J898" s="8"/>
      <c r="K898" s="8"/>
      <c r="L898" s="8"/>
      <c r="M898" s="8"/>
      <c r="N898" s="8"/>
      <c r="O898" s="8"/>
      <c r="P898" s="8"/>
      <c r="Q898" s="8"/>
      <c r="R898" s="8"/>
      <c r="S898" s="8"/>
      <c r="T898" s="8"/>
    </row>
    <row r="899" spans="1:20" ht="15.75" customHeight="1">
      <c r="A899" s="8"/>
      <c r="B899" s="8"/>
      <c r="C899" s="8"/>
      <c r="D899" s="8"/>
      <c r="E899" s="8"/>
      <c r="F899" s="8"/>
      <c r="G899" s="8"/>
      <c r="I899" s="8"/>
      <c r="J899" s="8"/>
      <c r="K899" s="8"/>
      <c r="L899" s="8"/>
      <c r="M899" s="8"/>
      <c r="N899" s="8"/>
      <c r="O899" s="8"/>
      <c r="P899" s="8"/>
      <c r="Q899" s="8"/>
      <c r="R899" s="8"/>
      <c r="S899" s="8"/>
      <c r="T899" s="8"/>
    </row>
    <row r="900" spans="1:20" ht="15.75" customHeight="1">
      <c r="A900" s="8"/>
      <c r="B900" s="8"/>
      <c r="C900" s="8"/>
      <c r="D900" s="8"/>
      <c r="E900" s="8"/>
      <c r="F900" s="8"/>
      <c r="G900" s="8"/>
      <c r="I900" s="8"/>
      <c r="J900" s="8"/>
      <c r="K900" s="8"/>
      <c r="L900" s="8"/>
      <c r="M900" s="8"/>
      <c r="N900" s="8"/>
      <c r="O900" s="8"/>
      <c r="P900" s="8"/>
      <c r="Q900" s="8"/>
      <c r="R900" s="8"/>
      <c r="S900" s="8"/>
      <c r="T900" s="8"/>
    </row>
    <row r="901" spans="1:20" ht="15.75" customHeight="1">
      <c r="A901" s="8"/>
      <c r="B901" s="8"/>
      <c r="C901" s="8"/>
      <c r="D901" s="8"/>
      <c r="E901" s="8"/>
      <c r="F901" s="8"/>
      <c r="G901" s="8"/>
      <c r="I901" s="8"/>
      <c r="J901" s="8"/>
      <c r="K901" s="8"/>
      <c r="L901" s="8"/>
      <c r="M901" s="8"/>
      <c r="N901" s="8"/>
      <c r="O901" s="8"/>
      <c r="P901" s="8"/>
      <c r="Q901" s="8"/>
      <c r="R901" s="8"/>
      <c r="S901" s="8"/>
      <c r="T901" s="8"/>
    </row>
    <row r="902" spans="1:20" ht="15.75" customHeight="1">
      <c r="A902" s="8"/>
      <c r="B902" s="8"/>
      <c r="C902" s="8"/>
      <c r="D902" s="8"/>
      <c r="E902" s="8"/>
      <c r="F902" s="8"/>
      <c r="G902" s="8"/>
      <c r="I902" s="8"/>
      <c r="J902" s="8"/>
      <c r="K902" s="8"/>
      <c r="L902" s="8"/>
      <c r="M902" s="8"/>
      <c r="N902" s="8"/>
      <c r="O902" s="8"/>
      <c r="P902" s="8"/>
      <c r="Q902" s="8"/>
      <c r="R902" s="8"/>
      <c r="S902" s="8"/>
      <c r="T902" s="8"/>
    </row>
    <row r="903" spans="1:20" ht="15.75" customHeight="1">
      <c r="A903" s="8"/>
      <c r="B903" s="8"/>
      <c r="C903" s="8"/>
      <c r="D903" s="8"/>
      <c r="E903" s="8"/>
      <c r="F903" s="8"/>
      <c r="G903" s="8"/>
      <c r="I903" s="8"/>
      <c r="J903" s="8"/>
      <c r="K903" s="8"/>
      <c r="L903" s="8"/>
      <c r="M903" s="8"/>
      <c r="N903" s="8"/>
      <c r="O903" s="8"/>
      <c r="P903" s="8"/>
      <c r="Q903" s="8"/>
      <c r="R903" s="8"/>
      <c r="S903" s="8"/>
      <c r="T903" s="8"/>
    </row>
    <row r="904" spans="1:20" ht="15.75" customHeight="1">
      <c r="A904" s="8"/>
      <c r="B904" s="8"/>
      <c r="C904" s="8"/>
      <c r="D904" s="8"/>
      <c r="E904" s="8"/>
      <c r="F904" s="8"/>
      <c r="G904" s="8"/>
      <c r="I904" s="8"/>
      <c r="J904" s="8"/>
      <c r="K904" s="8"/>
      <c r="L904" s="8"/>
      <c r="M904" s="8"/>
      <c r="N904" s="8"/>
      <c r="O904" s="8"/>
      <c r="P904" s="8"/>
      <c r="Q904" s="8"/>
      <c r="R904" s="8"/>
      <c r="S904" s="8"/>
      <c r="T904" s="8"/>
    </row>
    <row r="905" spans="1:20" ht="15.75" customHeight="1">
      <c r="A905" s="8"/>
      <c r="B905" s="8"/>
      <c r="C905" s="8"/>
      <c r="D905" s="8"/>
      <c r="E905" s="8"/>
      <c r="F905" s="8"/>
      <c r="G905" s="8"/>
      <c r="I905" s="8"/>
      <c r="J905" s="8"/>
      <c r="K905" s="8"/>
      <c r="L905" s="8"/>
      <c r="M905" s="8"/>
      <c r="N905" s="8"/>
      <c r="O905" s="8"/>
      <c r="P905" s="8"/>
      <c r="Q905" s="8"/>
      <c r="R905" s="8"/>
      <c r="S905" s="8"/>
      <c r="T905" s="8"/>
    </row>
    <row r="906" spans="1:20" ht="15.75" customHeight="1">
      <c r="A906" s="8"/>
      <c r="B906" s="8"/>
      <c r="C906" s="8"/>
      <c r="D906" s="8"/>
      <c r="E906" s="8"/>
      <c r="F906" s="8"/>
      <c r="G906" s="8"/>
      <c r="I906" s="8"/>
      <c r="J906" s="8"/>
      <c r="K906" s="8"/>
      <c r="L906" s="8"/>
      <c r="M906" s="8"/>
      <c r="N906" s="8"/>
      <c r="O906" s="8"/>
      <c r="P906" s="8"/>
      <c r="Q906" s="8"/>
      <c r="R906" s="8"/>
      <c r="S906" s="8"/>
      <c r="T906" s="8"/>
    </row>
    <row r="907" spans="1:20" ht="15.75" customHeight="1">
      <c r="A907" s="8"/>
      <c r="B907" s="8"/>
      <c r="C907" s="8"/>
      <c r="D907" s="8"/>
      <c r="E907" s="8"/>
      <c r="F907" s="8"/>
      <c r="G907" s="8"/>
      <c r="I907" s="8"/>
      <c r="J907" s="8"/>
      <c r="K907" s="8"/>
      <c r="L907" s="8"/>
      <c r="M907" s="8"/>
      <c r="N907" s="8"/>
      <c r="O907" s="8"/>
      <c r="P907" s="8"/>
      <c r="Q907" s="8"/>
      <c r="R907" s="8"/>
      <c r="S907" s="8"/>
      <c r="T907" s="8"/>
    </row>
    <row r="908" spans="1:20" ht="15.75" customHeight="1">
      <c r="A908" s="8"/>
      <c r="B908" s="8"/>
      <c r="C908" s="8"/>
      <c r="D908" s="8"/>
      <c r="E908" s="8"/>
      <c r="F908" s="8"/>
      <c r="G908" s="8"/>
      <c r="I908" s="8"/>
      <c r="J908" s="8"/>
      <c r="K908" s="8"/>
      <c r="L908" s="8"/>
      <c r="M908" s="8"/>
      <c r="N908" s="8"/>
      <c r="O908" s="8"/>
      <c r="P908" s="8"/>
      <c r="Q908" s="8"/>
      <c r="R908" s="8"/>
      <c r="S908" s="8"/>
      <c r="T908" s="8"/>
    </row>
    <row r="909" spans="1:20" ht="15.75" customHeight="1">
      <c r="A909" s="8"/>
      <c r="B909" s="8"/>
      <c r="C909" s="8"/>
      <c r="D909" s="8"/>
      <c r="E909" s="8"/>
      <c r="F909" s="8"/>
      <c r="G909" s="8"/>
      <c r="I909" s="8"/>
      <c r="J909" s="8"/>
      <c r="K909" s="8"/>
      <c r="L909" s="8"/>
      <c r="M909" s="8"/>
      <c r="N909" s="8"/>
      <c r="O909" s="8"/>
      <c r="P909" s="8"/>
      <c r="Q909" s="8"/>
      <c r="R909" s="8"/>
      <c r="S909" s="8"/>
      <c r="T909" s="8"/>
    </row>
    <row r="910" spans="1:20" ht="15.75" customHeight="1">
      <c r="A910" s="8"/>
      <c r="B910" s="8"/>
      <c r="C910" s="8"/>
      <c r="D910" s="8"/>
      <c r="E910" s="8"/>
      <c r="F910" s="8"/>
      <c r="G910" s="8"/>
      <c r="I910" s="8"/>
      <c r="J910" s="8"/>
      <c r="K910" s="8"/>
      <c r="L910" s="8"/>
      <c r="M910" s="8"/>
      <c r="N910" s="8"/>
      <c r="O910" s="8"/>
      <c r="P910" s="8"/>
      <c r="Q910" s="8"/>
      <c r="R910" s="8"/>
      <c r="S910" s="8"/>
      <c r="T910" s="8"/>
    </row>
    <row r="911" spans="1:20" ht="15.75" customHeight="1">
      <c r="A911" s="8"/>
      <c r="B911" s="8"/>
      <c r="C911" s="8"/>
      <c r="D911" s="8"/>
      <c r="E911" s="8"/>
      <c r="F911" s="8"/>
      <c r="G911" s="8"/>
      <c r="I911" s="8"/>
      <c r="J911" s="8"/>
      <c r="K911" s="8"/>
      <c r="L911" s="8"/>
      <c r="M911" s="8"/>
      <c r="N911" s="8"/>
      <c r="O911" s="8"/>
      <c r="P911" s="8"/>
      <c r="Q911" s="8"/>
      <c r="R911" s="8"/>
      <c r="S911" s="8"/>
      <c r="T911" s="8"/>
    </row>
    <row r="912" spans="1:20" ht="15.75" customHeight="1">
      <c r="A912" s="8"/>
      <c r="B912" s="8"/>
      <c r="C912" s="8"/>
      <c r="D912" s="8"/>
      <c r="E912" s="8"/>
      <c r="F912" s="8"/>
      <c r="G912" s="8"/>
      <c r="I912" s="8"/>
      <c r="J912" s="8"/>
      <c r="K912" s="8"/>
      <c r="L912" s="8"/>
      <c r="M912" s="8"/>
      <c r="N912" s="8"/>
      <c r="O912" s="8"/>
      <c r="P912" s="8"/>
      <c r="Q912" s="8"/>
      <c r="R912" s="8"/>
      <c r="S912" s="8"/>
      <c r="T912" s="8"/>
    </row>
    <row r="913" spans="1:20" ht="15.75" customHeight="1">
      <c r="A913" s="8"/>
      <c r="B913" s="8"/>
      <c r="C913" s="8"/>
      <c r="D913" s="8"/>
      <c r="E913" s="8"/>
      <c r="F913" s="8"/>
      <c r="G913" s="8"/>
      <c r="I913" s="8"/>
      <c r="J913" s="8"/>
      <c r="K913" s="8"/>
      <c r="L913" s="8"/>
      <c r="M913" s="8"/>
      <c r="N913" s="8"/>
      <c r="O913" s="8"/>
      <c r="P913" s="8"/>
      <c r="Q913" s="8"/>
      <c r="R913" s="8"/>
      <c r="S913" s="8"/>
      <c r="T913" s="8"/>
    </row>
    <row r="914" spans="1:20" ht="15.75" customHeight="1">
      <c r="A914" s="8"/>
      <c r="B914" s="8"/>
      <c r="C914" s="8"/>
      <c r="D914" s="8"/>
      <c r="E914" s="8"/>
      <c r="F914" s="8"/>
      <c r="G914" s="8"/>
      <c r="I914" s="8"/>
      <c r="J914" s="8"/>
      <c r="K914" s="8"/>
      <c r="L914" s="8"/>
      <c r="M914" s="8"/>
      <c r="N914" s="8"/>
      <c r="O914" s="8"/>
      <c r="P914" s="8"/>
      <c r="Q914" s="8"/>
      <c r="R914" s="8"/>
      <c r="S914" s="8"/>
      <c r="T914" s="8"/>
    </row>
    <row r="915" spans="1:20" ht="15.75" customHeight="1">
      <c r="A915" s="8"/>
      <c r="B915" s="8"/>
      <c r="C915" s="8"/>
      <c r="D915" s="8"/>
      <c r="E915" s="8"/>
      <c r="F915" s="8"/>
      <c r="G915" s="8"/>
      <c r="I915" s="8"/>
      <c r="J915" s="8"/>
      <c r="K915" s="8"/>
      <c r="L915" s="8"/>
      <c r="M915" s="8"/>
      <c r="N915" s="8"/>
      <c r="O915" s="8"/>
      <c r="P915" s="8"/>
      <c r="Q915" s="8"/>
      <c r="R915" s="8"/>
      <c r="S915" s="8"/>
      <c r="T915" s="8"/>
    </row>
    <row r="916" spans="1:20" ht="15.75" customHeight="1">
      <c r="A916" s="8"/>
      <c r="B916" s="8"/>
      <c r="C916" s="8"/>
      <c r="D916" s="8"/>
      <c r="E916" s="8"/>
      <c r="F916" s="8"/>
      <c r="G916" s="8"/>
      <c r="I916" s="8"/>
      <c r="J916" s="8"/>
      <c r="K916" s="8"/>
      <c r="L916" s="8"/>
      <c r="M916" s="8"/>
      <c r="N916" s="8"/>
      <c r="O916" s="8"/>
      <c r="P916" s="8"/>
      <c r="Q916" s="8"/>
      <c r="R916" s="8"/>
      <c r="S916" s="8"/>
      <c r="T916" s="8"/>
    </row>
    <row r="917" spans="1:20" ht="15.75" customHeight="1">
      <c r="A917" s="8"/>
      <c r="B917" s="8"/>
      <c r="C917" s="8"/>
      <c r="D917" s="8"/>
      <c r="E917" s="8"/>
      <c r="F917" s="8"/>
      <c r="G917" s="8"/>
      <c r="I917" s="8"/>
      <c r="J917" s="8"/>
      <c r="K917" s="8"/>
      <c r="L917" s="8"/>
      <c r="M917" s="8"/>
      <c r="N917" s="8"/>
      <c r="O917" s="8"/>
      <c r="P917" s="8"/>
      <c r="Q917" s="8"/>
      <c r="R917" s="8"/>
      <c r="S917" s="8"/>
      <c r="T917" s="8"/>
    </row>
    <row r="918" spans="1:20" ht="15.75" customHeight="1">
      <c r="A918" s="8"/>
      <c r="B918" s="8"/>
      <c r="C918" s="8"/>
      <c r="D918" s="8"/>
      <c r="E918" s="8"/>
      <c r="F918" s="8"/>
      <c r="G918" s="8"/>
      <c r="I918" s="8"/>
      <c r="J918" s="8"/>
      <c r="K918" s="8"/>
      <c r="L918" s="8"/>
      <c r="M918" s="8"/>
      <c r="N918" s="8"/>
      <c r="O918" s="8"/>
      <c r="P918" s="8"/>
      <c r="Q918" s="8"/>
      <c r="R918" s="8"/>
      <c r="S918" s="8"/>
      <c r="T918" s="8"/>
    </row>
    <row r="919" spans="1:20" ht="15.75" customHeight="1">
      <c r="A919" s="8"/>
      <c r="B919" s="8"/>
      <c r="C919" s="8"/>
      <c r="D919" s="8"/>
      <c r="E919" s="8"/>
      <c r="F919" s="8"/>
      <c r="G919" s="8"/>
      <c r="I919" s="8"/>
      <c r="J919" s="8"/>
      <c r="K919" s="8"/>
      <c r="L919" s="8"/>
      <c r="M919" s="8"/>
      <c r="N919" s="8"/>
      <c r="O919" s="8"/>
      <c r="P919" s="8"/>
      <c r="Q919" s="8"/>
      <c r="R919" s="8"/>
      <c r="S919" s="8"/>
      <c r="T919" s="8"/>
    </row>
    <row r="920" spans="1:20" ht="15.75" customHeight="1">
      <c r="A920" s="8"/>
      <c r="B920" s="8"/>
      <c r="C920" s="8"/>
      <c r="D920" s="8"/>
      <c r="E920" s="8"/>
      <c r="F920" s="8"/>
      <c r="G920" s="8"/>
      <c r="I920" s="8"/>
      <c r="J920" s="8"/>
      <c r="K920" s="8"/>
      <c r="L920" s="8"/>
      <c r="M920" s="8"/>
      <c r="N920" s="8"/>
      <c r="O920" s="8"/>
      <c r="P920" s="8"/>
      <c r="Q920" s="8"/>
      <c r="R920" s="8"/>
      <c r="S920" s="8"/>
      <c r="T920" s="8"/>
    </row>
    <row r="921" spans="1:20" ht="15.75" customHeight="1">
      <c r="A921" s="8"/>
      <c r="B921" s="8"/>
      <c r="C921" s="8"/>
      <c r="D921" s="8"/>
      <c r="E921" s="8"/>
      <c r="F921" s="8"/>
      <c r="G921" s="8"/>
      <c r="I921" s="8"/>
      <c r="J921" s="8"/>
      <c r="K921" s="8"/>
      <c r="L921" s="8"/>
      <c r="M921" s="8"/>
      <c r="N921" s="8"/>
      <c r="O921" s="8"/>
      <c r="P921" s="8"/>
      <c r="Q921" s="8"/>
      <c r="R921" s="8"/>
      <c r="S921" s="8"/>
      <c r="T921" s="8"/>
    </row>
    <row r="922" spans="1:20" ht="15.75" customHeight="1">
      <c r="A922" s="8"/>
      <c r="B922" s="8"/>
      <c r="C922" s="8"/>
      <c r="D922" s="8"/>
      <c r="E922" s="8"/>
      <c r="F922" s="8"/>
      <c r="G922" s="8"/>
      <c r="I922" s="8"/>
      <c r="J922" s="8"/>
      <c r="K922" s="8"/>
      <c r="L922" s="8"/>
      <c r="M922" s="8"/>
      <c r="N922" s="8"/>
      <c r="O922" s="8"/>
      <c r="P922" s="8"/>
      <c r="Q922" s="8"/>
      <c r="R922" s="8"/>
      <c r="S922" s="8"/>
      <c r="T922" s="8"/>
    </row>
    <row r="923" spans="1:20" ht="15.75" customHeight="1">
      <c r="A923" s="8"/>
      <c r="B923" s="8"/>
      <c r="C923" s="8"/>
      <c r="D923" s="8"/>
      <c r="E923" s="8"/>
      <c r="F923" s="8"/>
      <c r="G923" s="8"/>
      <c r="I923" s="8"/>
      <c r="J923" s="8"/>
      <c r="K923" s="8"/>
      <c r="L923" s="8"/>
      <c r="M923" s="8"/>
      <c r="N923" s="8"/>
      <c r="O923" s="8"/>
      <c r="P923" s="8"/>
      <c r="Q923" s="8"/>
      <c r="R923" s="8"/>
      <c r="S923" s="8"/>
      <c r="T923" s="8"/>
    </row>
    <row r="924" spans="1:20" ht="15.75" customHeight="1">
      <c r="A924" s="8"/>
      <c r="B924" s="8"/>
      <c r="C924" s="8"/>
      <c r="D924" s="8"/>
      <c r="E924" s="8"/>
      <c r="F924" s="8"/>
      <c r="G924" s="8"/>
      <c r="I924" s="8"/>
      <c r="J924" s="8"/>
      <c r="K924" s="8"/>
      <c r="L924" s="8"/>
      <c r="M924" s="8"/>
      <c r="N924" s="8"/>
      <c r="O924" s="8"/>
      <c r="P924" s="8"/>
      <c r="Q924" s="8"/>
      <c r="R924" s="8"/>
      <c r="S924" s="8"/>
      <c r="T924" s="8"/>
    </row>
    <row r="925" spans="1:20" ht="15.75" customHeight="1">
      <c r="A925" s="8"/>
      <c r="B925" s="8"/>
      <c r="C925" s="8"/>
      <c r="D925" s="8"/>
      <c r="E925" s="8"/>
      <c r="F925" s="8"/>
      <c r="G925" s="8"/>
      <c r="I925" s="8"/>
      <c r="J925" s="8"/>
      <c r="K925" s="8"/>
      <c r="L925" s="8"/>
      <c r="M925" s="8"/>
      <c r="N925" s="8"/>
      <c r="O925" s="8"/>
      <c r="P925" s="8"/>
      <c r="Q925" s="8"/>
      <c r="R925" s="8"/>
      <c r="S925" s="8"/>
      <c r="T925" s="8"/>
    </row>
    <row r="926" spans="1:20" ht="15.75" customHeight="1">
      <c r="A926" s="8"/>
      <c r="B926" s="8"/>
      <c r="C926" s="8"/>
      <c r="D926" s="8"/>
      <c r="E926" s="8"/>
      <c r="F926" s="8"/>
      <c r="G926" s="8"/>
      <c r="I926" s="8"/>
      <c r="J926" s="8"/>
      <c r="K926" s="8"/>
      <c r="L926" s="8"/>
      <c r="M926" s="8"/>
      <c r="N926" s="8"/>
      <c r="O926" s="8"/>
      <c r="P926" s="8"/>
      <c r="Q926" s="8"/>
      <c r="R926" s="8"/>
      <c r="S926" s="8"/>
      <c r="T926" s="8"/>
    </row>
    <row r="927" spans="1:20" ht="15.75" customHeight="1">
      <c r="A927" s="8"/>
      <c r="B927" s="8"/>
      <c r="C927" s="8"/>
      <c r="D927" s="8"/>
      <c r="E927" s="8"/>
      <c r="F927" s="8"/>
      <c r="G927" s="8"/>
      <c r="I927" s="8"/>
      <c r="J927" s="8"/>
      <c r="K927" s="8"/>
      <c r="L927" s="8"/>
      <c r="M927" s="8"/>
      <c r="N927" s="8"/>
      <c r="O927" s="8"/>
      <c r="P927" s="8"/>
      <c r="Q927" s="8"/>
      <c r="R927" s="8"/>
      <c r="S927" s="8"/>
      <c r="T927" s="8"/>
    </row>
    <row r="928" spans="1:20" ht="15.75" customHeight="1">
      <c r="A928" s="8"/>
      <c r="B928" s="8"/>
      <c r="C928" s="8"/>
      <c r="D928" s="8"/>
      <c r="E928" s="8"/>
      <c r="F928" s="8"/>
      <c r="G928" s="8"/>
      <c r="I928" s="8"/>
      <c r="J928" s="8"/>
      <c r="K928" s="8"/>
      <c r="L928" s="8"/>
      <c r="M928" s="8"/>
      <c r="N928" s="8"/>
      <c r="O928" s="8"/>
      <c r="P928" s="8"/>
      <c r="Q928" s="8"/>
      <c r="R928" s="8"/>
      <c r="S928" s="8"/>
      <c r="T928" s="8"/>
    </row>
    <row r="929" spans="1:20" ht="15.75" customHeight="1">
      <c r="A929" s="8"/>
      <c r="B929" s="8"/>
      <c r="C929" s="8"/>
      <c r="D929" s="8"/>
      <c r="E929" s="8"/>
      <c r="F929" s="8"/>
      <c r="G929" s="8"/>
      <c r="I929" s="8"/>
      <c r="J929" s="8"/>
      <c r="K929" s="8"/>
      <c r="L929" s="8"/>
      <c r="M929" s="8"/>
      <c r="N929" s="8"/>
      <c r="O929" s="8"/>
      <c r="P929" s="8"/>
      <c r="Q929" s="8"/>
      <c r="R929" s="8"/>
      <c r="S929" s="8"/>
      <c r="T929" s="8"/>
    </row>
    <row r="930" spans="1:20" ht="15.75" customHeight="1">
      <c r="A930" s="8"/>
      <c r="B930" s="8"/>
      <c r="C930" s="8"/>
      <c r="D930" s="8"/>
      <c r="E930" s="8"/>
      <c r="F930" s="8"/>
      <c r="G930" s="8"/>
      <c r="I930" s="8"/>
      <c r="J930" s="8"/>
      <c r="K930" s="8"/>
      <c r="L930" s="8"/>
      <c r="M930" s="8"/>
      <c r="N930" s="8"/>
      <c r="O930" s="8"/>
      <c r="P930" s="8"/>
      <c r="Q930" s="8"/>
      <c r="R930" s="8"/>
      <c r="S930" s="8"/>
      <c r="T930" s="8"/>
    </row>
    <row r="931" spans="1:20" ht="15.75" customHeight="1">
      <c r="A931" s="8"/>
      <c r="B931" s="8"/>
      <c r="C931" s="8"/>
      <c r="D931" s="8"/>
      <c r="E931" s="8"/>
      <c r="F931" s="8"/>
      <c r="G931" s="8"/>
      <c r="I931" s="8"/>
      <c r="J931" s="8"/>
      <c r="K931" s="8"/>
      <c r="L931" s="8"/>
      <c r="M931" s="8"/>
      <c r="N931" s="8"/>
      <c r="O931" s="8"/>
      <c r="P931" s="8"/>
      <c r="Q931" s="8"/>
      <c r="R931" s="8"/>
      <c r="S931" s="8"/>
      <c r="T931" s="8"/>
    </row>
    <row r="932" spans="1:20" ht="15.75" customHeight="1">
      <c r="A932" s="8"/>
      <c r="B932" s="8"/>
      <c r="C932" s="8"/>
      <c r="D932" s="8"/>
      <c r="E932" s="8"/>
      <c r="F932" s="8"/>
      <c r="G932" s="8"/>
      <c r="I932" s="8"/>
      <c r="J932" s="8"/>
      <c r="K932" s="8"/>
      <c r="L932" s="8"/>
      <c r="M932" s="8"/>
      <c r="N932" s="8"/>
      <c r="O932" s="8"/>
      <c r="P932" s="8"/>
      <c r="Q932" s="8"/>
      <c r="R932" s="8"/>
      <c r="S932" s="8"/>
      <c r="T932" s="8"/>
    </row>
    <row r="933" spans="1:20" ht="15.75" customHeight="1">
      <c r="A933" s="8"/>
      <c r="B933" s="8"/>
      <c r="C933" s="8"/>
      <c r="D933" s="8"/>
      <c r="E933" s="8"/>
      <c r="F933" s="8"/>
      <c r="G933" s="8"/>
      <c r="I933" s="8"/>
      <c r="J933" s="8"/>
      <c r="K933" s="8"/>
      <c r="L933" s="8"/>
      <c r="M933" s="8"/>
      <c r="N933" s="8"/>
      <c r="O933" s="8"/>
      <c r="P933" s="8"/>
      <c r="Q933" s="8"/>
      <c r="R933" s="8"/>
      <c r="S933" s="8"/>
      <c r="T933" s="8"/>
    </row>
    <row r="934" spans="1:20" ht="15.75" customHeight="1">
      <c r="A934" s="8"/>
      <c r="B934" s="8"/>
      <c r="C934" s="8"/>
      <c r="D934" s="8"/>
      <c r="E934" s="8"/>
      <c r="F934" s="8"/>
      <c r="G934" s="8"/>
      <c r="I934" s="8"/>
      <c r="J934" s="8"/>
      <c r="K934" s="8"/>
      <c r="L934" s="8"/>
      <c r="M934" s="8"/>
      <c r="N934" s="8"/>
      <c r="O934" s="8"/>
      <c r="P934" s="8"/>
      <c r="Q934" s="8"/>
      <c r="R934" s="8"/>
      <c r="S934" s="8"/>
      <c r="T934" s="8"/>
    </row>
    <row r="935" spans="1:20" ht="15.75" customHeight="1">
      <c r="A935" s="8"/>
      <c r="B935" s="8"/>
      <c r="C935" s="8"/>
      <c r="D935" s="8"/>
      <c r="E935" s="8"/>
      <c r="F935" s="8"/>
      <c r="G935" s="8"/>
      <c r="I935" s="8"/>
      <c r="J935" s="8"/>
      <c r="K935" s="8"/>
      <c r="L935" s="8"/>
      <c r="M935" s="8"/>
      <c r="N935" s="8"/>
      <c r="O935" s="8"/>
      <c r="P935" s="8"/>
      <c r="Q935" s="8"/>
      <c r="R935" s="8"/>
      <c r="S935" s="8"/>
      <c r="T935" s="8"/>
    </row>
    <row r="936" spans="1:20" ht="15.75" customHeight="1">
      <c r="A936" s="8"/>
      <c r="B936" s="8"/>
      <c r="C936" s="8"/>
      <c r="D936" s="8"/>
      <c r="E936" s="8"/>
      <c r="F936" s="8"/>
      <c r="G936" s="8"/>
      <c r="I936" s="8"/>
      <c r="J936" s="8"/>
      <c r="K936" s="8"/>
      <c r="L936" s="8"/>
      <c r="M936" s="8"/>
      <c r="N936" s="8"/>
      <c r="O936" s="8"/>
      <c r="P936" s="8"/>
      <c r="Q936" s="8"/>
      <c r="R936" s="8"/>
      <c r="S936" s="8"/>
      <c r="T936" s="8"/>
    </row>
    <row r="937" spans="1:20" ht="15.75" customHeight="1">
      <c r="A937" s="8"/>
      <c r="B937" s="8"/>
      <c r="C937" s="8"/>
      <c r="D937" s="8"/>
      <c r="E937" s="8"/>
      <c r="F937" s="8"/>
      <c r="G937" s="8"/>
      <c r="I937" s="8"/>
      <c r="J937" s="8"/>
      <c r="K937" s="8"/>
      <c r="L937" s="8"/>
      <c r="M937" s="8"/>
      <c r="N937" s="8"/>
      <c r="O937" s="8"/>
      <c r="P937" s="8"/>
      <c r="Q937" s="8"/>
      <c r="R937" s="8"/>
      <c r="S937" s="8"/>
      <c r="T937" s="8"/>
    </row>
    <row r="938" spans="1:20" ht="15.75" customHeight="1">
      <c r="A938" s="8"/>
      <c r="B938" s="8"/>
      <c r="C938" s="8"/>
      <c r="D938" s="8"/>
      <c r="E938" s="8"/>
      <c r="F938" s="8"/>
      <c r="G938" s="8"/>
      <c r="I938" s="8"/>
      <c r="J938" s="8"/>
      <c r="K938" s="8"/>
      <c r="L938" s="8"/>
      <c r="M938" s="8"/>
      <c r="N938" s="8"/>
      <c r="O938" s="8"/>
      <c r="P938" s="8"/>
      <c r="Q938" s="8"/>
      <c r="R938" s="8"/>
      <c r="S938" s="8"/>
      <c r="T938" s="8"/>
    </row>
    <row r="939" spans="1:20" ht="15.75" customHeight="1">
      <c r="A939" s="8"/>
      <c r="B939" s="8"/>
      <c r="C939" s="8"/>
      <c r="D939" s="8"/>
      <c r="E939" s="8"/>
      <c r="F939" s="8"/>
      <c r="G939" s="8"/>
      <c r="I939" s="8"/>
      <c r="J939" s="8"/>
      <c r="K939" s="8"/>
      <c r="L939" s="8"/>
      <c r="M939" s="8"/>
      <c r="N939" s="8"/>
      <c r="O939" s="8"/>
      <c r="P939" s="8"/>
      <c r="Q939" s="8"/>
      <c r="R939" s="8"/>
      <c r="S939" s="8"/>
      <c r="T939" s="8"/>
    </row>
    <row r="940" spans="1:20" ht="15.75" customHeight="1">
      <c r="A940" s="8"/>
      <c r="B940" s="8"/>
      <c r="C940" s="8"/>
      <c r="D940" s="8"/>
      <c r="E940" s="8"/>
      <c r="F940" s="8"/>
      <c r="G940" s="8"/>
      <c r="I940" s="8"/>
      <c r="J940" s="8"/>
      <c r="K940" s="8"/>
      <c r="L940" s="8"/>
      <c r="M940" s="8"/>
      <c r="N940" s="8"/>
      <c r="O940" s="8"/>
      <c r="P940" s="8"/>
      <c r="Q940" s="8"/>
      <c r="R940" s="8"/>
      <c r="S940" s="8"/>
      <c r="T940" s="8"/>
    </row>
    <row r="941" spans="1:20" ht="15.75" customHeight="1">
      <c r="A941" s="8"/>
      <c r="B941" s="8"/>
      <c r="C941" s="8"/>
      <c r="D941" s="8"/>
      <c r="E941" s="8"/>
      <c r="F941" s="8"/>
      <c r="G941" s="8"/>
      <c r="I941" s="8"/>
      <c r="J941" s="8"/>
      <c r="K941" s="8"/>
      <c r="L941" s="8"/>
      <c r="M941" s="8"/>
      <c r="N941" s="8"/>
      <c r="O941" s="8"/>
      <c r="P941" s="8"/>
      <c r="Q941" s="8"/>
      <c r="R941" s="8"/>
      <c r="S941" s="8"/>
      <c r="T941" s="8"/>
    </row>
    <row r="942" spans="1:20" ht="15.75" customHeight="1">
      <c r="A942" s="8"/>
      <c r="B942" s="8"/>
      <c r="C942" s="8"/>
      <c r="D942" s="8"/>
      <c r="E942" s="8"/>
      <c r="F942" s="8"/>
      <c r="G942" s="8"/>
      <c r="I942" s="8"/>
      <c r="J942" s="8"/>
      <c r="K942" s="8"/>
      <c r="L942" s="8"/>
      <c r="M942" s="8"/>
      <c r="N942" s="8"/>
      <c r="O942" s="8"/>
      <c r="P942" s="8"/>
      <c r="Q942" s="8"/>
      <c r="R942" s="8"/>
      <c r="S942" s="8"/>
      <c r="T942" s="8"/>
    </row>
    <row r="943" spans="1:20" ht="15.75" customHeight="1">
      <c r="A943" s="8"/>
      <c r="B943" s="8"/>
      <c r="C943" s="8"/>
      <c r="D943" s="8"/>
      <c r="E943" s="8"/>
      <c r="F943" s="8"/>
      <c r="G943" s="8"/>
      <c r="I943" s="8"/>
      <c r="J943" s="8"/>
      <c r="K943" s="8"/>
      <c r="L943" s="8"/>
      <c r="M943" s="8"/>
      <c r="N943" s="8"/>
      <c r="O943" s="8"/>
      <c r="P943" s="8"/>
      <c r="Q943" s="8"/>
      <c r="R943" s="8"/>
      <c r="S943" s="8"/>
      <c r="T943" s="8"/>
    </row>
    <row r="944" spans="1:20" ht="15.75" customHeight="1">
      <c r="A944" s="8"/>
      <c r="B944" s="8"/>
      <c r="C944" s="8"/>
      <c r="D944" s="8"/>
      <c r="E944" s="8"/>
      <c r="F944" s="8"/>
      <c r="G944" s="8"/>
      <c r="I944" s="8"/>
      <c r="J944" s="8"/>
      <c r="K944" s="8"/>
      <c r="L944" s="8"/>
      <c r="M944" s="8"/>
      <c r="N944" s="8"/>
      <c r="O944" s="8"/>
      <c r="P944" s="8"/>
      <c r="Q944" s="8"/>
      <c r="R944" s="8"/>
      <c r="S944" s="8"/>
      <c r="T944" s="8"/>
    </row>
    <row r="945" spans="1:20" ht="15.75" customHeight="1">
      <c r="A945" s="8"/>
      <c r="B945" s="8"/>
      <c r="C945" s="8"/>
      <c r="D945" s="8"/>
      <c r="E945" s="8"/>
      <c r="F945" s="8"/>
      <c r="G945" s="8"/>
      <c r="I945" s="8"/>
      <c r="J945" s="8"/>
      <c r="K945" s="8"/>
      <c r="L945" s="8"/>
      <c r="M945" s="8"/>
      <c r="N945" s="8"/>
      <c r="O945" s="8"/>
      <c r="P945" s="8"/>
      <c r="Q945" s="8"/>
      <c r="R945" s="8"/>
      <c r="S945" s="8"/>
      <c r="T945" s="8"/>
    </row>
    <row r="946" spans="1:20" ht="15.75" customHeight="1">
      <c r="A946" s="8"/>
      <c r="B946" s="8"/>
      <c r="C946" s="8"/>
      <c r="D946" s="8"/>
      <c r="E946" s="8"/>
      <c r="F946" s="8"/>
      <c r="G946" s="8"/>
      <c r="I946" s="8"/>
      <c r="J946" s="8"/>
      <c r="K946" s="8"/>
      <c r="L946" s="8"/>
      <c r="M946" s="8"/>
      <c r="N946" s="8"/>
      <c r="O946" s="8"/>
      <c r="P946" s="8"/>
      <c r="Q946" s="8"/>
      <c r="R946" s="8"/>
      <c r="S946" s="8"/>
      <c r="T946" s="8"/>
    </row>
    <row r="947" spans="1:20" ht="15.75" customHeight="1">
      <c r="A947" s="8"/>
      <c r="B947" s="8"/>
      <c r="C947" s="8"/>
      <c r="D947" s="8"/>
      <c r="E947" s="8"/>
      <c r="F947" s="8"/>
      <c r="G947" s="8"/>
      <c r="I947" s="8"/>
      <c r="J947" s="8"/>
      <c r="K947" s="8"/>
      <c r="L947" s="8"/>
      <c r="M947" s="8"/>
      <c r="N947" s="8"/>
      <c r="O947" s="8"/>
      <c r="P947" s="8"/>
      <c r="Q947" s="8"/>
      <c r="R947" s="8"/>
      <c r="S947" s="8"/>
      <c r="T947" s="8"/>
    </row>
    <row r="948" spans="1:20" ht="15.75" customHeight="1">
      <c r="A948" s="8"/>
      <c r="B948" s="8"/>
      <c r="C948" s="8"/>
      <c r="D948" s="8"/>
      <c r="E948" s="8"/>
      <c r="F948" s="8"/>
      <c r="G948" s="8"/>
      <c r="I948" s="8"/>
      <c r="J948" s="8"/>
      <c r="K948" s="8"/>
      <c r="L948" s="8"/>
      <c r="M948" s="8"/>
      <c r="N948" s="8"/>
      <c r="O948" s="8"/>
      <c r="P948" s="8"/>
      <c r="Q948" s="8"/>
      <c r="R948" s="8"/>
      <c r="S948" s="8"/>
      <c r="T948" s="8"/>
    </row>
    <row r="949" spans="1:20" ht="15.75" customHeight="1">
      <c r="A949" s="8"/>
      <c r="B949" s="8"/>
      <c r="C949" s="8"/>
      <c r="D949" s="8"/>
      <c r="E949" s="8"/>
      <c r="F949" s="8"/>
      <c r="G949" s="8"/>
      <c r="I949" s="8"/>
      <c r="J949" s="8"/>
      <c r="K949" s="8"/>
      <c r="L949" s="8"/>
      <c r="M949" s="8"/>
      <c r="N949" s="8"/>
      <c r="O949" s="8"/>
      <c r="P949" s="8"/>
      <c r="Q949" s="8"/>
      <c r="R949" s="8"/>
      <c r="S949" s="8"/>
      <c r="T949" s="8"/>
    </row>
    <row r="950" spans="1:20" ht="15.75" customHeight="1">
      <c r="A950" s="8"/>
      <c r="B950" s="8"/>
      <c r="C950" s="8"/>
      <c r="D950" s="8"/>
      <c r="E950" s="8"/>
      <c r="F950" s="8"/>
      <c r="G950" s="8"/>
      <c r="I950" s="8"/>
      <c r="J950" s="8"/>
      <c r="K950" s="8"/>
      <c r="L950" s="8"/>
      <c r="M950" s="8"/>
      <c r="N950" s="8"/>
      <c r="O950" s="8"/>
      <c r="P950" s="8"/>
      <c r="Q950" s="8"/>
      <c r="R950" s="8"/>
      <c r="S950" s="8"/>
      <c r="T950" s="8"/>
    </row>
    <row r="951" spans="1:20" ht="15.75" customHeight="1">
      <c r="A951" s="8"/>
      <c r="B951" s="8"/>
      <c r="C951" s="8"/>
      <c r="D951" s="8"/>
      <c r="E951" s="8"/>
      <c r="F951" s="8"/>
      <c r="G951" s="8"/>
      <c r="I951" s="8"/>
      <c r="J951" s="8"/>
      <c r="K951" s="8"/>
      <c r="L951" s="8"/>
      <c r="M951" s="8"/>
      <c r="N951" s="8"/>
      <c r="O951" s="8"/>
      <c r="P951" s="8"/>
      <c r="Q951" s="8"/>
      <c r="R951" s="8"/>
      <c r="S951" s="8"/>
      <c r="T951" s="8"/>
    </row>
    <row r="952" spans="1:20" ht="15.75" customHeight="1">
      <c r="A952" s="8"/>
      <c r="B952" s="8"/>
      <c r="C952" s="8"/>
      <c r="D952" s="8"/>
      <c r="E952" s="8"/>
      <c r="F952" s="8"/>
      <c r="G952" s="8"/>
      <c r="I952" s="8"/>
      <c r="J952" s="8"/>
      <c r="K952" s="8"/>
      <c r="L952" s="8"/>
      <c r="M952" s="8"/>
      <c r="N952" s="8"/>
      <c r="O952" s="8"/>
      <c r="P952" s="8"/>
      <c r="Q952" s="8"/>
      <c r="R952" s="8"/>
      <c r="S952" s="8"/>
      <c r="T952" s="8"/>
    </row>
    <row r="953" spans="1:20" ht="15.75" customHeight="1">
      <c r="A953" s="8"/>
      <c r="B953" s="8"/>
      <c r="C953" s="8"/>
      <c r="D953" s="8"/>
      <c r="E953" s="8"/>
      <c r="F953" s="8"/>
      <c r="G953" s="8"/>
      <c r="I953" s="8"/>
      <c r="J953" s="8"/>
      <c r="K953" s="8"/>
      <c r="L953" s="8"/>
      <c r="M953" s="8"/>
      <c r="N953" s="8"/>
      <c r="O953" s="8"/>
      <c r="P953" s="8"/>
      <c r="Q953" s="8"/>
      <c r="R953" s="8"/>
      <c r="S953" s="8"/>
      <c r="T953" s="8"/>
    </row>
    <row r="954" spans="1:20" ht="15.75" customHeight="1">
      <c r="A954" s="8"/>
      <c r="B954" s="8"/>
      <c r="C954" s="8"/>
      <c r="D954" s="8"/>
      <c r="E954" s="8"/>
      <c r="F954" s="8"/>
      <c r="G954" s="8"/>
      <c r="I954" s="8"/>
      <c r="J954" s="8"/>
      <c r="K954" s="8"/>
      <c r="L954" s="8"/>
      <c r="M954" s="8"/>
      <c r="N954" s="8"/>
      <c r="O954" s="8"/>
      <c r="P954" s="8"/>
      <c r="Q954" s="8"/>
      <c r="R954" s="8"/>
      <c r="S954" s="8"/>
      <c r="T954" s="8"/>
    </row>
    <row r="955" spans="1:20" ht="15.75" customHeight="1">
      <c r="A955" s="8"/>
      <c r="B955" s="8"/>
      <c r="C955" s="8"/>
      <c r="D955" s="8"/>
      <c r="E955" s="8"/>
      <c r="F955" s="8"/>
      <c r="G955" s="8"/>
      <c r="I955" s="8"/>
      <c r="J955" s="8"/>
      <c r="K955" s="8"/>
      <c r="L955" s="8"/>
      <c r="M955" s="8"/>
      <c r="N955" s="8"/>
      <c r="O955" s="8"/>
      <c r="P955" s="8"/>
      <c r="Q955" s="8"/>
      <c r="R955" s="8"/>
      <c r="S955" s="8"/>
      <c r="T955" s="8"/>
    </row>
    <row r="956" spans="1:20" ht="15.75" customHeight="1">
      <c r="A956" s="8"/>
      <c r="B956" s="8"/>
      <c r="C956" s="8"/>
      <c r="D956" s="8"/>
      <c r="E956" s="8"/>
      <c r="F956" s="8"/>
      <c r="G956" s="8"/>
      <c r="I956" s="8"/>
      <c r="J956" s="8"/>
      <c r="K956" s="8"/>
      <c r="L956" s="8"/>
      <c r="M956" s="8"/>
      <c r="N956" s="8"/>
      <c r="O956" s="8"/>
      <c r="P956" s="8"/>
      <c r="Q956" s="8"/>
      <c r="R956" s="8"/>
      <c r="S956" s="8"/>
      <c r="T956" s="8"/>
    </row>
    <row r="957" spans="1:20" ht="15.75" customHeight="1">
      <c r="A957" s="8"/>
      <c r="B957" s="8"/>
      <c r="C957" s="8"/>
      <c r="D957" s="8"/>
      <c r="E957" s="8"/>
      <c r="F957" s="8"/>
      <c r="G957" s="8"/>
      <c r="I957" s="8"/>
      <c r="J957" s="8"/>
      <c r="K957" s="8"/>
      <c r="L957" s="8"/>
      <c r="M957" s="8"/>
      <c r="N957" s="8"/>
      <c r="O957" s="8"/>
      <c r="P957" s="8"/>
      <c r="Q957" s="8"/>
      <c r="R957" s="8"/>
      <c r="S957" s="8"/>
      <c r="T957" s="8"/>
    </row>
    <row r="958" spans="1:20" ht="15.75" customHeight="1">
      <c r="A958" s="8"/>
      <c r="B958" s="8"/>
      <c r="C958" s="8"/>
      <c r="D958" s="8"/>
      <c r="E958" s="8"/>
      <c r="F958" s="8"/>
      <c r="G958" s="8"/>
      <c r="I958" s="8"/>
      <c r="J958" s="8"/>
      <c r="K958" s="8"/>
      <c r="L958" s="8"/>
      <c r="M958" s="8"/>
      <c r="N958" s="8"/>
      <c r="O958" s="8"/>
      <c r="P958" s="8"/>
      <c r="Q958" s="8"/>
      <c r="R958" s="8"/>
      <c r="S958" s="8"/>
      <c r="T958" s="8"/>
    </row>
    <row r="959" spans="1:20" ht="15.75" customHeight="1">
      <c r="A959" s="8"/>
      <c r="B959" s="8"/>
      <c r="C959" s="8"/>
      <c r="D959" s="8"/>
      <c r="E959" s="8"/>
      <c r="F959" s="8"/>
      <c r="G959" s="8"/>
      <c r="I959" s="8"/>
      <c r="J959" s="8"/>
      <c r="K959" s="8"/>
      <c r="L959" s="8"/>
      <c r="M959" s="8"/>
      <c r="N959" s="8"/>
      <c r="O959" s="8"/>
      <c r="P959" s="8"/>
      <c r="Q959" s="8"/>
      <c r="R959" s="8"/>
      <c r="S959" s="8"/>
      <c r="T959" s="8"/>
    </row>
    <row r="960" spans="1:20" ht="15.75" customHeight="1">
      <c r="A960" s="8"/>
      <c r="B960" s="8"/>
      <c r="C960" s="8"/>
      <c r="D960" s="8"/>
      <c r="E960" s="8"/>
      <c r="F960" s="8"/>
      <c r="G960" s="8"/>
      <c r="I960" s="8"/>
      <c r="J960" s="8"/>
      <c r="K960" s="8"/>
      <c r="L960" s="8"/>
      <c r="M960" s="8"/>
      <c r="N960" s="8"/>
      <c r="O960" s="8"/>
      <c r="P960" s="8"/>
      <c r="Q960" s="8"/>
      <c r="R960" s="8"/>
      <c r="S960" s="8"/>
      <c r="T960" s="8"/>
    </row>
    <row r="961" spans="1:20" ht="15.75" customHeight="1">
      <c r="A961" s="8"/>
      <c r="B961" s="8"/>
      <c r="C961" s="8"/>
      <c r="D961" s="8"/>
      <c r="E961" s="8"/>
      <c r="F961" s="8"/>
      <c r="G961" s="8"/>
      <c r="I961" s="8"/>
      <c r="J961" s="8"/>
      <c r="K961" s="8"/>
      <c r="L961" s="8"/>
      <c r="M961" s="8"/>
      <c r="N961" s="8"/>
      <c r="O961" s="8"/>
      <c r="P961" s="8"/>
      <c r="Q961" s="8"/>
      <c r="R961" s="8"/>
      <c r="S961" s="8"/>
      <c r="T961" s="8"/>
    </row>
    <row r="962" spans="1:20" ht="15.75" customHeight="1">
      <c r="A962" s="8"/>
      <c r="B962" s="8"/>
      <c r="C962" s="8"/>
      <c r="D962" s="8"/>
      <c r="E962" s="8"/>
      <c r="F962" s="8"/>
      <c r="G962" s="8"/>
      <c r="I962" s="8"/>
      <c r="J962" s="8"/>
      <c r="K962" s="8"/>
      <c r="L962" s="8"/>
      <c r="M962" s="8"/>
      <c r="N962" s="8"/>
      <c r="O962" s="8"/>
      <c r="P962" s="8"/>
      <c r="Q962" s="8"/>
      <c r="R962" s="8"/>
      <c r="S962" s="8"/>
      <c r="T962" s="8"/>
    </row>
    <row r="963" spans="1:20" ht="15.75" customHeight="1">
      <c r="A963" s="8"/>
      <c r="B963" s="8"/>
      <c r="C963" s="8"/>
      <c r="D963" s="8"/>
      <c r="E963" s="8"/>
      <c r="F963" s="8"/>
      <c r="G963" s="8"/>
      <c r="I963" s="8"/>
      <c r="J963" s="8"/>
      <c r="K963" s="8"/>
      <c r="L963" s="8"/>
      <c r="M963" s="8"/>
      <c r="N963" s="8"/>
      <c r="O963" s="8"/>
      <c r="P963" s="8"/>
      <c r="Q963" s="8"/>
      <c r="R963" s="8"/>
      <c r="S963" s="8"/>
      <c r="T963" s="8"/>
    </row>
    <row r="964" spans="1:20" ht="15.75" customHeight="1">
      <c r="A964" s="8"/>
      <c r="B964" s="8"/>
      <c r="C964" s="8"/>
      <c r="D964" s="8"/>
      <c r="E964" s="8"/>
      <c r="F964" s="8"/>
      <c r="G964" s="8"/>
      <c r="I964" s="8"/>
      <c r="J964" s="8"/>
      <c r="K964" s="8"/>
      <c r="L964" s="8"/>
      <c r="M964" s="8"/>
      <c r="N964" s="8"/>
      <c r="O964" s="8"/>
      <c r="P964" s="8"/>
      <c r="Q964" s="8"/>
      <c r="R964" s="8"/>
      <c r="S964" s="8"/>
      <c r="T964" s="8"/>
    </row>
    <row r="965" spans="1:20" ht="15.75" customHeight="1">
      <c r="A965" s="8"/>
      <c r="B965" s="8"/>
      <c r="C965" s="8"/>
      <c r="D965" s="8"/>
      <c r="E965" s="8"/>
      <c r="F965" s="8"/>
      <c r="G965" s="8"/>
      <c r="I965" s="8"/>
      <c r="J965" s="8"/>
      <c r="K965" s="8"/>
      <c r="L965" s="8"/>
      <c r="M965" s="8"/>
      <c r="N965" s="8"/>
      <c r="O965" s="8"/>
      <c r="P965" s="8"/>
      <c r="Q965" s="8"/>
      <c r="R965" s="8"/>
      <c r="S965" s="8"/>
      <c r="T965" s="8"/>
    </row>
    <row r="966" spans="1:20" ht="15.75" customHeight="1">
      <c r="A966" s="8"/>
      <c r="B966" s="8"/>
      <c r="C966" s="8"/>
      <c r="D966" s="8"/>
      <c r="E966" s="8"/>
      <c r="F966" s="8"/>
      <c r="G966" s="8"/>
      <c r="I966" s="8"/>
      <c r="J966" s="8"/>
      <c r="K966" s="8"/>
      <c r="L966" s="8"/>
      <c r="M966" s="8"/>
      <c r="N966" s="8"/>
      <c r="O966" s="8"/>
      <c r="P966" s="8"/>
      <c r="Q966" s="8"/>
      <c r="R966" s="8"/>
      <c r="S966" s="8"/>
      <c r="T966" s="8"/>
    </row>
    <row r="967" spans="1:20" ht="15.75" customHeight="1">
      <c r="A967" s="8"/>
      <c r="B967" s="8"/>
      <c r="C967" s="8"/>
      <c r="D967" s="8"/>
      <c r="E967" s="8"/>
      <c r="F967" s="8"/>
      <c r="G967" s="8"/>
      <c r="I967" s="8"/>
      <c r="J967" s="8"/>
      <c r="K967" s="8"/>
      <c r="L967" s="8"/>
      <c r="M967" s="8"/>
      <c r="N967" s="8"/>
      <c r="O967" s="8"/>
      <c r="P967" s="8"/>
      <c r="Q967" s="8"/>
      <c r="R967" s="8"/>
      <c r="S967" s="8"/>
      <c r="T967" s="8"/>
    </row>
    <row r="968" spans="1:20" ht="15.75" customHeight="1">
      <c r="A968" s="8"/>
      <c r="B968" s="8"/>
      <c r="C968" s="8"/>
      <c r="D968" s="8"/>
      <c r="E968" s="8"/>
      <c r="F968" s="8"/>
      <c r="G968" s="8"/>
      <c r="I968" s="8"/>
      <c r="J968" s="8"/>
      <c r="K968" s="8"/>
      <c r="L968" s="8"/>
      <c r="M968" s="8"/>
      <c r="N968" s="8"/>
      <c r="O968" s="8"/>
      <c r="P968" s="8"/>
      <c r="Q968" s="8"/>
      <c r="R968" s="8"/>
      <c r="S968" s="8"/>
      <c r="T968" s="8"/>
    </row>
    <row r="969" spans="1:20" ht="15.75" customHeight="1">
      <c r="A969" s="8"/>
      <c r="B969" s="8"/>
      <c r="C969" s="8"/>
      <c r="D969" s="8"/>
      <c r="E969" s="8"/>
      <c r="F969" s="8"/>
      <c r="G969" s="8"/>
      <c r="I969" s="8"/>
      <c r="J969" s="8"/>
      <c r="K969" s="8"/>
      <c r="L969" s="8"/>
      <c r="M969" s="8"/>
      <c r="N969" s="8"/>
      <c r="O969" s="8"/>
      <c r="P969" s="8"/>
      <c r="Q969" s="8"/>
      <c r="R969" s="8"/>
      <c r="S969" s="8"/>
      <c r="T969" s="8"/>
    </row>
    <row r="970" spans="1:20" ht="15.75" customHeight="1">
      <c r="A970" s="8"/>
      <c r="B970" s="8"/>
      <c r="C970" s="8"/>
      <c r="D970" s="8"/>
      <c r="E970" s="8"/>
      <c r="F970" s="8"/>
      <c r="G970" s="8"/>
      <c r="I970" s="8"/>
      <c r="J970" s="8"/>
      <c r="K970" s="8"/>
      <c r="L970" s="8"/>
      <c r="M970" s="8"/>
      <c r="N970" s="8"/>
      <c r="O970" s="8"/>
      <c r="P970" s="8"/>
      <c r="Q970" s="8"/>
      <c r="R970" s="8"/>
      <c r="S970" s="8"/>
      <c r="T970" s="8"/>
    </row>
    <row r="971" spans="1:20" ht="15.75" customHeight="1">
      <c r="A971" s="8"/>
      <c r="B971" s="8"/>
      <c r="C971" s="8"/>
      <c r="D971" s="8"/>
      <c r="E971" s="8"/>
      <c r="F971" s="8"/>
      <c r="G971" s="8"/>
      <c r="I971" s="8"/>
      <c r="J971" s="8"/>
      <c r="K971" s="8"/>
      <c r="L971" s="8"/>
      <c r="M971" s="8"/>
      <c r="N971" s="8"/>
      <c r="O971" s="8"/>
      <c r="P971" s="8"/>
      <c r="Q971" s="8"/>
      <c r="R971" s="8"/>
      <c r="S971" s="8"/>
      <c r="T971" s="8"/>
    </row>
    <row r="972" spans="1:20" ht="15.75" customHeight="1">
      <c r="A972" s="8"/>
      <c r="B972" s="8"/>
      <c r="C972" s="8"/>
      <c r="D972" s="8"/>
      <c r="E972" s="8"/>
      <c r="F972" s="8"/>
      <c r="G972" s="8"/>
      <c r="I972" s="8"/>
      <c r="J972" s="8"/>
      <c r="K972" s="8"/>
      <c r="L972" s="8"/>
      <c r="M972" s="8"/>
      <c r="N972" s="8"/>
      <c r="O972" s="8"/>
      <c r="P972" s="8"/>
      <c r="Q972" s="8"/>
      <c r="R972" s="8"/>
      <c r="S972" s="8"/>
      <c r="T972" s="8"/>
    </row>
    <row r="973" spans="1:20" ht="15.75" customHeight="1">
      <c r="A973" s="8"/>
      <c r="B973" s="8"/>
      <c r="C973" s="8"/>
      <c r="D973" s="8"/>
      <c r="E973" s="8"/>
      <c r="F973" s="8"/>
      <c r="G973" s="8"/>
      <c r="I973" s="8"/>
      <c r="J973" s="8"/>
      <c r="K973" s="8"/>
      <c r="L973" s="8"/>
      <c r="M973" s="8"/>
      <c r="N973" s="8"/>
      <c r="O973" s="8"/>
      <c r="P973" s="8"/>
      <c r="Q973" s="8"/>
      <c r="R973" s="8"/>
      <c r="S973" s="8"/>
      <c r="T973" s="8"/>
    </row>
    <row r="974" spans="1:20" ht="15.75" customHeight="1">
      <c r="A974" s="8"/>
      <c r="B974" s="8"/>
      <c r="C974" s="8"/>
      <c r="D974" s="8"/>
      <c r="E974" s="8"/>
      <c r="F974" s="8"/>
      <c r="G974" s="8"/>
      <c r="I974" s="8"/>
      <c r="J974" s="8"/>
      <c r="K974" s="8"/>
      <c r="L974" s="8"/>
      <c r="M974" s="8"/>
      <c r="N974" s="8"/>
      <c r="O974" s="8"/>
      <c r="P974" s="8"/>
      <c r="Q974" s="8"/>
      <c r="R974" s="8"/>
      <c r="S974" s="8"/>
      <c r="T974" s="8"/>
    </row>
    <row r="975" spans="1:20" ht="15.75" customHeight="1">
      <c r="A975" s="8"/>
      <c r="B975" s="8"/>
      <c r="C975" s="8"/>
      <c r="D975" s="8"/>
      <c r="E975" s="8"/>
      <c r="F975" s="8"/>
      <c r="G975" s="8"/>
      <c r="I975" s="8"/>
      <c r="J975" s="8"/>
      <c r="K975" s="8"/>
      <c r="L975" s="8"/>
      <c r="M975" s="8"/>
      <c r="N975" s="8"/>
      <c r="O975" s="8"/>
      <c r="P975" s="8"/>
      <c r="Q975" s="8"/>
      <c r="R975" s="8"/>
      <c r="S975" s="8"/>
      <c r="T975" s="8"/>
    </row>
    <row r="976" spans="1:20" ht="15.75" customHeight="1">
      <c r="A976" s="8"/>
      <c r="B976" s="8"/>
      <c r="C976" s="8"/>
      <c r="D976" s="8"/>
      <c r="E976" s="8"/>
      <c r="F976" s="8"/>
      <c r="G976" s="8"/>
      <c r="I976" s="8"/>
      <c r="J976" s="8"/>
      <c r="K976" s="8"/>
      <c r="L976" s="8"/>
      <c r="M976" s="8"/>
      <c r="N976" s="8"/>
      <c r="O976" s="8"/>
      <c r="P976" s="8"/>
      <c r="Q976" s="8"/>
      <c r="R976" s="8"/>
      <c r="S976" s="8"/>
      <c r="T976" s="8"/>
    </row>
    <row r="977" spans="1:20" ht="15.75" customHeight="1">
      <c r="A977" s="8"/>
      <c r="B977" s="8"/>
      <c r="C977" s="8"/>
      <c r="D977" s="8"/>
      <c r="E977" s="8"/>
      <c r="F977" s="8"/>
      <c r="G977" s="8"/>
      <c r="I977" s="8"/>
      <c r="J977" s="8"/>
      <c r="K977" s="8"/>
      <c r="L977" s="8"/>
      <c r="M977" s="8"/>
      <c r="N977" s="8"/>
      <c r="O977" s="8"/>
      <c r="P977" s="8"/>
      <c r="Q977" s="8"/>
      <c r="R977" s="8"/>
      <c r="S977" s="8"/>
      <c r="T977" s="8"/>
    </row>
    <row r="978" spans="1:20" ht="15.75" customHeight="1">
      <c r="A978" s="8"/>
      <c r="B978" s="8"/>
      <c r="C978" s="8"/>
      <c r="D978" s="8"/>
      <c r="E978" s="8"/>
      <c r="F978" s="8"/>
      <c r="G978" s="8"/>
      <c r="I978" s="8"/>
      <c r="J978" s="8"/>
      <c r="K978" s="8"/>
      <c r="L978" s="8"/>
      <c r="M978" s="8"/>
      <c r="N978" s="8"/>
      <c r="O978" s="8"/>
      <c r="P978" s="8"/>
      <c r="Q978" s="8"/>
      <c r="R978" s="8"/>
      <c r="S978" s="8"/>
      <c r="T978" s="8"/>
    </row>
    <row r="979" spans="1:20" ht="15.75" customHeight="1">
      <c r="A979" s="8"/>
      <c r="B979" s="8"/>
      <c r="C979" s="8"/>
      <c r="D979" s="8"/>
      <c r="E979" s="8"/>
      <c r="F979" s="8"/>
      <c r="G979" s="8"/>
      <c r="I979" s="8"/>
      <c r="J979" s="8"/>
      <c r="K979" s="8"/>
      <c r="L979" s="8"/>
      <c r="M979" s="8"/>
      <c r="N979" s="8"/>
      <c r="O979" s="8"/>
      <c r="P979" s="8"/>
      <c r="Q979" s="8"/>
      <c r="R979" s="8"/>
      <c r="S979" s="8"/>
      <c r="T979" s="8"/>
    </row>
    <row r="980" spans="1:20" ht="15.75" customHeight="1">
      <c r="A980" s="8"/>
      <c r="B980" s="8"/>
      <c r="C980" s="8"/>
      <c r="D980" s="8"/>
      <c r="E980" s="8"/>
      <c r="F980" s="8"/>
      <c r="G980" s="8"/>
      <c r="I980" s="8"/>
      <c r="J980" s="8"/>
      <c r="K980" s="8"/>
      <c r="L980" s="8"/>
      <c r="M980" s="8"/>
      <c r="N980" s="8"/>
      <c r="O980" s="8"/>
      <c r="P980" s="8"/>
      <c r="Q980" s="8"/>
      <c r="R980" s="8"/>
      <c r="S980" s="8"/>
      <c r="T980" s="8"/>
    </row>
    <row r="981" spans="1:20" ht="15.75" customHeight="1">
      <c r="A981" s="8"/>
      <c r="B981" s="8"/>
      <c r="C981" s="8"/>
      <c r="D981" s="8"/>
      <c r="E981" s="8"/>
      <c r="F981" s="8"/>
      <c r="G981" s="8"/>
      <c r="I981" s="8"/>
      <c r="J981" s="8"/>
      <c r="K981" s="8"/>
      <c r="L981" s="8"/>
      <c r="M981" s="8"/>
      <c r="N981" s="8"/>
      <c r="O981" s="8"/>
      <c r="P981" s="8"/>
      <c r="Q981" s="8"/>
      <c r="R981" s="8"/>
      <c r="S981" s="8"/>
      <c r="T981" s="8"/>
    </row>
    <row r="982" spans="1:20" ht="15.75" customHeight="1">
      <c r="A982" s="8"/>
      <c r="B982" s="8"/>
      <c r="C982" s="8"/>
      <c r="D982" s="8"/>
      <c r="E982" s="8"/>
      <c r="F982" s="8"/>
      <c r="G982" s="8"/>
      <c r="I982" s="8"/>
      <c r="J982" s="8"/>
      <c r="K982" s="8"/>
      <c r="L982" s="8"/>
      <c r="M982" s="8"/>
      <c r="N982" s="8"/>
      <c r="O982" s="8"/>
      <c r="P982" s="8"/>
      <c r="Q982" s="8"/>
      <c r="R982" s="8"/>
      <c r="S982" s="8"/>
      <c r="T982" s="8"/>
    </row>
    <row r="983" spans="1:20" ht="15.75" customHeight="1">
      <c r="A983" s="8"/>
      <c r="B983" s="8"/>
      <c r="C983" s="8"/>
      <c r="D983" s="8"/>
      <c r="E983" s="8"/>
      <c r="F983" s="8"/>
      <c r="G983" s="8"/>
      <c r="I983" s="8"/>
      <c r="J983" s="8"/>
      <c r="K983" s="8"/>
      <c r="L983" s="8"/>
      <c r="M983" s="8"/>
      <c r="N983" s="8"/>
      <c r="O983" s="8"/>
      <c r="P983" s="8"/>
      <c r="Q983" s="8"/>
      <c r="R983" s="8"/>
      <c r="S983" s="8"/>
      <c r="T983" s="8"/>
    </row>
    <row r="984" spans="1:20" ht="15.75" customHeight="1">
      <c r="A984" s="8"/>
      <c r="B984" s="8"/>
      <c r="C984" s="8"/>
      <c r="D984" s="8"/>
      <c r="E984" s="8"/>
      <c r="F984" s="8"/>
      <c r="G984" s="8"/>
      <c r="I984" s="8"/>
      <c r="J984" s="8"/>
      <c r="K984" s="8"/>
      <c r="L984" s="8"/>
      <c r="M984" s="8"/>
      <c r="N984" s="8"/>
      <c r="O984" s="8"/>
      <c r="P984" s="8"/>
      <c r="Q984" s="8"/>
      <c r="R984" s="8"/>
      <c r="S984" s="8"/>
      <c r="T984" s="8"/>
    </row>
    <row r="985" spans="1:20" ht="15.75" customHeight="1">
      <c r="A985" s="8"/>
      <c r="B985" s="8"/>
      <c r="C985" s="8"/>
      <c r="D985" s="8"/>
      <c r="E985" s="8"/>
      <c r="F985" s="8"/>
      <c r="G985" s="8"/>
      <c r="I985" s="8"/>
      <c r="J985" s="8"/>
      <c r="K985" s="8"/>
      <c r="L985" s="8"/>
      <c r="M985" s="8"/>
      <c r="N985" s="8"/>
      <c r="O985" s="8"/>
      <c r="P985" s="8"/>
      <c r="Q985" s="8"/>
      <c r="R985" s="8"/>
      <c r="S985" s="8"/>
      <c r="T985" s="8"/>
    </row>
    <row r="986" spans="1:20" ht="15.75" customHeight="1">
      <c r="A986" s="8"/>
      <c r="B986" s="8"/>
      <c r="C986" s="8"/>
      <c r="D986" s="8"/>
      <c r="E986" s="8"/>
      <c r="F986" s="8"/>
      <c r="G986" s="8"/>
      <c r="I986" s="8"/>
      <c r="J986" s="8"/>
      <c r="K986" s="8"/>
      <c r="L986" s="8"/>
      <c r="M986" s="8"/>
      <c r="N986" s="8"/>
      <c r="O986" s="8"/>
      <c r="P986" s="8"/>
      <c r="Q986" s="8"/>
      <c r="R986" s="8"/>
      <c r="S986" s="8"/>
      <c r="T986" s="8"/>
    </row>
    <row r="987" spans="1:20" ht="15.75" customHeight="1">
      <c r="A987" s="8"/>
      <c r="B987" s="8"/>
      <c r="C987" s="8"/>
      <c r="D987" s="8"/>
      <c r="E987" s="8"/>
      <c r="F987" s="8"/>
      <c r="G987" s="8"/>
      <c r="I987" s="8"/>
      <c r="J987" s="8"/>
      <c r="K987" s="8"/>
      <c r="L987" s="8"/>
      <c r="M987" s="8"/>
      <c r="N987" s="8"/>
      <c r="O987" s="8"/>
      <c r="P987" s="8"/>
      <c r="Q987" s="8"/>
      <c r="R987" s="8"/>
      <c r="S987" s="8"/>
      <c r="T987" s="8"/>
    </row>
    <row r="988" spans="1:20" ht="15.75" customHeight="1">
      <c r="A988" s="8"/>
      <c r="B988" s="8"/>
      <c r="C988" s="8"/>
      <c r="D988" s="8"/>
      <c r="E988" s="8"/>
      <c r="F988" s="8"/>
      <c r="G988" s="8"/>
      <c r="I988" s="8"/>
      <c r="J988" s="8"/>
      <c r="K988" s="8"/>
      <c r="L988" s="8"/>
      <c r="M988" s="8"/>
      <c r="N988" s="8"/>
      <c r="O988" s="8"/>
      <c r="P988" s="8"/>
      <c r="Q988" s="8"/>
      <c r="R988" s="8"/>
      <c r="S988" s="8"/>
      <c r="T988" s="8"/>
    </row>
    <row r="989" spans="1:20" ht="15.75" customHeight="1">
      <c r="A989" s="8"/>
      <c r="B989" s="8"/>
      <c r="C989" s="8"/>
      <c r="D989" s="8"/>
      <c r="E989" s="8"/>
      <c r="F989" s="8"/>
      <c r="G989" s="8"/>
      <c r="I989" s="8"/>
      <c r="J989" s="8"/>
      <c r="K989" s="8"/>
      <c r="L989" s="8"/>
      <c r="M989" s="8"/>
      <c r="N989" s="8"/>
      <c r="O989" s="8"/>
      <c r="P989" s="8"/>
      <c r="Q989" s="8"/>
      <c r="R989" s="8"/>
      <c r="S989" s="8"/>
      <c r="T989" s="8"/>
    </row>
    <row r="990" spans="1:20" ht="15.75" customHeight="1">
      <c r="A990" s="8"/>
      <c r="B990" s="8"/>
      <c r="C990" s="8"/>
      <c r="D990" s="8"/>
      <c r="E990" s="8"/>
      <c r="F990" s="8"/>
      <c r="G990" s="8"/>
      <c r="I990" s="8"/>
      <c r="J990" s="8"/>
      <c r="K990" s="8"/>
      <c r="L990" s="8"/>
      <c r="M990" s="8"/>
      <c r="N990" s="8"/>
      <c r="O990" s="8"/>
      <c r="P990" s="8"/>
      <c r="Q990" s="8"/>
      <c r="R990" s="8"/>
      <c r="S990" s="8"/>
      <c r="T990" s="8"/>
    </row>
    <row r="991" spans="1:20" ht="15.75" customHeight="1">
      <c r="A991" s="8"/>
      <c r="B991" s="8"/>
      <c r="C991" s="8"/>
      <c r="D991" s="8"/>
      <c r="E991" s="8"/>
      <c r="F991" s="8"/>
      <c r="G991" s="8"/>
      <c r="I991" s="8"/>
      <c r="J991" s="8"/>
      <c r="K991" s="8"/>
      <c r="L991" s="8"/>
      <c r="M991" s="8"/>
      <c r="N991" s="8"/>
      <c r="O991" s="8"/>
      <c r="P991" s="8"/>
      <c r="Q991" s="8"/>
      <c r="R991" s="8"/>
      <c r="S991" s="8"/>
      <c r="T991" s="8"/>
    </row>
    <row r="992" spans="1:20" ht="15.75" customHeight="1">
      <c r="A992" s="8"/>
      <c r="B992" s="8"/>
      <c r="C992" s="8"/>
      <c r="D992" s="8"/>
      <c r="E992" s="8"/>
      <c r="F992" s="8"/>
      <c r="G992" s="8"/>
      <c r="I992" s="8"/>
      <c r="J992" s="8"/>
      <c r="K992" s="8"/>
      <c r="L992" s="8"/>
      <c r="M992" s="8"/>
      <c r="N992" s="8"/>
      <c r="O992" s="8"/>
      <c r="P992" s="8"/>
      <c r="Q992" s="8"/>
      <c r="R992" s="8"/>
      <c r="S992" s="8"/>
      <c r="T992" s="8"/>
    </row>
    <row r="993" spans="1:20" ht="15.75" customHeight="1">
      <c r="A993" s="8"/>
      <c r="B993" s="8"/>
      <c r="C993" s="8"/>
      <c r="D993" s="8"/>
      <c r="E993" s="8"/>
      <c r="F993" s="8"/>
      <c r="G993" s="8"/>
      <c r="I993" s="8"/>
      <c r="J993" s="8"/>
      <c r="K993" s="8"/>
      <c r="L993" s="8"/>
      <c r="M993" s="8"/>
      <c r="N993" s="8"/>
      <c r="O993" s="8"/>
      <c r="P993" s="8"/>
      <c r="Q993" s="8"/>
      <c r="R993" s="8"/>
      <c r="S993" s="8"/>
      <c r="T993" s="8"/>
    </row>
    <row r="994" spans="1:20" ht="15.75" customHeight="1">
      <c r="A994" s="8"/>
      <c r="B994" s="8"/>
      <c r="C994" s="8"/>
      <c r="D994" s="8"/>
      <c r="E994" s="8"/>
      <c r="F994" s="8"/>
      <c r="G994" s="8"/>
      <c r="I994" s="8"/>
      <c r="J994" s="8"/>
      <c r="K994" s="8"/>
      <c r="L994" s="8"/>
      <c r="M994" s="8"/>
      <c r="N994" s="8"/>
      <c r="O994" s="8"/>
      <c r="P994" s="8"/>
      <c r="Q994" s="8"/>
      <c r="R994" s="8"/>
      <c r="S994" s="8"/>
      <c r="T994" s="8"/>
    </row>
    <row r="995" spans="1:20" ht="15.75" customHeight="1">
      <c r="A995" s="8"/>
      <c r="B995" s="8"/>
      <c r="C995" s="8"/>
      <c r="D995" s="8"/>
      <c r="E995" s="8"/>
      <c r="F995" s="8"/>
      <c r="G995" s="8"/>
      <c r="I995" s="8"/>
      <c r="J995" s="8"/>
      <c r="K995" s="8"/>
      <c r="L995" s="8"/>
      <c r="M995" s="8"/>
      <c r="N995" s="8"/>
      <c r="O995" s="8"/>
      <c r="P995" s="8"/>
      <c r="Q995" s="8"/>
      <c r="R995" s="8"/>
      <c r="S995" s="8"/>
      <c r="T995" s="8"/>
    </row>
    <row r="996" spans="1:20" ht="15.75" customHeight="1">
      <c r="A996" s="8"/>
      <c r="B996" s="8"/>
      <c r="C996" s="8"/>
      <c r="D996" s="8"/>
      <c r="E996" s="8"/>
      <c r="F996" s="8"/>
      <c r="G996" s="8"/>
      <c r="I996" s="8"/>
      <c r="J996" s="8"/>
      <c r="K996" s="8"/>
      <c r="L996" s="8"/>
      <c r="M996" s="8"/>
      <c r="N996" s="8"/>
      <c r="O996" s="8"/>
      <c r="P996" s="8"/>
      <c r="Q996" s="8"/>
      <c r="R996" s="8"/>
      <c r="S996" s="8"/>
      <c r="T996" s="8"/>
    </row>
    <row r="997" spans="1:20" ht="15.75" customHeight="1">
      <c r="A997" s="8"/>
      <c r="B997" s="8"/>
      <c r="C997" s="8"/>
      <c r="D997" s="8"/>
      <c r="E997" s="8"/>
      <c r="F997" s="8"/>
      <c r="G997" s="8"/>
      <c r="I997" s="8"/>
      <c r="J997" s="8"/>
      <c r="K997" s="8"/>
      <c r="L997" s="8"/>
      <c r="M997" s="8"/>
      <c r="N997" s="8"/>
      <c r="O997" s="8"/>
      <c r="P997" s="8"/>
      <c r="Q997" s="8"/>
      <c r="R997" s="8"/>
      <c r="S997" s="8"/>
      <c r="T997" s="8"/>
    </row>
    <row r="998" spans="1:20" ht="15.75" customHeight="1">
      <c r="A998" s="8"/>
      <c r="B998" s="8"/>
      <c r="C998" s="8"/>
      <c r="D998" s="8"/>
      <c r="E998" s="8"/>
      <c r="F998" s="8"/>
      <c r="G998" s="8"/>
      <c r="I998" s="8"/>
      <c r="J998" s="8"/>
      <c r="K998" s="8"/>
      <c r="L998" s="8"/>
      <c r="M998" s="8"/>
      <c r="N998" s="8"/>
      <c r="O998" s="8"/>
      <c r="P998" s="8"/>
      <c r="Q998" s="8"/>
      <c r="R998" s="8"/>
      <c r="S998" s="8"/>
      <c r="T998" s="8"/>
    </row>
    <row r="999" spans="1:20" ht="15.75" customHeight="1">
      <c r="A999" s="8"/>
      <c r="B999" s="8"/>
      <c r="C999" s="8"/>
      <c r="D999" s="8"/>
      <c r="E999" s="8"/>
      <c r="F999" s="8"/>
      <c r="G999" s="8"/>
      <c r="I999" s="8"/>
      <c r="J999" s="8"/>
      <c r="K999" s="8"/>
      <c r="L999" s="8"/>
      <c r="M999" s="8"/>
      <c r="N999" s="8"/>
      <c r="O999" s="8"/>
      <c r="P999" s="8"/>
      <c r="Q999" s="8"/>
      <c r="R999" s="8"/>
      <c r="S999" s="8"/>
      <c r="T999" s="8"/>
    </row>
    <row r="1000" spans="1:20" ht="15.75" customHeight="1">
      <c r="A1000" s="8"/>
      <c r="B1000" s="8"/>
      <c r="C1000" s="8"/>
      <c r="D1000" s="8"/>
      <c r="E1000" s="8"/>
      <c r="F1000" s="8"/>
      <c r="G1000" s="8"/>
      <c r="I1000" s="8"/>
      <c r="J1000" s="8"/>
      <c r="K1000" s="8"/>
      <c r="L1000" s="8"/>
      <c r="M1000" s="8"/>
      <c r="N1000" s="8"/>
      <c r="O1000" s="8"/>
      <c r="P1000" s="8"/>
      <c r="Q1000" s="8"/>
      <c r="R1000" s="8"/>
      <c r="S1000" s="8"/>
      <c r="T1000" s="8"/>
    </row>
  </sheetData>
  <autoFilter ref="S2:S47" xr:uid="{00000000-0009-0000-0000-000014000000}"/>
  <mergeCells count="6">
    <mergeCell ref="A1:D1"/>
    <mergeCell ref="E1:G1"/>
    <mergeCell ref="H1:I1"/>
    <mergeCell ref="M1:O1"/>
    <mergeCell ref="P1:Q1"/>
    <mergeCell ref="J1:L1"/>
  </mergeCells>
  <dataValidations count="1">
    <dataValidation type="list" allowBlank="1" showErrorMessage="1" sqref="F28" xr:uid="{00000000-0002-0000-1400-000000000000}">
      <formula1>$F$4:$F$27</formula1>
    </dataValidation>
  </dataValidations>
  <pageMargins left="0.7" right="0.7" top="0.75" bottom="0.75"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sheetPr>
  <dimension ref="A1:Z1000"/>
  <sheetViews>
    <sheetView showGridLines="0" topLeftCell="C74" workbookViewId="0">
      <selection sqref="A1:H2"/>
    </sheetView>
  </sheetViews>
  <sheetFormatPr defaultColWidth="11.26953125" defaultRowHeight="15" customHeight="1"/>
  <cols>
    <col min="1" max="1" width="27.36328125" customWidth="1"/>
    <col min="2" max="2" width="38.453125" customWidth="1"/>
    <col min="3" max="3" width="39.36328125" customWidth="1"/>
    <col min="4" max="4" width="29.08984375" customWidth="1"/>
    <col min="5" max="5" width="13.6328125" customWidth="1"/>
    <col min="6" max="6" width="23.6328125" customWidth="1"/>
    <col min="7" max="7" width="12.08984375" customWidth="1"/>
    <col min="8" max="8" width="78.36328125" hidden="1" customWidth="1"/>
    <col min="9" max="26" width="8.453125" style="192" customWidth="1"/>
  </cols>
  <sheetData>
    <row r="1" spans="1:8" ht="14.25" customHeight="1">
      <c r="A1" s="421" t="s">
        <v>1378</v>
      </c>
      <c r="B1" s="441"/>
      <c r="C1" s="441"/>
      <c r="D1" s="441"/>
      <c r="E1" s="441"/>
      <c r="F1" s="441"/>
      <c r="G1" s="441"/>
      <c r="H1" s="441"/>
    </row>
    <row r="2" spans="1:8" ht="14.25" customHeight="1">
      <c r="A2" s="465"/>
      <c r="B2" s="465"/>
      <c r="C2" s="465"/>
      <c r="D2" s="465"/>
      <c r="E2" s="465"/>
      <c r="F2" s="465"/>
      <c r="G2" s="465"/>
      <c r="H2" s="465"/>
    </row>
    <row r="3" spans="1:8" ht="23.1">
      <c r="A3" s="422" t="s">
        <v>80</v>
      </c>
      <c r="B3" s="466"/>
      <c r="C3" s="466"/>
      <c r="D3" s="422" t="s">
        <v>1379</v>
      </c>
      <c r="E3" s="466"/>
      <c r="F3" s="422" t="s">
        <v>100</v>
      </c>
      <c r="G3" s="466"/>
      <c r="H3" s="466"/>
    </row>
    <row r="4" spans="1:8" ht="14.25" customHeight="1">
      <c r="A4" s="183" t="s">
        <v>84</v>
      </c>
      <c r="B4" s="183" t="s">
        <v>85</v>
      </c>
      <c r="C4" s="183" t="s">
        <v>86</v>
      </c>
      <c r="D4" s="183" t="s">
        <v>92</v>
      </c>
      <c r="E4" s="183" t="s">
        <v>94</v>
      </c>
      <c r="F4" s="183" t="s">
        <v>92</v>
      </c>
      <c r="G4" s="183" t="s">
        <v>94</v>
      </c>
      <c r="H4" s="183"/>
    </row>
    <row r="5" spans="1:8" ht="14.25" customHeight="1">
      <c r="A5" s="185" t="s">
        <v>1099</v>
      </c>
      <c r="B5" s="185"/>
      <c r="C5" s="193"/>
      <c r="D5" s="194" t="s">
        <v>649</v>
      </c>
      <c r="E5" s="194" t="s">
        <v>649</v>
      </c>
      <c r="F5" s="194" t="s">
        <v>1380</v>
      </c>
      <c r="G5" s="194" t="s">
        <v>1381</v>
      </c>
      <c r="H5" s="195" t="str">
        <f t="shared" ref="H5:H30" si="0">_xlfn.SINGLE(_xlfn.TEXTJOIN(": ", TRUE, A5, B5, C5))</f>
        <v>Diversified</v>
      </c>
    </row>
    <row r="6" spans="1:8" ht="14.25" customHeight="1">
      <c r="A6" s="185" t="s">
        <v>1007</v>
      </c>
      <c r="B6" s="185"/>
      <c r="C6" s="193"/>
      <c r="D6" s="195" t="s">
        <v>649</v>
      </c>
      <c r="E6" s="195" t="s">
        <v>649</v>
      </c>
      <c r="F6" s="195" t="s">
        <v>1382</v>
      </c>
      <c r="G6" s="195" t="s">
        <v>1383</v>
      </c>
      <c r="H6" s="195" t="str">
        <f t="shared" si="0"/>
        <v>Data Infrastructure</v>
      </c>
    </row>
    <row r="7" spans="1:8" ht="14.25" customHeight="1">
      <c r="A7" s="187" t="s">
        <v>1007</v>
      </c>
      <c r="B7" s="186" t="s">
        <v>1037</v>
      </c>
      <c r="C7" s="196"/>
      <c r="D7" s="197" t="s">
        <v>1384</v>
      </c>
      <c r="E7" s="197" t="s">
        <v>1385</v>
      </c>
      <c r="F7" s="197" t="s">
        <v>1382</v>
      </c>
      <c r="G7" s="197" t="s">
        <v>1383</v>
      </c>
      <c r="H7" s="197" t="str">
        <f t="shared" si="0"/>
        <v>Data Infrastructure: Data Transmission</v>
      </c>
    </row>
    <row r="8" spans="1:8" ht="14.25" customHeight="1">
      <c r="A8" s="187" t="s">
        <v>1007</v>
      </c>
      <c r="B8" s="186" t="s">
        <v>1037</v>
      </c>
      <c r="C8" s="198" t="s">
        <v>1021</v>
      </c>
      <c r="D8" s="198" t="s">
        <v>1384</v>
      </c>
      <c r="E8" s="198" t="s">
        <v>1385</v>
      </c>
      <c r="F8" s="198" t="s">
        <v>1382</v>
      </c>
      <c r="G8" s="198" t="s">
        <v>1383</v>
      </c>
      <c r="H8" s="198" t="str">
        <f t="shared" si="0"/>
        <v>Data Infrastructure: Data Transmission: Communication Satellites</v>
      </c>
    </row>
    <row r="9" spans="1:8" ht="14.25" customHeight="1">
      <c r="A9" s="187" t="s">
        <v>1007</v>
      </c>
      <c r="B9" s="186" t="s">
        <v>1037</v>
      </c>
      <c r="C9" s="198" t="s">
        <v>1075</v>
      </c>
      <c r="D9" s="198" t="s">
        <v>1384</v>
      </c>
      <c r="E9" s="198" t="s">
        <v>1385</v>
      </c>
      <c r="F9" s="198" t="s">
        <v>1382</v>
      </c>
      <c r="G9" s="198" t="s">
        <v>1383</v>
      </c>
      <c r="H9" s="198" t="str">
        <f t="shared" si="0"/>
        <v>Data Infrastructure: Data Transmission: Telecom Towers</v>
      </c>
    </row>
    <row r="10" spans="1:8" ht="14.25" customHeight="1">
      <c r="A10" s="187" t="s">
        <v>1007</v>
      </c>
      <c r="B10" s="186" t="s">
        <v>1037</v>
      </c>
      <c r="C10" s="198" t="s">
        <v>1054</v>
      </c>
      <c r="D10" s="198" t="s">
        <v>1384</v>
      </c>
      <c r="E10" s="198" t="s">
        <v>1385</v>
      </c>
      <c r="F10" s="198" t="s">
        <v>1382</v>
      </c>
      <c r="G10" s="198" t="s">
        <v>1383</v>
      </c>
      <c r="H10" s="198" t="str">
        <f t="shared" si="0"/>
        <v>Data Infrastructure: Data Transmission: Long-Distance Cables</v>
      </c>
    </row>
    <row r="11" spans="1:8" ht="14.25" customHeight="1">
      <c r="A11" s="187" t="s">
        <v>1007</v>
      </c>
      <c r="B11" s="186" t="s">
        <v>1037</v>
      </c>
      <c r="C11" s="198" t="s">
        <v>46</v>
      </c>
      <c r="D11" s="198" t="s">
        <v>1384</v>
      </c>
      <c r="E11" s="198" t="s">
        <v>1385</v>
      </c>
      <c r="F11" s="198" t="s">
        <v>1382</v>
      </c>
      <c r="G11" s="198" t="s">
        <v>1383</v>
      </c>
      <c r="H11" s="198" t="str">
        <f t="shared" si="0"/>
        <v>Data Infrastructure: Data Transmission: Other</v>
      </c>
    </row>
    <row r="12" spans="1:8" ht="14.25" customHeight="1">
      <c r="A12" s="187" t="s">
        <v>1007</v>
      </c>
      <c r="B12" s="186" t="s">
        <v>1053</v>
      </c>
      <c r="C12" s="196"/>
      <c r="D12" s="197" t="s">
        <v>1386</v>
      </c>
      <c r="E12" s="197" t="s">
        <v>1387</v>
      </c>
      <c r="F12" s="197" t="s">
        <v>1388</v>
      </c>
      <c r="G12" s="197" t="s">
        <v>1383</v>
      </c>
      <c r="H12" s="197" t="str">
        <f t="shared" si="0"/>
        <v>Data Infrastructure: Data Storage</v>
      </c>
    </row>
    <row r="13" spans="1:8" ht="14.25" customHeight="1">
      <c r="A13" s="187" t="s">
        <v>1007</v>
      </c>
      <c r="B13" s="186" t="s">
        <v>1053</v>
      </c>
      <c r="C13" s="198" t="s">
        <v>1101</v>
      </c>
      <c r="D13" s="198" t="s">
        <v>1386</v>
      </c>
      <c r="E13" s="198" t="s">
        <v>1387</v>
      </c>
      <c r="F13" s="198" t="s">
        <v>1388</v>
      </c>
      <c r="G13" s="198" t="s">
        <v>1383</v>
      </c>
      <c r="H13" s="198" t="str">
        <f t="shared" si="0"/>
        <v>Data Infrastructure: Data Storage: Data Centers</v>
      </c>
    </row>
    <row r="14" spans="1:8" ht="14.25" customHeight="1">
      <c r="A14" s="187" t="s">
        <v>1007</v>
      </c>
      <c r="B14" s="186" t="s">
        <v>1053</v>
      </c>
      <c r="C14" s="198" t="s">
        <v>46</v>
      </c>
      <c r="D14" s="198" t="s">
        <v>1386</v>
      </c>
      <c r="E14" s="198" t="s">
        <v>1387</v>
      </c>
      <c r="F14" s="198" t="s">
        <v>1388</v>
      </c>
      <c r="G14" s="198" t="s">
        <v>1383</v>
      </c>
      <c r="H14" s="198" t="str">
        <f t="shared" si="0"/>
        <v>Data Infrastructure: Data Storage: Other</v>
      </c>
    </row>
    <row r="15" spans="1:8" ht="14.25" customHeight="1">
      <c r="A15" s="187" t="s">
        <v>1007</v>
      </c>
      <c r="B15" s="186" t="s">
        <v>1037</v>
      </c>
      <c r="C15" s="198" t="s">
        <v>1389</v>
      </c>
      <c r="D15" s="198" t="s">
        <v>1384</v>
      </c>
      <c r="E15" s="198" t="s">
        <v>1385</v>
      </c>
      <c r="F15" s="198" t="s">
        <v>1382</v>
      </c>
      <c r="G15" s="198" t="s">
        <v>1383</v>
      </c>
      <c r="H15" s="198" t="str">
        <f t="shared" si="0"/>
        <v>Data Infrastructure: Data Transmission: Fibre networks</v>
      </c>
    </row>
    <row r="16" spans="1:8" ht="14.25" customHeight="1">
      <c r="A16" s="187" t="s">
        <v>1007</v>
      </c>
      <c r="B16" s="186" t="s">
        <v>46</v>
      </c>
      <c r="C16" s="199"/>
      <c r="D16" s="198" t="s">
        <v>1384</v>
      </c>
      <c r="E16" s="198" t="s">
        <v>1385</v>
      </c>
      <c r="F16" s="198" t="s">
        <v>1382</v>
      </c>
      <c r="G16" s="198" t="s">
        <v>1383</v>
      </c>
      <c r="H16" s="198" t="str">
        <f t="shared" si="0"/>
        <v>Data Infrastructure: Other</v>
      </c>
    </row>
    <row r="17" spans="1:8" ht="14.25" customHeight="1">
      <c r="A17" s="187" t="s">
        <v>46</v>
      </c>
      <c r="B17" s="187"/>
      <c r="C17" s="200"/>
      <c r="D17" s="194" t="s">
        <v>649</v>
      </c>
      <c r="E17" s="194" t="s">
        <v>649</v>
      </c>
      <c r="F17" s="194" t="s">
        <v>1380</v>
      </c>
      <c r="G17" s="194" t="s">
        <v>1381</v>
      </c>
      <c r="H17" s="194" t="str">
        <f t="shared" si="0"/>
        <v>Other</v>
      </c>
    </row>
    <row r="18" spans="1:8" ht="14.25" customHeight="1">
      <c r="A18" s="187" t="s">
        <v>1020</v>
      </c>
      <c r="B18" s="187"/>
      <c r="C18" s="200"/>
      <c r="D18" s="194" t="s">
        <v>649</v>
      </c>
      <c r="E18" s="194" t="s">
        <v>649</v>
      </c>
      <c r="F18" s="194" t="s">
        <v>1380</v>
      </c>
      <c r="G18" s="194" t="s">
        <v>1381</v>
      </c>
      <c r="H18" s="194" t="str">
        <f t="shared" si="0"/>
        <v>Energy and Water Resources</v>
      </c>
    </row>
    <row r="19" spans="1:8" ht="14.25" customHeight="1">
      <c r="A19" s="187" t="s">
        <v>1020</v>
      </c>
      <c r="B19" s="186" t="s">
        <v>1092</v>
      </c>
      <c r="C19" s="196"/>
      <c r="D19" s="197" t="s">
        <v>1390</v>
      </c>
      <c r="E19" s="197" t="s">
        <v>1391</v>
      </c>
      <c r="F19" s="197" t="s">
        <v>1392</v>
      </c>
      <c r="G19" s="197" t="s">
        <v>1393</v>
      </c>
      <c r="H19" s="197" t="str">
        <f t="shared" si="0"/>
        <v>Energy and Water Resources: Natural Resources Transportation Companies</v>
      </c>
    </row>
    <row r="20" spans="1:8" ht="14.25" customHeight="1">
      <c r="A20" s="187" t="s">
        <v>1020</v>
      </c>
      <c r="B20" s="186" t="s">
        <v>1092</v>
      </c>
      <c r="C20" s="198" t="s">
        <v>1121</v>
      </c>
      <c r="D20" s="198" t="s">
        <v>1394</v>
      </c>
      <c r="E20" s="198" t="s">
        <v>1395</v>
      </c>
      <c r="F20" s="198" t="s">
        <v>1396</v>
      </c>
      <c r="G20" s="198" t="s">
        <v>637</v>
      </c>
      <c r="H20" s="198" t="str">
        <f t="shared" si="0"/>
        <v>Energy and Water Resources: Natural Resources Transportation Companies: Gas Pipeline</v>
      </c>
    </row>
    <row r="21" spans="1:8" ht="14.25" customHeight="1">
      <c r="A21" s="187" t="s">
        <v>1020</v>
      </c>
      <c r="B21" s="186" t="s">
        <v>1092</v>
      </c>
      <c r="C21" s="198" t="s">
        <v>1130</v>
      </c>
      <c r="D21" s="198" t="s">
        <v>1390</v>
      </c>
      <c r="E21" s="198" t="s">
        <v>1391</v>
      </c>
      <c r="F21" s="198" t="s">
        <v>1396</v>
      </c>
      <c r="G21" s="198" t="s">
        <v>637</v>
      </c>
      <c r="H21" s="198" t="str">
        <f t="shared" si="0"/>
        <v>Energy and Water Resources: Natural Resources Transportation Companies: Oil Pipeline</v>
      </c>
    </row>
    <row r="22" spans="1:8" ht="14.25" customHeight="1">
      <c r="A22" s="187" t="s">
        <v>1020</v>
      </c>
      <c r="B22" s="186" t="s">
        <v>1092</v>
      </c>
      <c r="C22" s="198" t="s">
        <v>1137</v>
      </c>
      <c r="D22" s="198" t="s">
        <v>1390</v>
      </c>
      <c r="E22" s="198" t="s">
        <v>1397</v>
      </c>
      <c r="F22" s="198" t="s">
        <v>1398</v>
      </c>
      <c r="G22" s="198" t="s">
        <v>796</v>
      </c>
      <c r="H22" s="198" t="str">
        <f t="shared" si="0"/>
        <v>Energy and Water Resources: Natural Resources Transportation Companies: Water Pipeline</v>
      </c>
    </row>
    <row r="23" spans="1:8" ht="14.25" customHeight="1">
      <c r="A23" s="187" t="s">
        <v>1020</v>
      </c>
      <c r="B23" s="186" t="s">
        <v>1092</v>
      </c>
      <c r="C23" s="198" t="s">
        <v>1144</v>
      </c>
      <c r="D23" s="198" t="s">
        <v>1390</v>
      </c>
      <c r="E23" s="198" t="s">
        <v>1397</v>
      </c>
      <c r="F23" s="198" t="s">
        <v>1398</v>
      </c>
      <c r="G23" s="198" t="s">
        <v>796</v>
      </c>
      <c r="H23" s="198" t="str">
        <f t="shared" si="0"/>
        <v>Energy and Water Resources: Natural Resources Transportation Companies: Wastewater Pipeline</v>
      </c>
    </row>
    <row r="24" spans="1:8" ht="14.25" customHeight="1">
      <c r="A24" s="187" t="s">
        <v>1020</v>
      </c>
      <c r="B24" s="186" t="s">
        <v>1092</v>
      </c>
      <c r="C24" s="198" t="s">
        <v>1149</v>
      </c>
      <c r="D24" s="198" t="s">
        <v>1390</v>
      </c>
      <c r="E24" s="198" t="s">
        <v>1391</v>
      </c>
      <c r="F24" s="198" t="s">
        <v>1392</v>
      </c>
      <c r="G24" s="198" t="s">
        <v>1393</v>
      </c>
      <c r="H24" s="198" t="str">
        <f t="shared" si="0"/>
        <v>Energy and Water Resources: Natural Resources Transportation Companies: Other Pipeline</v>
      </c>
    </row>
    <row r="25" spans="1:8" ht="14.25" customHeight="1">
      <c r="A25" s="187" t="s">
        <v>1020</v>
      </c>
      <c r="B25" s="186" t="s">
        <v>1092</v>
      </c>
      <c r="C25" s="198" t="s">
        <v>1155</v>
      </c>
      <c r="D25" s="198" t="s">
        <v>1399</v>
      </c>
      <c r="E25" s="198" t="s">
        <v>1400</v>
      </c>
      <c r="F25" s="198" t="s">
        <v>1401</v>
      </c>
      <c r="G25" s="198" t="s">
        <v>1400</v>
      </c>
      <c r="H25" s="198" t="str">
        <f t="shared" si="0"/>
        <v>Energy and Water Resources: Natural Resources Transportation Companies: LNG Ships</v>
      </c>
    </row>
    <row r="26" spans="1:8" ht="14.25" customHeight="1">
      <c r="A26" s="187" t="s">
        <v>1020</v>
      </c>
      <c r="B26" s="186" t="s">
        <v>1092</v>
      </c>
      <c r="C26" s="201" t="s">
        <v>46</v>
      </c>
      <c r="D26" s="201" t="s">
        <v>1390</v>
      </c>
      <c r="E26" s="201" t="s">
        <v>649</v>
      </c>
      <c r="F26" s="201" t="s">
        <v>1380</v>
      </c>
      <c r="G26" s="201" t="s">
        <v>1381</v>
      </c>
      <c r="H26" s="201" t="str">
        <f t="shared" si="0"/>
        <v>Energy and Water Resources: Natural Resources Transportation Companies: Other</v>
      </c>
    </row>
    <row r="27" spans="1:8" ht="14.25" customHeight="1">
      <c r="A27" s="187" t="s">
        <v>1020</v>
      </c>
      <c r="B27" s="186" t="s">
        <v>1100</v>
      </c>
      <c r="C27" s="196"/>
      <c r="D27" s="197" t="s">
        <v>1390</v>
      </c>
      <c r="E27" s="197" t="s">
        <v>1391</v>
      </c>
      <c r="F27" s="197" t="s">
        <v>1402</v>
      </c>
      <c r="G27" s="197" t="s">
        <v>637</v>
      </c>
      <c r="H27" s="197" t="str">
        <f t="shared" si="0"/>
        <v>Energy and Water Resources: Energy Resource Processing Companies</v>
      </c>
    </row>
    <row r="28" spans="1:8" ht="14.25" customHeight="1">
      <c r="A28" s="187" t="s">
        <v>1020</v>
      </c>
      <c r="B28" s="186" t="s">
        <v>1100</v>
      </c>
      <c r="C28" s="198" t="s">
        <v>1171</v>
      </c>
      <c r="D28" s="198" t="s">
        <v>1390</v>
      </c>
      <c r="E28" s="198" t="s">
        <v>1391</v>
      </c>
      <c r="F28" s="198" t="s">
        <v>1402</v>
      </c>
      <c r="G28" s="198" t="s">
        <v>637</v>
      </c>
      <c r="H28" s="198" t="str">
        <f t="shared" si="0"/>
        <v>Energy and Water Resources: Energy Resource Processing Companies: Crude Oil Refinery</v>
      </c>
    </row>
    <row r="29" spans="1:8" ht="14.25" customHeight="1">
      <c r="A29" s="187" t="s">
        <v>1020</v>
      </c>
      <c r="B29" s="186" t="s">
        <v>1100</v>
      </c>
      <c r="C29" s="198" t="s">
        <v>1177</v>
      </c>
      <c r="D29" s="198" t="s">
        <v>1390</v>
      </c>
      <c r="E29" s="198" t="s">
        <v>1395</v>
      </c>
      <c r="F29" s="198" t="s">
        <v>1402</v>
      </c>
      <c r="G29" s="198" t="s">
        <v>637</v>
      </c>
      <c r="H29" s="198" t="str">
        <f t="shared" si="0"/>
        <v>Energy and Water Resources: Energy Resource Processing Companies: LNG - Liquefaction</v>
      </c>
    </row>
    <row r="30" spans="1:8" ht="14.25" customHeight="1">
      <c r="A30" s="187" t="s">
        <v>1020</v>
      </c>
      <c r="B30" s="186" t="s">
        <v>1100</v>
      </c>
      <c r="C30" s="198" t="s">
        <v>1183</v>
      </c>
      <c r="D30" s="198" t="s">
        <v>1390</v>
      </c>
      <c r="E30" s="198" t="s">
        <v>1395</v>
      </c>
      <c r="F30" s="198" t="s">
        <v>1402</v>
      </c>
      <c r="G30" s="198" t="s">
        <v>637</v>
      </c>
      <c r="H30" s="198" t="str">
        <f t="shared" si="0"/>
        <v>Energy and Water Resources: Energy Resource Processing Companies: LNG - Regasification</v>
      </c>
    </row>
    <row r="31" spans="1:8" ht="15.75" customHeight="1">
      <c r="A31" s="187" t="s">
        <v>1020</v>
      </c>
      <c r="B31" s="186" t="s">
        <v>1100</v>
      </c>
      <c r="C31" s="198" t="s">
        <v>1403</v>
      </c>
      <c r="D31" s="198" t="s">
        <v>1390</v>
      </c>
      <c r="E31" s="198" t="s">
        <v>1391</v>
      </c>
      <c r="F31" s="198" t="s">
        <v>1402</v>
      </c>
      <c r="G31" s="198" t="s">
        <v>637</v>
      </c>
      <c r="H31" s="198" t="s">
        <v>637</v>
      </c>
    </row>
    <row r="32" spans="1:8" ht="14.25" customHeight="1">
      <c r="A32" s="187" t="s">
        <v>1020</v>
      </c>
      <c r="B32" s="186" t="s">
        <v>1100</v>
      </c>
      <c r="C32" s="198" t="s">
        <v>46</v>
      </c>
      <c r="D32" s="198" t="s">
        <v>1390</v>
      </c>
      <c r="E32" s="198" t="s">
        <v>1391</v>
      </c>
      <c r="F32" s="198" t="s">
        <v>1402</v>
      </c>
      <c r="G32" s="198" t="s">
        <v>637</v>
      </c>
      <c r="H32" s="198" t="str">
        <f t="shared" ref="H32:H40" si="1">_xlfn.SINGLE(_xlfn.TEXTJOIN(": ", TRUE, A32, B32, C32))</f>
        <v>Energy and Water Resources: Energy Resource Processing Companies: Other</v>
      </c>
    </row>
    <row r="33" spans="1:8" ht="14.25" customHeight="1">
      <c r="A33" s="187" t="s">
        <v>1020</v>
      </c>
      <c r="B33" s="186" t="s">
        <v>1108</v>
      </c>
      <c r="C33" s="196"/>
      <c r="D33" s="197" t="s">
        <v>1404</v>
      </c>
      <c r="E33" s="197" t="s">
        <v>1405</v>
      </c>
      <c r="F33" s="197" t="s">
        <v>1406</v>
      </c>
      <c r="G33" s="197" t="s">
        <v>1405</v>
      </c>
      <c r="H33" s="197" t="str">
        <f t="shared" si="1"/>
        <v>Energy and Water Resources: Energy Resource Storage Companies</v>
      </c>
    </row>
    <row r="34" spans="1:8" ht="14.25" customHeight="1">
      <c r="A34" s="187" t="s">
        <v>1020</v>
      </c>
      <c r="B34" s="186" t="s">
        <v>1108</v>
      </c>
      <c r="C34" s="198" t="s">
        <v>1196</v>
      </c>
      <c r="D34" s="198" t="s">
        <v>1399</v>
      </c>
      <c r="E34" s="198" t="s">
        <v>1400</v>
      </c>
      <c r="F34" s="198" t="s">
        <v>1406</v>
      </c>
      <c r="G34" s="198" t="s">
        <v>1400</v>
      </c>
      <c r="H34" s="198" t="str">
        <f t="shared" si="1"/>
        <v>Energy and Water Resources: Energy Resource Storage Companies: Gas Storage</v>
      </c>
    </row>
    <row r="35" spans="1:8" ht="14.25" customHeight="1">
      <c r="A35" s="187" t="s">
        <v>1020</v>
      </c>
      <c r="B35" s="186" t="s">
        <v>1108</v>
      </c>
      <c r="C35" s="198" t="s">
        <v>1200</v>
      </c>
      <c r="D35" s="198" t="s">
        <v>1404</v>
      </c>
      <c r="E35" s="198" t="s">
        <v>1405</v>
      </c>
      <c r="F35" s="198" t="s">
        <v>1406</v>
      </c>
      <c r="G35" s="198" t="s">
        <v>1405</v>
      </c>
      <c r="H35" s="198" t="str">
        <f t="shared" si="1"/>
        <v>Energy and Water Resources: Energy Resource Storage Companies: Liquid Storage</v>
      </c>
    </row>
    <row r="36" spans="1:8" ht="14.25" customHeight="1">
      <c r="A36" s="187" t="s">
        <v>1020</v>
      </c>
      <c r="B36" s="186" t="s">
        <v>1108</v>
      </c>
      <c r="C36" s="198" t="s">
        <v>1205</v>
      </c>
      <c r="D36" s="198" t="s">
        <v>1404</v>
      </c>
      <c r="E36" s="198" t="s">
        <v>1405</v>
      </c>
      <c r="F36" s="198" t="s">
        <v>1406</v>
      </c>
      <c r="G36" s="198" t="s">
        <v>1405</v>
      </c>
      <c r="H36" s="198" t="str">
        <f t="shared" si="1"/>
        <v>Energy and Water Resources: Energy Resource Storage Companies: Other Storage</v>
      </c>
    </row>
    <row r="37" spans="1:8" ht="14.25" customHeight="1">
      <c r="A37" s="187" t="s">
        <v>1020</v>
      </c>
      <c r="B37" s="186" t="s">
        <v>1108</v>
      </c>
      <c r="C37" s="198" t="s">
        <v>1210</v>
      </c>
      <c r="D37" s="198" t="s">
        <v>1399</v>
      </c>
      <c r="E37" s="198" t="s">
        <v>1400</v>
      </c>
      <c r="F37" s="198" t="s">
        <v>1407</v>
      </c>
      <c r="G37" s="198" t="s">
        <v>1400</v>
      </c>
      <c r="H37" s="198" t="str">
        <f t="shared" si="1"/>
        <v>Energy and Water Resources: Energy Resource Storage Companies: Floating Storage Units - FSU</v>
      </c>
    </row>
    <row r="38" spans="1:8" ht="14.25" customHeight="1">
      <c r="A38" s="187" t="s">
        <v>1020</v>
      </c>
      <c r="B38" s="186" t="s">
        <v>46</v>
      </c>
      <c r="C38" s="196"/>
      <c r="D38" s="197" t="s">
        <v>649</v>
      </c>
      <c r="E38" s="197" t="s">
        <v>649</v>
      </c>
      <c r="F38" s="197" t="s">
        <v>1380</v>
      </c>
      <c r="G38" s="197" t="s">
        <v>1381</v>
      </c>
      <c r="H38" s="197" t="str">
        <f t="shared" si="1"/>
        <v>Energy and Water Resources: Other</v>
      </c>
    </row>
    <row r="39" spans="1:8" ht="14.25" customHeight="1">
      <c r="A39" s="187" t="s">
        <v>1036</v>
      </c>
      <c r="B39" s="187"/>
      <c r="C39" s="200"/>
      <c r="D39" s="194" t="s">
        <v>1390</v>
      </c>
      <c r="E39" s="194" t="s">
        <v>1391</v>
      </c>
      <c r="F39" s="194" t="s">
        <v>1408</v>
      </c>
      <c r="G39" s="194" t="s">
        <v>1409</v>
      </c>
      <c r="H39" s="194" t="str">
        <f t="shared" si="1"/>
        <v>Environmental Services</v>
      </c>
    </row>
    <row r="40" spans="1:8" ht="14.25" customHeight="1">
      <c r="A40" s="187" t="s">
        <v>1036</v>
      </c>
      <c r="B40" s="186" t="s">
        <v>1120</v>
      </c>
      <c r="C40" s="196"/>
      <c r="D40" s="197" t="s">
        <v>1390</v>
      </c>
      <c r="E40" s="197" t="s">
        <v>1391</v>
      </c>
      <c r="F40" s="197" t="s">
        <v>1410</v>
      </c>
      <c r="G40" s="197" t="s">
        <v>1393</v>
      </c>
      <c r="H40" s="197" t="str">
        <f t="shared" si="1"/>
        <v>Environmental Services: Waste Treatment</v>
      </c>
    </row>
    <row r="41" spans="1:8" ht="14.25" customHeight="1">
      <c r="A41" s="187" t="s">
        <v>1036</v>
      </c>
      <c r="B41" s="186" t="s">
        <v>1120</v>
      </c>
      <c r="C41" s="198" t="s">
        <v>1411</v>
      </c>
      <c r="D41" s="198" t="s">
        <v>1390</v>
      </c>
      <c r="E41" s="198" t="s">
        <v>1391</v>
      </c>
      <c r="F41" s="198" t="s">
        <v>1410</v>
      </c>
      <c r="G41" s="198" t="s">
        <v>1393</v>
      </c>
      <c r="H41" s="198"/>
    </row>
    <row r="42" spans="1:8" ht="14.25" customHeight="1">
      <c r="A42" s="187" t="s">
        <v>1036</v>
      </c>
      <c r="B42" s="186" t="s">
        <v>1120</v>
      </c>
      <c r="C42" s="198" t="s">
        <v>1412</v>
      </c>
      <c r="D42" s="198" t="s">
        <v>1390</v>
      </c>
      <c r="E42" s="198" t="s">
        <v>1391</v>
      </c>
      <c r="F42" s="198" t="s">
        <v>1410</v>
      </c>
      <c r="G42" s="198" t="s">
        <v>1393</v>
      </c>
      <c r="H42" s="198"/>
    </row>
    <row r="43" spans="1:8" ht="14.25" customHeight="1">
      <c r="A43" s="187" t="s">
        <v>1036</v>
      </c>
      <c r="B43" s="186" t="s">
        <v>1120</v>
      </c>
      <c r="C43" s="198" t="s">
        <v>1413</v>
      </c>
      <c r="D43" s="198" t="s">
        <v>1390</v>
      </c>
      <c r="E43" s="198" t="s">
        <v>1391</v>
      </c>
      <c r="F43" s="198" t="s">
        <v>1410</v>
      </c>
      <c r="G43" s="198" t="s">
        <v>1393</v>
      </c>
      <c r="H43" s="198"/>
    </row>
    <row r="44" spans="1:8" ht="14.25" customHeight="1">
      <c r="A44" s="187" t="s">
        <v>1036</v>
      </c>
      <c r="B44" s="186" t="s">
        <v>1120</v>
      </c>
      <c r="C44" s="198" t="s">
        <v>1223</v>
      </c>
      <c r="D44" s="198" t="s">
        <v>1390</v>
      </c>
      <c r="E44" s="198" t="s">
        <v>1391</v>
      </c>
      <c r="F44" s="198" t="s">
        <v>1410</v>
      </c>
      <c r="G44" s="198" t="s">
        <v>1393</v>
      </c>
      <c r="H44" s="198" t="str">
        <f t="shared" ref="H44:H45" si="2">_xlfn.SINGLE(_xlfn.TEXTJOIN(": ", TRUE, A44, B44, C44))</f>
        <v>Environmental Services: Waste Treatment: Hazardous Waste Treatment</v>
      </c>
    </row>
    <row r="45" spans="1:8" ht="14.25" customHeight="1">
      <c r="A45" s="187" t="s">
        <v>1036</v>
      </c>
      <c r="B45" s="186" t="s">
        <v>1120</v>
      </c>
      <c r="C45" s="198" t="s">
        <v>1218</v>
      </c>
      <c r="D45" s="198" t="s">
        <v>1390</v>
      </c>
      <c r="E45" s="198" t="s">
        <v>1414</v>
      </c>
      <c r="F45" s="198" t="s">
        <v>1408</v>
      </c>
      <c r="G45" s="198" t="s">
        <v>1409</v>
      </c>
      <c r="H45" s="198" t="str">
        <f t="shared" si="2"/>
        <v>Environmental Services: Waste Treatment: Gaseous Waste Treatment</v>
      </c>
    </row>
    <row r="46" spans="1:8" ht="14.25" customHeight="1">
      <c r="A46" s="187" t="s">
        <v>1036</v>
      </c>
      <c r="B46" s="186" t="s">
        <v>1120</v>
      </c>
      <c r="C46" s="198" t="s">
        <v>1415</v>
      </c>
      <c r="D46" s="198" t="s">
        <v>1390</v>
      </c>
      <c r="E46" s="198" t="s">
        <v>1416</v>
      </c>
      <c r="F46" s="198" t="s">
        <v>1417</v>
      </c>
      <c r="G46" s="198" t="s">
        <v>1418</v>
      </c>
      <c r="H46" s="198"/>
    </row>
    <row r="47" spans="1:8" ht="14.25" customHeight="1">
      <c r="A47" s="187" t="s">
        <v>1036</v>
      </c>
      <c r="B47" s="186" t="s">
        <v>1120</v>
      </c>
      <c r="C47" s="198" t="s">
        <v>1419</v>
      </c>
      <c r="D47" s="198" t="s">
        <v>1390</v>
      </c>
      <c r="E47" s="198" t="s">
        <v>1391</v>
      </c>
      <c r="F47" s="198" t="s">
        <v>1410</v>
      </c>
      <c r="G47" s="198" t="s">
        <v>1393</v>
      </c>
      <c r="H47" s="198"/>
    </row>
    <row r="48" spans="1:8" ht="14.25" customHeight="1">
      <c r="A48" s="187" t="s">
        <v>1036</v>
      </c>
      <c r="B48" s="186" t="s">
        <v>1120</v>
      </c>
      <c r="C48" s="198" t="s">
        <v>1227</v>
      </c>
      <c r="D48" s="198" t="s">
        <v>1390</v>
      </c>
      <c r="E48" s="198" t="s">
        <v>1391</v>
      </c>
      <c r="F48" s="198" t="s">
        <v>1410</v>
      </c>
      <c r="G48" s="198" t="s">
        <v>1393</v>
      </c>
      <c r="H48" s="198" t="str">
        <f t="shared" ref="H48:H66" si="3">_xlfn.SINGLE(_xlfn.TEXTJOIN(": ", TRUE, A48, B48, C48))</f>
        <v>Environmental Services: Waste Treatment: Non-Hazardous Waste Treatment</v>
      </c>
    </row>
    <row r="49" spans="1:8" ht="14.25" customHeight="1">
      <c r="A49" s="187" t="s">
        <v>1036</v>
      </c>
      <c r="B49" s="186" t="s">
        <v>1120</v>
      </c>
      <c r="C49" s="198" t="s">
        <v>1237</v>
      </c>
      <c r="D49" s="198" t="s">
        <v>1390</v>
      </c>
      <c r="E49" s="198" t="s">
        <v>1391</v>
      </c>
      <c r="F49" s="198" t="s">
        <v>1410</v>
      </c>
      <c r="G49" s="198" t="s">
        <v>1393</v>
      </c>
      <c r="H49" s="198" t="str">
        <f t="shared" si="3"/>
        <v>Environmental Services: Waste Treatment: Waste Incineration</v>
      </c>
    </row>
    <row r="50" spans="1:8" ht="14.25" customHeight="1">
      <c r="A50" s="187" t="s">
        <v>1036</v>
      </c>
      <c r="B50" s="186" t="s">
        <v>1120</v>
      </c>
      <c r="C50" s="198" t="s">
        <v>1232</v>
      </c>
      <c r="D50" s="198" t="s">
        <v>1390</v>
      </c>
      <c r="E50" s="198" t="s">
        <v>1391</v>
      </c>
      <c r="F50" s="198" t="s">
        <v>1410</v>
      </c>
      <c r="G50" s="198" t="s">
        <v>1393</v>
      </c>
      <c r="H50" s="198" t="str">
        <f t="shared" si="3"/>
        <v>Environmental Services: Waste Treatment: Waste-to-Power Generation</v>
      </c>
    </row>
    <row r="51" spans="1:8" ht="14.25" customHeight="1">
      <c r="A51" s="187" t="s">
        <v>1036</v>
      </c>
      <c r="B51" s="186" t="s">
        <v>1120</v>
      </c>
      <c r="C51" s="198" t="s">
        <v>46</v>
      </c>
      <c r="D51" s="198" t="s">
        <v>1390</v>
      </c>
      <c r="E51" s="198" t="s">
        <v>1391</v>
      </c>
      <c r="F51" s="198" t="s">
        <v>1410</v>
      </c>
      <c r="G51" s="198" t="s">
        <v>1393</v>
      </c>
      <c r="H51" s="198" t="str">
        <f t="shared" si="3"/>
        <v>Environmental Services: Waste Treatment: Other</v>
      </c>
    </row>
    <row r="52" spans="1:8" ht="14.25" customHeight="1">
      <c r="A52" s="187" t="s">
        <v>1036</v>
      </c>
      <c r="B52" s="186" t="s">
        <v>1129</v>
      </c>
      <c r="C52" s="196"/>
      <c r="D52" s="197" t="s">
        <v>1390</v>
      </c>
      <c r="E52" s="197" t="s">
        <v>1397</v>
      </c>
      <c r="F52" s="197" t="s">
        <v>1420</v>
      </c>
      <c r="G52" s="197" t="s">
        <v>796</v>
      </c>
      <c r="H52" s="197" t="str">
        <f t="shared" si="3"/>
        <v>Environmental Services: Water Supply and Treatment</v>
      </c>
    </row>
    <row r="53" spans="1:8" ht="14.25" customHeight="1">
      <c r="A53" s="187" t="s">
        <v>1036</v>
      </c>
      <c r="B53" s="186" t="s">
        <v>1129</v>
      </c>
      <c r="C53" s="198" t="s">
        <v>1250</v>
      </c>
      <c r="D53" s="198" t="s">
        <v>1390</v>
      </c>
      <c r="E53" s="198" t="s">
        <v>1397</v>
      </c>
      <c r="F53" s="198" t="s">
        <v>1420</v>
      </c>
      <c r="G53" s="198" t="s">
        <v>796</v>
      </c>
      <c r="H53" s="198" t="str">
        <f t="shared" si="3"/>
        <v>Environmental Services: Water Supply and Treatment: Industrial Water Treatment</v>
      </c>
    </row>
    <row r="54" spans="1:8" ht="14.25" customHeight="1">
      <c r="A54" s="187" t="s">
        <v>1036</v>
      </c>
      <c r="B54" s="186" t="s">
        <v>1129</v>
      </c>
      <c r="C54" s="198" t="s">
        <v>1255</v>
      </c>
      <c r="D54" s="198" t="s">
        <v>1390</v>
      </c>
      <c r="E54" s="198" t="s">
        <v>1397</v>
      </c>
      <c r="F54" s="198" t="s">
        <v>1420</v>
      </c>
      <c r="G54" s="198" t="s">
        <v>796</v>
      </c>
      <c r="H54" s="198" t="str">
        <f t="shared" si="3"/>
        <v>Environmental Services: Water Supply and Treatment: Potable Water Treatment</v>
      </c>
    </row>
    <row r="55" spans="1:8" ht="14.25" customHeight="1">
      <c r="A55" s="187" t="s">
        <v>1036</v>
      </c>
      <c r="B55" s="186" t="s">
        <v>1129</v>
      </c>
      <c r="C55" s="198" t="s">
        <v>1259</v>
      </c>
      <c r="D55" s="198" t="s">
        <v>1390</v>
      </c>
      <c r="E55" s="198" t="s">
        <v>1397</v>
      </c>
      <c r="F55" s="198" t="s">
        <v>1420</v>
      </c>
      <c r="G55" s="198" t="s">
        <v>796</v>
      </c>
      <c r="H55" s="198" t="str">
        <f t="shared" si="3"/>
        <v>Environmental Services: Water Supply and Treatment: Sea Water Desalination</v>
      </c>
    </row>
    <row r="56" spans="1:8" ht="14.25" customHeight="1">
      <c r="A56" s="187" t="s">
        <v>1036</v>
      </c>
      <c r="B56" s="186" t="s">
        <v>1129</v>
      </c>
      <c r="C56" s="198" t="s">
        <v>1263</v>
      </c>
      <c r="D56" s="198" t="s">
        <v>1421</v>
      </c>
      <c r="E56" s="198" t="s">
        <v>1422</v>
      </c>
      <c r="F56" s="198" t="s">
        <v>1423</v>
      </c>
      <c r="G56" s="198" t="s">
        <v>796</v>
      </c>
      <c r="H56" s="198" t="str">
        <f t="shared" si="3"/>
        <v>Environmental Services: Water Supply and Treatment: Water Supply Dams</v>
      </c>
    </row>
    <row r="57" spans="1:8" ht="14.25" customHeight="1">
      <c r="A57" s="187" t="s">
        <v>1036</v>
      </c>
      <c r="B57" s="186" t="s">
        <v>1129</v>
      </c>
      <c r="C57" s="198" t="s">
        <v>46</v>
      </c>
      <c r="D57" s="198" t="s">
        <v>1390</v>
      </c>
      <c r="E57" s="198" t="s">
        <v>1397</v>
      </c>
      <c r="F57" s="198" t="s">
        <v>1420</v>
      </c>
      <c r="G57" s="198" t="s">
        <v>796</v>
      </c>
      <c r="H57" s="198" t="str">
        <f t="shared" si="3"/>
        <v>Environmental Services: Water Supply and Treatment: Other</v>
      </c>
    </row>
    <row r="58" spans="1:8" ht="14.25" customHeight="1">
      <c r="A58" s="187" t="s">
        <v>1036</v>
      </c>
      <c r="B58" s="186" t="s">
        <v>1136</v>
      </c>
      <c r="C58" s="196"/>
      <c r="D58" s="197" t="s">
        <v>1390</v>
      </c>
      <c r="E58" s="197" t="s">
        <v>1397</v>
      </c>
      <c r="F58" s="197" t="s">
        <v>1424</v>
      </c>
      <c r="G58" s="197" t="s">
        <v>796</v>
      </c>
      <c r="H58" s="197" t="str">
        <f t="shared" si="3"/>
        <v>Environmental Services: Wastewater Treatment</v>
      </c>
    </row>
    <row r="59" spans="1:8" ht="14.25" customHeight="1">
      <c r="A59" s="187" t="s">
        <v>1036</v>
      </c>
      <c r="B59" s="186" t="s">
        <v>1136</v>
      </c>
      <c r="C59" s="198" t="s">
        <v>1271</v>
      </c>
      <c r="D59" s="198" t="s">
        <v>1390</v>
      </c>
      <c r="E59" s="198" t="s">
        <v>1397</v>
      </c>
      <c r="F59" s="198" t="s">
        <v>1424</v>
      </c>
      <c r="G59" s="198" t="s">
        <v>796</v>
      </c>
      <c r="H59" s="198" t="str">
        <f t="shared" si="3"/>
        <v>Environmental Services: Wastewater Treatment: Industrial Wastewater Treatment and Reuse</v>
      </c>
    </row>
    <row r="60" spans="1:8" ht="14.25" customHeight="1">
      <c r="A60" s="187" t="s">
        <v>1036</v>
      </c>
      <c r="B60" s="186" t="s">
        <v>1136</v>
      </c>
      <c r="C60" s="188" t="s">
        <v>1274</v>
      </c>
      <c r="D60" s="188" t="s">
        <v>1390</v>
      </c>
      <c r="E60" s="188" t="s">
        <v>1397</v>
      </c>
      <c r="F60" s="188" t="s">
        <v>1424</v>
      </c>
      <c r="G60" s="188" t="s">
        <v>796</v>
      </c>
      <c r="H60" s="188" t="str">
        <f t="shared" si="3"/>
        <v>Environmental Services: Wastewater Treatment: Residential Wastewater Treatment and Reuse</v>
      </c>
    </row>
    <row r="61" spans="1:8" ht="14.25" customHeight="1">
      <c r="A61" s="187" t="s">
        <v>1036</v>
      </c>
      <c r="B61" s="186" t="s">
        <v>1136</v>
      </c>
      <c r="C61" s="198" t="s">
        <v>46</v>
      </c>
      <c r="D61" s="198" t="s">
        <v>1390</v>
      </c>
      <c r="E61" s="198" t="s">
        <v>1397</v>
      </c>
      <c r="F61" s="198" t="s">
        <v>1424</v>
      </c>
      <c r="G61" s="198" t="s">
        <v>796</v>
      </c>
      <c r="H61" s="198" t="str">
        <f t="shared" si="3"/>
        <v>Environmental Services: Wastewater Treatment: Other</v>
      </c>
    </row>
    <row r="62" spans="1:8" ht="14.25" customHeight="1">
      <c r="A62" s="187" t="s">
        <v>1036</v>
      </c>
      <c r="B62" s="186" t="s">
        <v>1143</v>
      </c>
      <c r="C62" s="196"/>
      <c r="D62" s="197" t="s">
        <v>649</v>
      </c>
      <c r="E62" s="197" t="s">
        <v>649</v>
      </c>
      <c r="F62" s="197" t="s">
        <v>1380</v>
      </c>
      <c r="G62" s="197" t="s">
        <v>1381</v>
      </c>
      <c r="H62" s="197" t="str">
        <f t="shared" si="3"/>
        <v>Environmental Services: Environmental Management</v>
      </c>
    </row>
    <row r="63" spans="1:8" ht="14.25" customHeight="1">
      <c r="A63" s="187" t="s">
        <v>1036</v>
      </c>
      <c r="B63" s="186" t="s">
        <v>1143</v>
      </c>
      <c r="C63" s="198" t="s">
        <v>1279</v>
      </c>
      <c r="D63" s="198" t="s">
        <v>1390</v>
      </c>
      <c r="E63" s="198" t="s">
        <v>1416</v>
      </c>
      <c r="F63" s="198" t="s">
        <v>1417</v>
      </c>
      <c r="G63" s="198" t="s">
        <v>1418</v>
      </c>
      <c r="H63" s="198" t="str">
        <f t="shared" si="3"/>
        <v>Environmental Services: Environmental Management: Carbon Capture</v>
      </c>
    </row>
    <row r="64" spans="1:8" ht="14.25" customHeight="1">
      <c r="A64" s="187" t="s">
        <v>1036</v>
      </c>
      <c r="B64" s="186" t="s">
        <v>1143</v>
      </c>
      <c r="C64" s="198" t="s">
        <v>1281</v>
      </c>
      <c r="D64" s="198" t="s">
        <v>1425</v>
      </c>
      <c r="E64" s="198" t="s">
        <v>1426</v>
      </c>
      <c r="F64" s="198" t="s">
        <v>1427</v>
      </c>
      <c r="G64" s="198" t="s">
        <v>823</v>
      </c>
      <c r="H64" s="198" t="str">
        <f t="shared" si="3"/>
        <v>Environmental Services: Environmental Management: Coastal and Riverine Locks</v>
      </c>
    </row>
    <row r="65" spans="1:8" ht="14.25" customHeight="1">
      <c r="A65" s="187" t="s">
        <v>1036</v>
      </c>
      <c r="B65" s="186" t="s">
        <v>1143</v>
      </c>
      <c r="C65" s="198" t="s">
        <v>1283</v>
      </c>
      <c r="D65" s="198" t="s">
        <v>1428</v>
      </c>
      <c r="E65" s="198" t="s">
        <v>1429</v>
      </c>
      <c r="F65" s="198" t="s">
        <v>1430</v>
      </c>
      <c r="G65" s="198" t="s">
        <v>637</v>
      </c>
      <c r="H65" s="198" t="str">
        <f t="shared" si="3"/>
        <v>Environmental Services: Environmental Management: Energy Efficiency</v>
      </c>
    </row>
    <row r="66" spans="1:8" ht="14.25" customHeight="1">
      <c r="A66" s="187" t="s">
        <v>1036</v>
      </c>
      <c r="B66" s="186" t="s">
        <v>1143</v>
      </c>
      <c r="C66" s="198" t="s">
        <v>1285</v>
      </c>
      <c r="D66" s="198" t="s">
        <v>1404</v>
      </c>
      <c r="E66" s="198" t="s">
        <v>1422</v>
      </c>
      <c r="F66" s="198" t="s">
        <v>1431</v>
      </c>
      <c r="G66" s="198" t="s">
        <v>796</v>
      </c>
      <c r="H66" s="198" t="str">
        <f t="shared" si="3"/>
        <v>Environmental Services: Environmental Management: Flood Control</v>
      </c>
    </row>
    <row r="67" spans="1:8" ht="14.25" customHeight="1">
      <c r="A67" s="187" t="s">
        <v>1036</v>
      </c>
      <c r="B67" s="186" t="s">
        <v>1143</v>
      </c>
      <c r="C67" s="198" t="s">
        <v>1432</v>
      </c>
      <c r="D67" s="198" t="s">
        <v>1390</v>
      </c>
      <c r="E67" s="198" t="s">
        <v>1416</v>
      </c>
      <c r="F67" s="198" t="s">
        <v>1417</v>
      </c>
      <c r="G67" s="198" t="s">
        <v>1418</v>
      </c>
      <c r="H67" s="198"/>
    </row>
    <row r="68" spans="1:8" ht="14.25" customHeight="1">
      <c r="A68" s="187" t="s">
        <v>1036</v>
      </c>
      <c r="B68" s="186" t="s">
        <v>1143</v>
      </c>
      <c r="C68" s="198" t="s">
        <v>1433</v>
      </c>
      <c r="D68" s="198" t="s">
        <v>1390</v>
      </c>
      <c r="E68" s="198" t="s">
        <v>1416</v>
      </c>
      <c r="F68" s="198" t="s">
        <v>1417</v>
      </c>
      <c r="G68" s="198" t="s">
        <v>1418</v>
      </c>
      <c r="H68" s="198"/>
    </row>
    <row r="69" spans="1:8" ht="14.25" customHeight="1">
      <c r="A69" s="187" t="s">
        <v>1036</v>
      </c>
      <c r="B69" s="186" t="s">
        <v>1143</v>
      </c>
      <c r="C69" s="198" t="s">
        <v>46</v>
      </c>
      <c r="D69" s="201" t="s">
        <v>1390</v>
      </c>
      <c r="E69" s="201" t="s">
        <v>649</v>
      </c>
      <c r="F69" s="201" t="s">
        <v>1380</v>
      </c>
      <c r="G69" s="201" t="s">
        <v>1381</v>
      </c>
      <c r="H69" s="198" t="str">
        <f t="shared" ref="H69:H73" si="4">_xlfn.SINGLE(_xlfn.TEXTJOIN(": ", TRUE, A69, B69, C69))</f>
        <v>Environmental Services: Environmental Management: Other</v>
      </c>
    </row>
    <row r="70" spans="1:8" ht="14.25" customHeight="1">
      <c r="A70" s="187" t="s">
        <v>1036</v>
      </c>
      <c r="B70" s="186" t="s">
        <v>46</v>
      </c>
      <c r="C70" s="196"/>
      <c r="D70" s="197" t="s">
        <v>649</v>
      </c>
      <c r="E70" s="197" t="s">
        <v>649</v>
      </c>
      <c r="F70" s="197" t="s">
        <v>1380</v>
      </c>
      <c r="G70" s="197" t="s">
        <v>1381</v>
      </c>
      <c r="H70" s="197" t="str">
        <f t="shared" si="4"/>
        <v>Environmental Services: Other</v>
      </c>
    </row>
    <row r="71" spans="1:8" ht="14.25" customHeight="1">
      <c r="A71" s="187" t="s">
        <v>1052</v>
      </c>
      <c r="B71" s="187"/>
      <c r="C71" s="200"/>
      <c r="D71" s="194" t="s">
        <v>649</v>
      </c>
      <c r="E71" s="194" t="s">
        <v>649</v>
      </c>
      <c r="F71" s="194" t="s">
        <v>1380</v>
      </c>
      <c r="G71" s="194" t="s">
        <v>1381</v>
      </c>
      <c r="H71" s="194" t="str">
        <f t="shared" si="4"/>
        <v>Network Utilities</v>
      </c>
    </row>
    <row r="72" spans="1:8" ht="14.25" customHeight="1">
      <c r="A72" s="187" t="s">
        <v>1052</v>
      </c>
      <c r="B72" s="186" t="s">
        <v>1154</v>
      </c>
      <c r="C72" s="198"/>
      <c r="D72" s="198" t="s">
        <v>1384</v>
      </c>
      <c r="E72" s="198" t="s">
        <v>1385</v>
      </c>
      <c r="F72" s="198" t="s">
        <v>1382</v>
      </c>
      <c r="G72" s="198" t="s">
        <v>1383</v>
      </c>
      <c r="H72" s="198" t="str">
        <f t="shared" si="4"/>
        <v>Network Utilities: Data Distribution Companies</v>
      </c>
    </row>
    <row r="73" spans="1:8" ht="14.25" customHeight="1">
      <c r="A73" s="187" t="s">
        <v>1052</v>
      </c>
      <c r="B73" s="186" t="s">
        <v>1154</v>
      </c>
      <c r="C73" s="198" t="s">
        <v>1289</v>
      </c>
      <c r="D73" s="198" t="s">
        <v>1384</v>
      </c>
      <c r="E73" s="198" t="s">
        <v>1385</v>
      </c>
      <c r="F73" s="198" t="s">
        <v>1382</v>
      </c>
      <c r="G73" s="198" t="s">
        <v>1383</v>
      </c>
      <c r="H73" s="198" t="str">
        <f t="shared" si="4"/>
        <v>Network Utilities: Data Distribution Companies: Data Distribution Network</v>
      </c>
    </row>
    <row r="74" spans="1:8" ht="15.75" customHeight="1">
      <c r="A74" s="187" t="s">
        <v>1052</v>
      </c>
      <c r="B74" s="186" t="s">
        <v>1154</v>
      </c>
      <c r="C74" s="198" t="s">
        <v>1066</v>
      </c>
      <c r="D74" s="198"/>
      <c r="E74" s="198" t="s">
        <v>1384</v>
      </c>
      <c r="F74" s="198" t="s">
        <v>1382</v>
      </c>
      <c r="G74" s="198" t="s">
        <v>1383</v>
      </c>
      <c r="H74" s="198" t="s">
        <v>1383</v>
      </c>
    </row>
    <row r="75" spans="1:8" ht="14.25" customHeight="1">
      <c r="A75" s="187" t="s">
        <v>1052</v>
      </c>
      <c r="B75" s="186" t="s">
        <v>1154</v>
      </c>
      <c r="C75" s="198" t="s">
        <v>46</v>
      </c>
      <c r="D75" s="198" t="s">
        <v>1384</v>
      </c>
      <c r="E75" s="198" t="s">
        <v>1385</v>
      </c>
      <c r="F75" s="198" t="s">
        <v>1382</v>
      </c>
      <c r="G75" s="198" t="s">
        <v>1383</v>
      </c>
      <c r="H75" s="198" t="str">
        <f t="shared" ref="H75:H106" si="5">_xlfn.SINGLE(_xlfn.TEXTJOIN(": ", TRUE, A75, B75, C75))</f>
        <v>Network Utilities: Data Distribution Companies: Other</v>
      </c>
    </row>
    <row r="76" spans="1:8" ht="14.25" customHeight="1">
      <c r="A76" s="187" t="s">
        <v>1052</v>
      </c>
      <c r="B76" s="186" t="s">
        <v>1160</v>
      </c>
      <c r="C76" s="196"/>
      <c r="D76" s="197" t="s">
        <v>1434</v>
      </c>
      <c r="E76" s="197" t="s">
        <v>1435</v>
      </c>
      <c r="F76" s="197" t="s">
        <v>1436</v>
      </c>
      <c r="G76" s="197" t="s">
        <v>637</v>
      </c>
      <c r="H76" s="197" t="str">
        <f t="shared" si="5"/>
        <v>Network Utilities: Electricity Distribution Companies</v>
      </c>
    </row>
    <row r="77" spans="1:8" ht="14.25" customHeight="1">
      <c r="A77" s="187" t="s">
        <v>1052</v>
      </c>
      <c r="B77" s="186" t="s">
        <v>1160</v>
      </c>
      <c r="C77" s="198" t="s">
        <v>1293</v>
      </c>
      <c r="D77" s="198" t="s">
        <v>1434</v>
      </c>
      <c r="E77" s="198" t="s">
        <v>1437</v>
      </c>
      <c r="F77" s="198" t="s">
        <v>1436</v>
      </c>
      <c r="G77" s="198" t="s">
        <v>637</v>
      </c>
      <c r="H77" s="198" t="str">
        <f t="shared" si="5"/>
        <v>Network Utilities: Electricity Distribution Companies: Electric vehicle charging</v>
      </c>
    </row>
    <row r="78" spans="1:8" ht="14.25" customHeight="1">
      <c r="A78" s="187" t="s">
        <v>1052</v>
      </c>
      <c r="B78" s="186" t="s">
        <v>1160</v>
      </c>
      <c r="C78" s="198" t="s">
        <v>1295</v>
      </c>
      <c r="D78" s="198" t="s">
        <v>1434</v>
      </c>
      <c r="E78" s="198" t="s">
        <v>1435</v>
      </c>
      <c r="F78" s="198" t="s">
        <v>1436</v>
      </c>
      <c r="G78" s="198" t="s">
        <v>637</v>
      </c>
      <c r="H78" s="198" t="str">
        <f t="shared" si="5"/>
        <v>Network Utilities: Electricity Distribution Companies: Electricity Distribution Network</v>
      </c>
    </row>
    <row r="79" spans="1:8" ht="14.25" customHeight="1">
      <c r="A79" s="187" t="s">
        <v>1052</v>
      </c>
      <c r="B79" s="186" t="s">
        <v>1160</v>
      </c>
      <c r="C79" s="198" t="s">
        <v>46</v>
      </c>
      <c r="D79" s="198" t="s">
        <v>1434</v>
      </c>
      <c r="E79" s="198" t="s">
        <v>1435</v>
      </c>
      <c r="F79" s="198" t="s">
        <v>1436</v>
      </c>
      <c r="G79" s="198" t="s">
        <v>637</v>
      </c>
      <c r="H79" s="198" t="str">
        <f t="shared" si="5"/>
        <v>Network Utilities: Electricity Distribution Companies: Other</v>
      </c>
    </row>
    <row r="80" spans="1:8" ht="14.25" customHeight="1">
      <c r="A80" s="187" t="s">
        <v>1052</v>
      </c>
      <c r="B80" s="186" t="s">
        <v>1165</v>
      </c>
      <c r="C80" s="196"/>
      <c r="D80" s="197" t="s">
        <v>1434</v>
      </c>
      <c r="E80" s="197" t="s">
        <v>1435</v>
      </c>
      <c r="F80" s="197" t="s">
        <v>1396</v>
      </c>
      <c r="G80" s="197" t="s">
        <v>637</v>
      </c>
      <c r="H80" s="197" t="str">
        <f t="shared" si="5"/>
        <v>Network Utilities: Electricity Transmission Companies</v>
      </c>
    </row>
    <row r="81" spans="1:8" ht="14.25" customHeight="1">
      <c r="A81" s="187" t="s">
        <v>1052</v>
      </c>
      <c r="B81" s="186" t="s">
        <v>1165</v>
      </c>
      <c r="C81" s="198" t="s">
        <v>1299</v>
      </c>
      <c r="D81" s="198" t="s">
        <v>1434</v>
      </c>
      <c r="E81" s="198" t="s">
        <v>1435</v>
      </c>
      <c r="F81" s="198" t="s">
        <v>1396</v>
      </c>
      <c r="G81" s="198" t="s">
        <v>637</v>
      </c>
      <c r="H81" s="198" t="str">
        <f t="shared" si="5"/>
        <v>Network Utilities: Electricity Transmission Companies: Electricity Transmission Network</v>
      </c>
    </row>
    <row r="82" spans="1:8" ht="14.25" customHeight="1">
      <c r="A82" s="187" t="s">
        <v>1052</v>
      </c>
      <c r="B82" s="186" t="s">
        <v>1165</v>
      </c>
      <c r="C82" s="198" t="s">
        <v>46</v>
      </c>
      <c r="D82" s="198" t="s">
        <v>1434</v>
      </c>
      <c r="E82" s="198" t="s">
        <v>1435</v>
      </c>
      <c r="F82" s="198" t="s">
        <v>1396</v>
      </c>
      <c r="G82" s="198" t="s">
        <v>637</v>
      </c>
      <c r="H82" s="198" t="str">
        <f t="shared" si="5"/>
        <v>Network Utilities: Electricity Transmission Companies: Other</v>
      </c>
    </row>
    <row r="83" spans="1:8" ht="14.25" customHeight="1">
      <c r="A83" s="187" t="s">
        <v>1052</v>
      </c>
      <c r="B83" s="186" t="s">
        <v>1438</v>
      </c>
      <c r="C83" s="196"/>
      <c r="D83" s="197" t="s">
        <v>1399</v>
      </c>
      <c r="E83" s="197" t="s">
        <v>1439</v>
      </c>
      <c r="F83" s="197" t="s">
        <v>1436</v>
      </c>
      <c r="G83" s="197" t="s">
        <v>637</v>
      </c>
      <c r="H83" s="197" t="str">
        <f t="shared" si="5"/>
        <v>Network Utilities: District Cooling/Heating Companies</v>
      </c>
    </row>
    <row r="84" spans="1:8" ht="14.25" customHeight="1">
      <c r="A84" s="187" t="s">
        <v>1052</v>
      </c>
      <c r="B84" s="186" t="s">
        <v>1438</v>
      </c>
      <c r="C84" s="198" t="s">
        <v>1303</v>
      </c>
      <c r="D84" s="198" t="s">
        <v>1399</v>
      </c>
      <c r="E84" s="198" t="s">
        <v>1439</v>
      </c>
      <c r="F84" s="198" t="s">
        <v>1436</v>
      </c>
      <c r="G84" s="198" t="s">
        <v>637</v>
      </c>
      <c r="H84" s="198" t="str">
        <f t="shared" si="5"/>
        <v>Network Utilities: District Cooling/Heating Companies: District Cooling/Heating Network</v>
      </c>
    </row>
    <row r="85" spans="1:8" ht="14.25" customHeight="1">
      <c r="A85" s="187" t="s">
        <v>1052</v>
      </c>
      <c r="B85" s="186" t="s">
        <v>1438</v>
      </c>
      <c r="C85" s="198" t="s">
        <v>46</v>
      </c>
      <c r="D85" s="198" t="s">
        <v>1399</v>
      </c>
      <c r="E85" s="198" t="s">
        <v>1439</v>
      </c>
      <c r="F85" s="198" t="s">
        <v>1436</v>
      </c>
      <c r="G85" s="198" t="s">
        <v>637</v>
      </c>
      <c r="H85" s="198" t="str">
        <f t="shared" si="5"/>
        <v>Network Utilities: District Cooling/Heating Companies: Other</v>
      </c>
    </row>
    <row r="86" spans="1:8" ht="14.25" customHeight="1">
      <c r="A86" s="187" t="s">
        <v>1052</v>
      </c>
      <c r="B86" s="186" t="s">
        <v>1176</v>
      </c>
      <c r="C86" s="196"/>
      <c r="D86" s="197" t="s">
        <v>1390</v>
      </c>
      <c r="E86" s="197" t="s">
        <v>1397</v>
      </c>
      <c r="F86" s="197" t="s">
        <v>1440</v>
      </c>
      <c r="G86" s="197" t="s">
        <v>796</v>
      </c>
      <c r="H86" s="197" t="str">
        <f t="shared" si="5"/>
        <v>Network Utilities: Water and Sewerage Companies</v>
      </c>
    </row>
    <row r="87" spans="1:8" ht="14.25" customHeight="1">
      <c r="A87" s="187" t="s">
        <v>1052</v>
      </c>
      <c r="B87" s="186" t="s">
        <v>1176</v>
      </c>
      <c r="C87" s="198" t="s">
        <v>1307</v>
      </c>
      <c r="D87" s="198" t="s">
        <v>1390</v>
      </c>
      <c r="E87" s="198" t="s">
        <v>1397</v>
      </c>
      <c r="F87" s="198" t="s">
        <v>1440</v>
      </c>
      <c r="G87" s="198" t="s">
        <v>796</v>
      </c>
      <c r="H87" s="198" t="str">
        <f t="shared" si="5"/>
        <v>Network Utilities: Water and Sewerage Companies: Water and Sewerage Network</v>
      </c>
    </row>
    <row r="88" spans="1:8" ht="14.25" customHeight="1">
      <c r="A88" s="187" t="s">
        <v>1052</v>
      </c>
      <c r="B88" s="186" t="s">
        <v>1176</v>
      </c>
      <c r="C88" s="198" t="s">
        <v>46</v>
      </c>
      <c r="D88" s="198" t="s">
        <v>1390</v>
      </c>
      <c r="E88" s="198" t="s">
        <v>1397</v>
      </c>
      <c r="F88" s="198" t="s">
        <v>1440</v>
      </c>
      <c r="G88" s="198" t="s">
        <v>796</v>
      </c>
      <c r="H88" s="198" t="str">
        <f t="shared" si="5"/>
        <v>Network Utilities: Water and Sewerage Companies: Other</v>
      </c>
    </row>
    <row r="89" spans="1:8" ht="14.25" customHeight="1">
      <c r="A89" s="187" t="s">
        <v>1052</v>
      </c>
      <c r="B89" s="186" t="s">
        <v>1182</v>
      </c>
      <c r="C89" s="196"/>
      <c r="D89" s="197" t="s">
        <v>1441</v>
      </c>
      <c r="E89" s="197" t="s">
        <v>1395</v>
      </c>
      <c r="F89" s="197" t="s">
        <v>1436</v>
      </c>
      <c r="G89" s="197" t="s">
        <v>637</v>
      </c>
      <c r="H89" s="197" t="str">
        <f t="shared" si="5"/>
        <v>Network Utilities: Gas Distribution Companies</v>
      </c>
    </row>
    <row r="90" spans="1:8" ht="14.25" customHeight="1">
      <c r="A90" s="187" t="s">
        <v>1052</v>
      </c>
      <c r="B90" s="186" t="s">
        <v>1182</v>
      </c>
      <c r="C90" s="198" t="s">
        <v>1311</v>
      </c>
      <c r="D90" s="198" t="s">
        <v>1441</v>
      </c>
      <c r="E90" s="198" t="s">
        <v>1395</v>
      </c>
      <c r="F90" s="198" t="s">
        <v>1436</v>
      </c>
      <c r="G90" s="198" t="s">
        <v>637</v>
      </c>
      <c r="H90" s="198" t="str">
        <f t="shared" si="5"/>
        <v>Network Utilities: Gas Distribution Companies: Gas Distribution Network</v>
      </c>
    </row>
    <row r="91" spans="1:8" ht="14.25" customHeight="1">
      <c r="A91" s="187" t="s">
        <v>1052</v>
      </c>
      <c r="B91" s="186" t="s">
        <v>1182</v>
      </c>
      <c r="C91" s="198" t="s">
        <v>46</v>
      </c>
      <c r="D91" s="198" t="s">
        <v>1441</v>
      </c>
      <c r="E91" s="198" t="s">
        <v>1395</v>
      </c>
      <c r="F91" s="198" t="s">
        <v>1436</v>
      </c>
      <c r="G91" s="198" t="s">
        <v>637</v>
      </c>
      <c r="H91" s="198" t="str">
        <f t="shared" si="5"/>
        <v>Network Utilities: Gas Distribution Companies: Other</v>
      </c>
    </row>
    <row r="92" spans="1:8" ht="14.25" customHeight="1">
      <c r="A92" s="187" t="s">
        <v>1052</v>
      </c>
      <c r="B92" s="186" t="s">
        <v>46</v>
      </c>
      <c r="C92" s="196"/>
      <c r="D92" s="197" t="s">
        <v>649</v>
      </c>
      <c r="E92" s="197" t="s">
        <v>649</v>
      </c>
      <c r="F92" s="197" t="s">
        <v>1380</v>
      </c>
      <c r="G92" s="197" t="s">
        <v>1381</v>
      </c>
      <c r="H92" s="197" t="str">
        <f t="shared" si="5"/>
        <v>Network Utilities: Other</v>
      </c>
    </row>
    <row r="93" spans="1:8" ht="14.25" customHeight="1">
      <c r="A93" s="187" t="s">
        <v>1065</v>
      </c>
      <c r="B93" s="187"/>
      <c r="C93" s="200"/>
      <c r="D93" s="194" t="s">
        <v>1442</v>
      </c>
      <c r="E93" s="194" t="s">
        <v>1439</v>
      </c>
      <c r="F93" s="194" t="s">
        <v>1443</v>
      </c>
      <c r="G93" s="194" t="s">
        <v>637</v>
      </c>
      <c r="H93" s="194" t="str">
        <f t="shared" si="5"/>
        <v>Power Generation x-Renewables</v>
      </c>
    </row>
    <row r="94" spans="1:8" ht="14.25" customHeight="1">
      <c r="A94" s="187" t="s">
        <v>1065</v>
      </c>
      <c r="B94" s="186" t="s">
        <v>1191</v>
      </c>
      <c r="C94" s="196"/>
      <c r="D94" s="197" t="s">
        <v>1442</v>
      </c>
      <c r="E94" s="197" t="s">
        <v>1439</v>
      </c>
      <c r="F94" s="197" t="s">
        <v>1443</v>
      </c>
      <c r="G94" s="197" t="s">
        <v>637</v>
      </c>
      <c r="H94" s="197" t="str">
        <f t="shared" si="5"/>
        <v>Power Generation x-Renewables: Independent Power Producers</v>
      </c>
    </row>
    <row r="95" spans="1:8" ht="14.25" customHeight="1">
      <c r="A95" s="187" t="s">
        <v>1065</v>
      </c>
      <c r="B95" s="186" t="s">
        <v>1191</v>
      </c>
      <c r="C95" s="198" t="s">
        <v>1314</v>
      </c>
      <c r="D95" s="198" t="s">
        <v>1442</v>
      </c>
      <c r="E95" s="198" t="s">
        <v>1439</v>
      </c>
      <c r="F95" s="198" t="s">
        <v>1443</v>
      </c>
      <c r="G95" s="198" t="s">
        <v>637</v>
      </c>
      <c r="H95" s="198" t="str">
        <f t="shared" si="5"/>
        <v>Power Generation x-Renewables: Independent Power Producers: Coal-Fired Power Generation</v>
      </c>
    </row>
    <row r="96" spans="1:8" ht="14.25" customHeight="1">
      <c r="A96" s="187" t="s">
        <v>1065</v>
      </c>
      <c r="B96" s="186" t="s">
        <v>1191</v>
      </c>
      <c r="C96" s="198" t="s">
        <v>1315</v>
      </c>
      <c r="D96" s="198" t="s">
        <v>1442</v>
      </c>
      <c r="E96" s="198" t="s">
        <v>1439</v>
      </c>
      <c r="F96" s="198" t="s">
        <v>1443</v>
      </c>
      <c r="G96" s="198" t="s">
        <v>637</v>
      </c>
      <c r="H96" s="198" t="str">
        <f t="shared" si="5"/>
        <v>Power Generation x-Renewables: Independent Power Producers: Combined Heat and Power Generation</v>
      </c>
    </row>
    <row r="97" spans="1:8" ht="14.25" customHeight="1">
      <c r="A97" s="187" t="s">
        <v>1065</v>
      </c>
      <c r="B97" s="186" t="s">
        <v>1191</v>
      </c>
      <c r="C97" s="198" t="s">
        <v>1316</v>
      </c>
      <c r="D97" s="198" t="s">
        <v>1442</v>
      </c>
      <c r="E97" s="198" t="s">
        <v>1439</v>
      </c>
      <c r="F97" s="198" t="s">
        <v>1443</v>
      </c>
      <c r="G97" s="198" t="s">
        <v>637</v>
      </c>
      <c r="H97" s="198" t="str">
        <f t="shared" si="5"/>
        <v>Power Generation x-Renewables: Independent Power Producers: Gas-Fired Power Generation</v>
      </c>
    </row>
    <row r="98" spans="1:8" ht="14.25" customHeight="1">
      <c r="A98" s="187" t="s">
        <v>1065</v>
      </c>
      <c r="B98" s="186" t="s">
        <v>1191</v>
      </c>
      <c r="C98" s="198" t="s">
        <v>1317</v>
      </c>
      <c r="D98" s="198" t="s">
        <v>1442</v>
      </c>
      <c r="E98" s="198" t="s">
        <v>1439</v>
      </c>
      <c r="F98" s="198" t="s">
        <v>1443</v>
      </c>
      <c r="G98" s="198" t="s">
        <v>637</v>
      </c>
      <c r="H98" s="198" t="str">
        <f t="shared" si="5"/>
        <v>Power Generation x-Renewables: Independent Power Producers: Nuclear Power Generation</v>
      </c>
    </row>
    <row r="99" spans="1:8" ht="14.25" customHeight="1">
      <c r="A99" s="187" t="s">
        <v>1065</v>
      </c>
      <c r="B99" s="186" t="s">
        <v>1191</v>
      </c>
      <c r="C99" s="198" t="s">
        <v>1318</v>
      </c>
      <c r="D99" s="198" t="s">
        <v>1442</v>
      </c>
      <c r="E99" s="198" t="s">
        <v>1439</v>
      </c>
      <c r="F99" s="198" t="s">
        <v>1443</v>
      </c>
      <c r="G99" s="198" t="s">
        <v>637</v>
      </c>
      <c r="H99" s="198" t="str">
        <f t="shared" si="5"/>
        <v>Power Generation x-Renewables: Independent Power Producers: Other Fossil-Fuel-Fired Power Generation</v>
      </c>
    </row>
    <row r="100" spans="1:8" ht="14.25" customHeight="1">
      <c r="A100" s="187" t="s">
        <v>1065</v>
      </c>
      <c r="B100" s="186" t="s">
        <v>1191</v>
      </c>
      <c r="C100" s="198" t="s">
        <v>46</v>
      </c>
      <c r="D100" s="198" t="s">
        <v>1390</v>
      </c>
      <c r="E100" s="198" t="s">
        <v>649</v>
      </c>
      <c r="F100" s="198" t="s">
        <v>1380</v>
      </c>
      <c r="G100" s="198" t="s">
        <v>1381</v>
      </c>
      <c r="H100" s="198" t="str">
        <f t="shared" si="5"/>
        <v>Power Generation x-Renewables: Independent Power Producers: Other</v>
      </c>
    </row>
    <row r="101" spans="1:8" ht="14.25" customHeight="1">
      <c r="A101" s="187" t="s">
        <v>1065</v>
      </c>
      <c r="B101" s="186" t="s">
        <v>1195</v>
      </c>
      <c r="C101" s="196"/>
      <c r="D101" s="197" t="s">
        <v>1442</v>
      </c>
      <c r="E101" s="197" t="s">
        <v>1439</v>
      </c>
      <c r="F101" s="197" t="s">
        <v>1443</v>
      </c>
      <c r="G101" s="197" t="s">
        <v>637</v>
      </c>
      <c r="H101" s="197" t="str">
        <f t="shared" si="5"/>
        <v>Power Generation x-Renewables: Independent Water and Power Producers</v>
      </c>
    </row>
    <row r="102" spans="1:8" ht="14.25" customHeight="1">
      <c r="A102" s="187" t="s">
        <v>1065</v>
      </c>
      <c r="B102" s="186" t="s">
        <v>1195</v>
      </c>
      <c r="C102" s="198" t="s">
        <v>1319</v>
      </c>
      <c r="D102" s="198" t="s">
        <v>1442</v>
      </c>
      <c r="E102" s="198" t="s">
        <v>1439</v>
      </c>
      <c r="F102" s="198" t="s">
        <v>1443</v>
      </c>
      <c r="G102" s="198" t="s">
        <v>637</v>
      </c>
      <c r="H102" s="198" t="str">
        <f t="shared" si="5"/>
        <v>Power Generation x-Renewables: Independent Water and Power Producers: Power and Water Production</v>
      </c>
    </row>
    <row r="103" spans="1:8" ht="14.25" customHeight="1">
      <c r="A103" s="187" t="s">
        <v>1065</v>
      </c>
      <c r="B103" s="186" t="s">
        <v>46</v>
      </c>
      <c r="C103" s="196"/>
      <c r="D103" s="197" t="s">
        <v>649</v>
      </c>
      <c r="E103" s="197" t="s">
        <v>649</v>
      </c>
      <c r="F103" s="197" t="s">
        <v>1380</v>
      </c>
      <c r="G103" s="197" t="s">
        <v>1381</v>
      </c>
      <c r="H103" s="197" t="str">
        <f t="shared" si="5"/>
        <v>Power Generation x-Renewables: Other</v>
      </c>
    </row>
    <row r="104" spans="1:8" ht="14.25" customHeight="1">
      <c r="A104" s="187" t="s">
        <v>1074</v>
      </c>
      <c r="B104" s="187"/>
      <c r="C104" s="200"/>
      <c r="D104" s="194" t="s">
        <v>1442</v>
      </c>
      <c r="E104" s="194" t="s">
        <v>1439</v>
      </c>
      <c r="F104" s="194" t="s">
        <v>1443</v>
      </c>
      <c r="G104" s="194" t="s">
        <v>637</v>
      </c>
      <c r="H104" s="194" t="str">
        <f t="shared" si="5"/>
        <v>Renewable Power</v>
      </c>
    </row>
    <row r="105" spans="1:8" ht="14.25" customHeight="1">
      <c r="A105" s="187" t="s">
        <v>1074</v>
      </c>
      <c r="B105" s="186" t="s">
        <v>1204</v>
      </c>
      <c r="C105" s="196"/>
      <c r="D105" s="197" t="s">
        <v>1442</v>
      </c>
      <c r="E105" s="197" t="s">
        <v>1439</v>
      </c>
      <c r="F105" s="197" t="s">
        <v>1443</v>
      </c>
      <c r="G105" s="197" t="s">
        <v>637</v>
      </c>
      <c r="H105" s="197" t="str">
        <f t="shared" si="5"/>
        <v>Renewable Power: Wind Power Generation</v>
      </c>
    </row>
    <row r="106" spans="1:8" ht="14.25" customHeight="1">
      <c r="A106" s="187" t="s">
        <v>1074</v>
      </c>
      <c r="B106" s="186" t="s">
        <v>1204</v>
      </c>
      <c r="C106" s="198" t="s">
        <v>1320</v>
      </c>
      <c r="D106" s="198" t="s">
        <v>1442</v>
      </c>
      <c r="E106" s="198" t="s">
        <v>1439</v>
      </c>
      <c r="F106" s="198" t="s">
        <v>1443</v>
      </c>
      <c r="G106" s="198" t="s">
        <v>637</v>
      </c>
      <c r="H106" s="198" t="str">
        <f t="shared" si="5"/>
        <v>Renewable Power: Wind Power Generation: On-Shore Wind Power Generation</v>
      </c>
    </row>
    <row r="107" spans="1:8" ht="14.25" customHeight="1">
      <c r="A107" s="187" t="s">
        <v>1074</v>
      </c>
      <c r="B107" s="186" t="s">
        <v>1204</v>
      </c>
      <c r="C107" s="198" t="s">
        <v>1321</v>
      </c>
      <c r="D107" s="198" t="s">
        <v>1442</v>
      </c>
      <c r="E107" s="198" t="s">
        <v>1439</v>
      </c>
      <c r="F107" s="198" t="s">
        <v>1443</v>
      </c>
      <c r="G107" s="198" t="s">
        <v>637</v>
      </c>
      <c r="H107" s="198" t="str">
        <f t="shared" ref="H107:H138" si="6">_xlfn.SINGLE(_xlfn.TEXTJOIN(": ", TRUE, A107, B107, C107))</f>
        <v>Renewable Power: Wind Power Generation: Off-Shore Wind Power Generation</v>
      </c>
    </row>
    <row r="108" spans="1:8" ht="14.25" customHeight="1">
      <c r="A108" s="187" t="s">
        <v>1074</v>
      </c>
      <c r="B108" s="186" t="s">
        <v>1204</v>
      </c>
      <c r="C108" s="198" t="s">
        <v>46</v>
      </c>
      <c r="D108" s="198" t="s">
        <v>1442</v>
      </c>
      <c r="E108" s="198" t="s">
        <v>1439</v>
      </c>
      <c r="F108" s="198" t="s">
        <v>1443</v>
      </c>
      <c r="G108" s="198" t="s">
        <v>637</v>
      </c>
      <c r="H108" s="198" t="str">
        <f t="shared" si="6"/>
        <v>Renewable Power: Wind Power Generation: Other</v>
      </c>
    </row>
    <row r="109" spans="1:8" ht="14.25" customHeight="1">
      <c r="A109" s="187" t="s">
        <v>1074</v>
      </c>
      <c r="B109" s="186" t="s">
        <v>1209</v>
      </c>
      <c r="C109" s="196"/>
      <c r="D109" s="197" t="s">
        <v>1442</v>
      </c>
      <c r="E109" s="197" t="s">
        <v>1439</v>
      </c>
      <c r="F109" s="197" t="s">
        <v>1443</v>
      </c>
      <c r="G109" s="197" t="s">
        <v>637</v>
      </c>
      <c r="H109" s="197" t="str">
        <f t="shared" si="6"/>
        <v>Renewable Power: Solar Power Generation</v>
      </c>
    </row>
    <row r="110" spans="1:8" ht="14.25" customHeight="1">
      <c r="A110" s="187" t="s">
        <v>1074</v>
      </c>
      <c r="B110" s="186" t="s">
        <v>1209</v>
      </c>
      <c r="C110" s="198" t="s">
        <v>1322</v>
      </c>
      <c r="D110" s="198" t="s">
        <v>1442</v>
      </c>
      <c r="E110" s="198" t="s">
        <v>1439</v>
      </c>
      <c r="F110" s="198" t="s">
        <v>1443</v>
      </c>
      <c r="G110" s="198" t="s">
        <v>637</v>
      </c>
      <c r="H110" s="198" t="str">
        <f t="shared" si="6"/>
        <v>Renewable Power: Solar Power Generation: Photovoltaic Power Generation</v>
      </c>
    </row>
    <row r="111" spans="1:8" ht="14.25" customHeight="1">
      <c r="A111" s="187" t="s">
        <v>1074</v>
      </c>
      <c r="B111" s="186" t="s">
        <v>1209</v>
      </c>
      <c r="C111" s="198" t="s">
        <v>1323</v>
      </c>
      <c r="D111" s="198" t="s">
        <v>1442</v>
      </c>
      <c r="E111" s="198" t="s">
        <v>1439</v>
      </c>
      <c r="F111" s="198" t="s">
        <v>1443</v>
      </c>
      <c r="G111" s="198" t="s">
        <v>637</v>
      </c>
      <c r="H111" s="198" t="str">
        <f t="shared" si="6"/>
        <v>Renewable Power: Solar Power Generation: Thermal Solar Power</v>
      </c>
    </row>
    <row r="112" spans="1:8" ht="14.25" customHeight="1">
      <c r="A112" s="187" t="s">
        <v>1074</v>
      </c>
      <c r="B112" s="186" t="s">
        <v>1209</v>
      </c>
      <c r="C112" s="198" t="s">
        <v>46</v>
      </c>
      <c r="D112" s="198" t="s">
        <v>1442</v>
      </c>
      <c r="E112" s="198" t="s">
        <v>1439</v>
      </c>
      <c r="F112" s="198" t="s">
        <v>1443</v>
      </c>
      <c r="G112" s="198" t="s">
        <v>637</v>
      </c>
      <c r="H112" s="198" t="str">
        <f t="shared" si="6"/>
        <v>Renewable Power: Solar Power Generation: Other</v>
      </c>
    </row>
    <row r="113" spans="1:8" ht="14.25" customHeight="1">
      <c r="A113" s="187" t="s">
        <v>1074</v>
      </c>
      <c r="B113" s="186" t="s">
        <v>1213</v>
      </c>
      <c r="C113" s="196"/>
      <c r="D113" s="197" t="s">
        <v>1442</v>
      </c>
      <c r="E113" s="197" t="s">
        <v>1439</v>
      </c>
      <c r="F113" s="197" t="s">
        <v>1443</v>
      </c>
      <c r="G113" s="197" t="s">
        <v>637</v>
      </c>
      <c r="H113" s="197" t="str">
        <f t="shared" si="6"/>
        <v>Renewable Power: Hydroelectric Power Generation</v>
      </c>
    </row>
    <row r="114" spans="1:8" ht="14.25" customHeight="1">
      <c r="A114" s="187" t="s">
        <v>1074</v>
      </c>
      <c r="B114" s="186" t="s">
        <v>1213</v>
      </c>
      <c r="C114" s="198" t="s">
        <v>1324</v>
      </c>
      <c r="D114" s="198" t="s">
        <v>1442</v>
      </c>
      <c r="E114" s="198" t="s">
        <v>1439</v>
      </c>
      <c r="F114" s="198" t="s">
        <v>1443</v>
      </c>
      <c r="G114" s="198" t="s">
        <v>637</v>
      </c>
      <c r="H114" s="198" t="str">
        <f t="shared" si="6"/>
        <v>Renewable Power: Hydroelectric Power Generation: Hydroelectric Dam Power Generation</v>
      </c>
    </row>
    <row r="115" spans="1:8" ht="14.25" customHeight="1">
      <c r="A115" s="187" t="s">
        <v>1074</v>
      </c>
      <c r="B115" s="186" t="s">
        <v>1213</v>
      </c>
      <c r="C115" s="198" t="s">
        <v>1325</v>
      </c>
      <c r="D115" s="198" t="s">
        <v>1442</v>
      </c>
      <c r="E115" s="198" t="s">
        <v>1439</v>
      </c>
      <c r="F115" s="198" t="s">
        <v>1443</v>
      </c>
      <c r="G115" s="198" t="s">
        <v>637</v>
      </c>
      <c r="H115" s="198" t="str">
        <f t="shared" si="6"/>
        <v>Renewable Power: Hydroelectric Power Generation: Hydroelectric Run-of-River Power Generation</v>
      </c>
    </row>
    <row r="116" spans="1:8" ht="14.25" customHeight="1">
      <c r="A116" s="187" t="s">
        <v>1074</v>
      </c>
      <c r="B116" s="186" t="s">
        <v>1213</v>
      </c>
      <c r="C116" s="198" t="s">
        <v>1326</v>
      </c>
      <c r="D116" s="198" t="s">
        <v>1442</v>
      </c>
      <c r="E116" s="198" t="s">
        <v>1439</v>
      </c>
      <c r="F116" s="198" t="s">
        <v>1443</v>
      </c>
      <c r="G116" s="198" t="s">
        <v>637</v>
      </c>
      <c r="H116" s="198" t="str">
        <f t="shared" si="6"/>
        <v>Renewable Power: Hydroelectric Power Generation: Pumped Hydroelectric storage</v>
      </c>
    </row>
    <row r="117" spans="1:8" ht="14.25" customHeight="1">
      <c r="A117" s="187" t="s">
        <v>1074</v>
      </c>
      <c r="B117" s="186" t="s">
        <v>1213</v>
      </c>
      <c r="C117" s="198" t="s">
        <v>46</v>
      </c>
      <c r="D117" s="198" t="s">
        <v>1442</v>
      </c>
      <c r="E117" s="198" t="s">
        <v>1439</v>
      </c>
      <c r="F117" s="198" t="s">
        <v>1443</v>
      </c>
      <c r="G117" s="198" t="s">
        <v>637</v>
      </c>
      <c r="H117" s="198" t="str">
        <f t="shared" si="6"/>
        <v>Renewable Power: Hydroelectric Power Generation: Other</v>
      </c>
    </row>
    <row r="118" spans="1:8" ht="14.25" customHeight="1">
      <c r="A118" s="187" t="s">
        <v>1074</v>
      </c>
      <c r="B118" s="186" t="s">
        <v>1217</v>
      </c>
      <c r="C118" s="196"/>
      <c r="D118" s="197" t="s">
        <v>1442</v>
      </c>
      <c r="E118" s="197" t="s">
        <v>1439</v>
      </c>
      <c r="F118" s="197" t="s">
        <v>1443</v>
      </c>
      <c r="G118" s="197" t="s">
        <v>637</v>
      </c>
      <c r="H118" s="197" t="str">
        <f t="shared" si="6"/>
        <v>Renewable Power: Other Renewable Power Generation</v>
      </c>
    </row>
    <row r="119" spans="1:8" ht="14.25" customHeight="1">
      <c r="A119" s="187" t="s">
        <v>1074</v>
      </c>
      <c r="B119" s="186" t="s">
        <v>1217</v>
      </c>
      <c r="C119" s="198" t="s">
        <v>1327</v>
      </c>
      <c r="D119" s="198" t="s">
        <v>1442</v>
      </c>
      <c r="E119" s="198" t="s">
        <v>1439</v>
      </c>
      <c r="F119" s="198" t="s">
        <v>1443</v>
      </c>
      <c r="G119" s="198" t="s">
        <v>637</v>
      </c>
      <c r="H119" s="198" t="str">
        <f t="shared" si="6"/>
        <v>Renewable Power: Other Renewable Power Generation: Biomass Power Generation</v>
      </c>
    </row>
    <row r="120" spans="1:8" ht="14.25" customHeight="1">
      <c r="A120" s="187" t="s">
        <v>1074</v>
      </c>
      <c r="B120" s="186" t="s">
        <v>1217</v>
      </c>
      <c r="C120" s="198" t="s">
        <v>1328</v>
      </c>
      <c r="D120" s="198" t="s">
        <v>1442</v>
      </c>
      <c r="E120" s="198" t="s">
        <v>1439</v>
      </c>
      <c r="F120" s="198" t="s">
        <v>1443</v>
      </c>
      <c r="G120" s="198" t="s">
        <v>637</v>
      </c>
      <c r="H120" s="198" t="str">
        <f t="shared" si="6"/>
        <v>Renewable Power: Other Renewable Power Generation: Geothermal Power Generation</v>
      </c>
    </row>
    <row r="121" spans="1:8" ht="14.25" customHeight="1">
      <c r="A121" s="187" t="s">
        <v>1074</v>
      </c>
      <c r="B121" s="186" t="s">
        <v>1217</v>
      </c>
      <c r="C121" s="198" t="s">
        <v>1329</v>
      </c>
      <c r="D121" s="198" t="s">
        <v>1442</v>
      </c>
      <c r="E121" s="198" t="s">
        <v>1439</v>
      </c>
      <c r="F121" s="198" t="s">
        <v>1443</v>
      </c>
      <c r="G121" s="198" t="s">
        <v>637</v>
      </c>
      <c r="H121" s="198" t="str">
        <f t="shared" si="6"/>
        <v>Renewable Power: Other Renewable Power Generation: Wave Power Generation</v>
      </c>
    </row>
    <row r="122" spans="1:8" ht="14.25" customHeight="1">
      <c r="A122" s="187" t="s">
        <v>1074</v>
      </c>
      <c r="B122" s="186" t="s">
        <v>1217</v>
      </c>
      <c r="C122" s="198" t="s">
        <v>46</v>
      </c>
      <c r="D122" s="198" t="s">
        <v>1442</v>
      </c>
      <c r="E122" s="198" t="s">
        <v>1439</v>
      </c>
      <c r="F122" s="198" t="s">
        <v>1443</v>
      </c>
      <c r="G122" s="198" t="s">
        <v>637</v>
      </c>
      <c r="H122" s="198" t="str">
        <f t="shared" si="6"/>
        <v>Renewable Power: Other Renewable Power Generation: Other</v>
      </c>
    </row>
    <row r="123" spans="1:8" ht="14.25" customHeight="1">
      <c r="A123" s="187" t="s">
        <v>1074</v>
      </c>
      <c r="B123" s="186" t="s">
        <v>1222</v>
      </c>
      <c r="C123" s="196"/>
      <c r="D123" s="197" t="s">
        <v>1399</v>
      </c>
      <c r="E123" s="197" t="s">
        <v>637</v>
      </c>
      <c r="F123" s="197" t="s">
        <v>1444</v>
      </c>
      <c r="G123" s="197" t="s">
        <v>637</v>
      </c>
      <c r="H123" s="197" t="str">
        <f t="shared" si="6"/>
        <v>Renewable Power: Other Renewable Technologies</v>
      </c>
    </row>
    <row r="124" spans="1:8" ht="14.25" customHeight="1">
      <c r="A124" s="187" t="s">
        <v>1074</v>
      </c>
      <c r="B124" s="186" t="s">
        <v>1222</v>
      </c>
      <c r="C124" s="198" t="s">
        <v>1330</v>
      </c>
      <c r="D124" s="198" t="s">
        <v>1399</v>
      </c>
      <c r="E124" s="198" t="s">
        <v>637</v>
      </c>
      <c r="F124" s="198" t="s">
        <v>1444</v>
      </c>
      <c r="G124" s="198" t="s">
        <v>637</v>
      </c>
      <c r="H124" s="198" t="str">
        <f t="shared" si="6"/>
        <v>Renewable Power: Other Renewable Technologies: Battery Storage</v>
      </c>
    </row>
    <row r="125" spans="1:8" ht="14.25" customHeight="1">
      <c r="A125" s="187" t="s">
        <v>1074</v>
      </c>
      <c r="B125" s="186" t="s">
        <v>1222</v>
      </c>
      <c r="C125" s="198" t="s">
        <v>1331</v>
      </c>
      <c r="D125" s="198" t="s">
        <v>1434</v>
      </c>
      <c r="E125" s="198" t="s">
        <v>1435</v>
      </c>
      <c r="F125" s="198" t="s">
        <v>1396</v>
      </c>
      <c r="G125" s="198" t="s">
        <v>637</v>
      </c>
      <c r="H125" s="198" t="str">
        <f t="shared" si="6"/>
        <v>Renewable Power: Other Renewable Technologies: Off-Shore Transmission (OFTO)</v>
      </c>
    </row>
    <row r="126" spans="1:8" ht="14.25" customHeight="1">
      <c r="A126" s="187" t="s">
        <v>1074</v>
      </c>
      <c r="B126" s="186" t="s">
        <v>1222</v>
      </c>
      <c r="C126" s="198" t="s">
        <v>1205</v>
      </c>
      <c r="D126" s="198" t="s">
        <v>1399</v>
      </c>
      <c r="E126" s="198" t="s">
        <v>637</v>
      </c>
      <c r="F126" s="198" t="s">
        <v>1444</v>
      </c>
      <c r="G126" s="198" t="s">
        <v>637</v>
      </c>
      <c r="H126" s="198" t="str">
        <f t="shared" si="6"/>
        <v>Renewable Power: Other Renewable Technologies: Other Storage</v>
      </c>
    </row>
    <row r="127" spans="1:8" ht="14.25" customHeight="1">
      <c r="A127" s="187" t="s">
        <v>1074</v>
      </c>
      <c r="B127" s="186" t="s">
        <v>1222</v>
      </c>
      <c r="C127" s="198" t="s">
        <v>46</v>
      </c>
      <c r="D127" s="198" t="s">
        <v>1399</v>
      </c>
      <c r="E127" s="198" t="s">
        <v>637</v>
      </c>
      <c r="F127" s="198" t="s">
        <v>1444</v>
      </c>
      <c r="G127" s="198" t="s">
        <v>637</v>
      </c>
      <c r="H127" s="198" t="str">
        <f t="shared" si="6"/>
        <v>Renewable Power: Other Renewable Technologies: Other</v>
      </c>
    </row>
    <row r="128" spans="1:8" ht="14.25" customHeight="1">
      <c r="A128" s="187" t="s">
        <v>1074</v>
      </c>
      <c r="B128" s="186" t="s">
        <v>46</v>
      </c>
      <c r="C128" s="196"/>
      <c r="D128" s="197" t="s">
        <v>649</v>
      </c>
      <c r="E128" s="197" t="s">
        <v>649</v>
      </c>
      <c r="F128" s="197" t="s">
        <v>1380</v>
      </c>
      <c r="G128" s="197" t="s">
        <v>1381</v>
      </c>
      <c r="H128" s="197" t="str">
        <f t="shared" si="6"/>
        <v>Renewable Power: Other</v>
      </c>
    </row>
    <row r="129" spans="1:8" ht="14.25" customHeight="1">
      <c r="A129" s="187" t="s">
        <v>1084</v>
      </c>
      <c r="B129" s="187"/>
      <c r="C129" s="200"/>
      <c r="D129" s="194" t="s">
        <v>649</v>
      </c>
      <c r="E129" s="194" t="s">
        <v>649</v>
      </c>
      <c r="F129" s="194" t="s">
        <v>1380</v>
      </c>
      <c r="G129" s="194" t="s">
        <v>1381</v>
      </c>
      <c r="H129" s="194" t="str">
        <f t="shared" si="6"/>
        <v>Social Infrastructure</v>
      </c>
    </row>
    <row r="130" spans="1:8" ht="14.25" customHeight="1">
      <c r="A130" s="187" t="s">
        <v>1084</v>
      </c>
      <c r="B130" s="186" t="s">
        <v>1231</v>
      </c>
      <c r="C130" s="196"/>
      <c r="D130" s="197" t="s">
        <v>649</v>
      </c>
      <c r="E130" s="197" t="s">
        <v>649</v>
      </c>
      <c r="F130" s="197" t="s">
        <v>1380</v>
      </c>
      <c r="G130" s="197" t="s">
        <v>1381</v>
      </c>
      <c r="H130" s="197" t="str">
        <f t="shared" si="6"/>
        <v>Social Infrastructure: Defence Services</v>
      </c>
    </row>
    <row r="131" spans="1:8" ht="14.25" customHeight="1">
      <c r="A131" s="187" t="s">
        <v>1084</v>
      </c>
      <c r="B131" s="186" t="s">
        <v>1231</v>
      </c>
      <c r="C131" s="198" t="s">
        <v>1332</v>
      </c>
      <c r="D131" s="198" t="s">
        <v>1445</v>
      </c>
      <c r="E131" s="198" t="s">
        <v>1446</v>
      </c>
      <c r="F131" s="198" t="s">
        <v>1447</v>
      </c>
      <c r="G131" s="198" t="s">
        <v>1448</v>
      </c>
      <c r="H131" s="198" t="str">
        <f t="shared" si="6"/>
        <v>Social Infrastructure: Defence Services: Barracks and Accommodation</v>
      </c>
    </row>
    <row r="132" spans="1:8" ht="14.25" customHeight="1">
      <c r="A132" s="187" t="s">
        <v>1084</v>
      </c>
      <c r="B132" s="186" t="s">
        <v>1231</v>
      </c>
      <c r="C132" s="198" t="s">
        <v>1333</v>
      </c>
      <c r="D132" s="198" t="s">
        <v>649</v>
      </c>
      <c r="E132" s="198" t="s">
        <v>649</v>
      </c>
      <c r="F132" s="198" t="s">
        <v>649</v>
      </c>
      <c r="G132" s="198" t="s">
        <v>649</v>
      </c>
      <c r="H132" s="198" t="str">
        <f t="shared" si="6"/>
        <v>Social Infrastructure: Defence Services: Strategic Transport and Refuelling</v>
      </c>
    </row>
    <row r="133" spans="1:8" ht="14.25" customHeight="1">
      <c r="A133" s="187" t="s">
        <v>1084</v>
      </c>
      <c r="B133" s="186" t="s">
        <v>1231</v>
      </c>
      <c r="C133" s="198" t="s">
        <v>1334</v>
      </c>
      <c r="D133" s="198" t="s">
        <v>1421</v>
      </c>
      <c r="E133" s="198" t="s">
        <v>1449</v>
      </c>
      <c r="F133" s="198" t="s">
        <v>1450</v>
      </c>
      <c r="G133" s="198" t="s">
        <v>1451</v>
      </c>
      <c r="H133" s="198" t="str">
        <f t="shared" si="6"/>
        <v>Social Infrastructure: Defence Services: Training Facilities</v>
      </c>
    </row>
    <row r="134" spans="1:8" ht="14.25" customHeight="1">
      <c r="A134" s="187" t="s">
        <v>1084</v>
      </c>
      <c r="B134" s="186" t="s">
        <v>1231</v>
      </c>
      <c r="C134" s="188" t="s">
        <v>46</v>
      </c>
      <c r="D134" s="188" t="s">
        <v>649</v>
      </c>
      <c r="E134" s="188" t="s">
        <v>649</v>
      </c>
      <c r="F134" s="188" t="s">
        <v>649</v>
      </c>
      <c r="G134" s="188" t="s">
        <v>649</v>
      </c>
      <c r="H134" s="188" t="str">
        <f t="shared" si="6"/>
        <v>Social Infrastructure: Defence Services: Other</v>
      </c>
    </row>
    <row r="135" spans="1:8" ht="14.25" customHeight="1">
      <c r="A135" s="187" t="s">
        <v>1084</v>
      </c>
      <c r="B135" s="186" t="s">
        <v>1236</v>
      </c>
      <c r="C135" s="196"/>
      <c r="D135" s="197" t="s">
        <v>1452</v>
      </c>
      <c r="E135" s="197" t="s">
        <v>823</v>
      </c>
      <c r="F135" s="197" t="s">
        <v>1453</v>
      </c>
      <c r="G135" s="197" t="s">
        <v>823</v>
      </c>
      <c r="H135" s="197" t="str">
        <f t="shared" si="6"/>
        <v>Social Infrastructure: Education Services</v>
      </c>
    </row>
    <row r="136" spans="1:8" ht="14.25" customHeight="1">
      <c r="A136" s="187" t="s">
        <v>1084</v>
      </c>
      <c r="B136" s="186" t="s">
        <v>1236</v>
      </c>
      <c r="C136" s="198" t="s">
        <v>1335</v>
      </c>
      <c r="D136" s="198" t="s">
        <v>1452</v>
      </c>
      <c r="E136" s="198" t="s">
        <v>823</v>
      </c>
      <c r="F136" s="198" t="s">
        <v>1453</v>
      </c>
      <c r="G136" s="198" t="s">
        <v>823</v>
      </c>
      <c r="H136" s="198" t="str">
        <f t="shared" si="6"/>
        <v>Social Infrastructure: Education Services: Schools (Classes and Sports Facilities)</v>
      </c>
    </row>
    <row r="137" spans="1:8" ht="14.25" customHeight="1">
      <c r="A137" s="187" t="s">
        <v>1084</v>
      </c>
      <c r="B137" s="186" t="s">
        <v>1236</v>
      </c>
      <c r="C137" s="198" t="s">
        <v>1336</v>
      </c>
      <c r="D137" s="198" t="s">
        <v>1445</v>
      </c>
      <c r="E137" s="198" t="s">
        <v>1446</v>
      </c>
      <c r="F137" s="198" t="s">
        <v>1447</v>
      </c>
      <c r="G137" s="198" t="s">
        <v>1448</v>
      </c>
      <c r="H137" s="198" t="str">
        <f t="shared" si="6"/>
        <v>Social Infrastructure: Education Services: Student Accommodation</v>
      </c>
    </row>
    <row r="138" spans="1:8" ht="14.25" customHeight="1">
      <c r="A138" s="187" t="s">
        <v>1084</v>
      </c>
      <c r="B138" s="186" t="s">
        <v>1236</v>
      </c>
      <c r="C138" s="198" t="s">
        <v>1337</v>
      </c>
      <c r="D138" s="198" t="s">
        <v>1452</v>
      </c>
      <c r="E138" s="198" t="s">
        <v>823</v>
      </c>
      <c r="F138" s="198" t="s">
        <v>1453</v>
      </c>
      <c r="G138" s="198" t="s">
        <v>823</v>
      </c>
      <c r="H138" s="198" t="str">
        <f t="shared" si="6"/>
        <v>Social Infrastructure: Education Services: Universities (Classes, Labs, Administration Buildings)</v>
      </c>
    </row>
    <row r="139" spans="1:8" ht="14.25" customHeight="1">
      <c r="A139" s="187" t="s">
        <v>1084</v>
      </c>
      <c r="B139" s="186" t="s">
        <v>1236</v>
      </c>
      <c r="C139" s="198" t="s">
        <v>46</v>
      </c>
      <c r="D139" s="198" t="s">
        <v>1452</v>
      </c>
      <c r="E139" s="198" t="s">
        <v>823</v>
      </c>
      <c r="F139" s="198" t="s">
        <v>1453</v>
      </c>
      <c r="G139" s="198" t="s">
        <v>823</v>
      </c>
      <c r="H139" s="198" t="str">
        <f t="shared" ref="H139:H170" si="7">_xlfn.SINGLE(_xlfn.TEXTJOIN(": ", TRUE, A139, B139, C139))</f>
        <v>Social Infrastructure: Education Services: Other</v>
      </c>
    </row>
    <row r="140" spans="1:8" ht="14.25" customHeight="1">
      <c r="A140" s="187" t="s">
        <v>1084</v>
      </c>
      <c r="B140" s="186" t="s">
        <v>1241</v>
      </c>
      <c r="C140" s="196"/>
      <c r="D140" s="197" t="s">
        <v>1454</v>
      </c>
      <c r="E140" s="197" t="s">
        <v>823</v>
      </c>
      <c r="F140" s="197" t="s">
        <v>649</v>
      </c>
      <c r="G140" s="197" t="s">
        <v>649</v>
      </c>
      <c r="H140" s="197" t="str">
        <f t="shared" si="7"/>
        <v>Social Infrastructure: Government Services</v>
      </c>
    </row>
    <row r="141" spans="1:8" ht="14.25" customHeight="1">
      <c r="A141" s="187" t="s">
        <v>1084</v>
      </c>
      <c r="B141" s="186" t="s">
        <v>1241</v>
      </c>
      <c r="C141" s="188" t="s">
        <v>1338</v>
      </c>
      <c r="D141" s="188" t="s">
        <v>1455</v>
      </c>
      <c r="E141" s="188" t="s">
        <v>1387</v>
      </c>
      <c r="F141" s="188" t="s">
        <v>1455</v>
      </c>
      <c r="G141" s="188" t="s">
        <v>1387</v>
      </c>
      <c r="H141" s="188" t="str">
        <f t="shared" si="7"/>
        <v>Social Infrastructure: Government Services: Courts of Justice</v>
      </c>
    </row>
    <row r="142" spans="1:8" ht="14.25" customHeight="1">
      <c r="A142" s="187" t="s">
        <v>1084</v>
      </c>
      <c r="B142" s="186" t="s">
        <v>1241</v>
      </c>
      <c r="C142" s="188" t="s">
        <v>1339</v>
      </c>
      <c r="D142" s="188" t="s">
        <v>1454</v>
      </c>
      <c r="E142" s="188" t="s">
        <v>823</v>
      </c>
      <c r="F142" s="188" t="s">
        <v>1456</v>
      </c>
      <c r="G142" s="188" t="s">
        <v>823</v>
      </c>
      <c r="H142" s="188" t="str">
        <f t="shared" si="7"/>
        <v>Social Infrastructure: Government Services: Government Buildings and Office Accommodation</v>
      </c>
    </row>
    <row r="143" spans="1:8" ht="14.25" customHeight="1">
      <c r="A143" s="187" t="s">
        <v>1084</v>
      </c>
      <c r="B143" s="186" t="s">
        <v>1241</v>
      </c>
      <c r="C143" s="188" t="s">
        <v>1340</v>
      </c>
      <c r="D143" s="188" t="s">
        <v>1454</v>
      </c>
      <c r="E143" s="188" t="s">
        <v>823</v>
      </c>
      <c r="F143" s="188" t="s">
        <v>1456</v>
      </c>
      <c r="G143" s="188" t="s">
        <v>823</v>
      </c>
      <c r="H143" s="188" t="str">
        <f t="shared" si="7"/>
        <v>Social Infrastructure: Government Services: Police Stations and Facilities</v>
      </c>
    </row>
    <row r="144" spans="1:8" ht="14.25" customHeight="1">
      <c r="A144" s="187" t="s">
        <v>1084</v>
      </c>
      <c r="B144" s="186" t="s">
        <v>1241</v>
      </c>
      <c r="C144" s="188" t="s">
        <v>1341</v>
      </c>
      <c r="D144" s="188" t="s">
        <v>1457</v>
      </c>
      <c r="E144" s="188" t="s">
        <v>823</v>
      </c>
      <c r="F144" s="188" t="s">
        <v>1458</v>
      </c>
      <c r="G144" s="188" t="s">
        <v>823</v>
      </c>
      <c r="H144" s="188" t="str">
        <f t="shared" si="7"/>
        <v>Social Infrastructure: Government Services: Prisons</v>
      </c>
    </row>
    <row r="145" spans="1:8" ht="14.25" customHeight="1">
      <c r="A145" s="187" t="s">
        <v>1084</v>
      </c>
      <c r="B145" s="186" t="s">
        <v>1241</v>
      </c>
      <c r="C145" s="188" t="s">
        <v>1342</v>
      </c>
      <c r="D145" s="188" t="s">
        <v>1445</v>
      </c>
      <c r="E145" s="188" t="s">
        <v>1446</v>
      </c>
      <c r="F145" s="188" t="s">
        <v>1447</v>
      </c>
      <c r="G145" s="188" t="s">
        <v>1448</v>
      </c>
      <c r="H145" s="188" t="str">
        <f t="shared" si="7"/>
        <v>Social Infrastructure: Government Services: Social Accommodation</v>
      </c>
    </row>
    <row r="146" spans="1:8" ht="14.25" customHeight="1">
      <c r="A146" s="187" t="s">
        <v>1084</v>
      </c>
      <c r="B146" s="186" t="s">
        <v>1241</v>
      </c>
      <c r="C146" s="198" t="s">
        <v>1343</v>
      </c>
      <c r="D146" s="198" t="s">
        <v>1459</v>
      </c>
      <c r="E146" s="198" t="s">
        <v>1460</v>
      </c>
      <c r="F146" s="198" t="s">
        <v>1461</v>
      </c>
      <c r="G146" s="198" t="s">
        <v>1462</v>
      </c>
      <c r="H146" s="198" t="str">
        <f t="shared" si="7"/>
        <v>Social Infrastructure: Government Services: Street Lighting</v>
      </c>
    </row>
    <row r="147" spans="1:8" ht="14.25" customHeight="1">
      <c r="A147" s="187" t="s">
        <v>1084</v>
      </c>
      <c r="B147" s="186" t="s">
        <v>1241</v>
      </c>
      <c r="C147" s="198" t="s">
        <v>46</v>
      </c>
      <c r="D147" s="198" t="s">
        <v>1454</v>
      </c>
      <c r="E147" s="198" t="s">
        <v>823</v>
      </c>
      <c r="F147" s="198" t="s">
        <v>1456</v>
      </c>
      <c r="G147" s="198" t="s">
        <v>823</v>
      </c>
      <c r="H147" s="198" t="str">
        <f t="shared" si="7"/>
        <v>Social Infrastructure: Government Services: Other</v>
      </c>
    </row>
    <row r="148" spans="1:8" ht="14.25" customHeight="1">
      <c r="A148" s="187" t="s">
        <v>1084</v>
      </c>
      <c r="B148" s="186" t="s">
        <v>1245</v>
      </c>
      <c r="C148" s="196"/>
      <c r="D148" s="197" t="s">
        <v>1463</v>
      </c>
      <c r="E148" s="197" t="s">
        <v>823</v>
      </c>
      <c r="F148" s="197" t="s">
        <v>1464</v>
      </c>
      <c r="G148" s="197" t="s">
        <v>823</v>
      </c>
      <c r="H148" s="197" t="str">
        <f t="shared" si="7"/>
        <v>Social Infrastructure: Recreational Facilities</v>
      </c>
    </row>
    <row r="149" spans="1:8" ht="14.25" customHeight="1">
      <c r="A149" s="187" t="s">
        <v>1084</v>
      </c>
      <c r="B149" s="186" t="s">
        <v>1245</v>
      </c>
      <c r="C149" s="188" t="s">
        <v>1344</v>
      </c>
      <c r="D149" s="188" t="s">
        <v>1463</v>
      </c>
      <c r="E149" s="188" t="s">
        <v>823</v>
      </c>
      <c r="F149" s="188" t="s">
        <v>1464</v>
      </c>
      <c r="G149" s="188" t="s">
        <v>823</v>
      </c>
      <c r="H149" s="188" t="str">
        <f t="shared" si="7"/>
        <v>Social Infrastructure: Recreational Facilities: Amusement Parks</v>
      </c>
    </row>
    <row r="150" spans="1:8" ht="14.25" customHeight="1">
      <c r="A150" s="187" t="s">
        <v>1084</v>
      </c>
      <c r="B150" s="186" t="s">
        <v>1245</v>
      </c>
      <c r="C150" s="188" t="s">
        <v>1345</v>
      </c>
      <c r="D150" s="188" t="s">
        <v>1463</v>
      </c>
      <c r="E150" s="188" t="s">
        <v>823</v>
      </c>
      <c r="F150" s="188" t="s">
        <v>1464</v>
      </c>
      <c r="G150" s="188" t="s">
        <v>823</v>
      </c>
      <c r="H150" s="188" t="str">
        <f t="shared" si="7"/>
        <v>Social Infrastructure: Recreational Facilities: Arts, Libraries and Museums</v>
      </c>
    </row>
    <row r="151" spans="1:8" ht="14.25" customHeight="1">
      <c r="A151" s="187" t="s">
        <v>1084</v>
      </c>
      <c r="B151" s="186" t="s">
        <v>1245</v>
      </c>
      <c r="C151" s="188" t="s">
        <v>1346</v>
      </c>
      <c r="D151" s="188" t="s">
        <v>1463</v>
      </c>
      <c r="E151" s="188" t="s">
        <v>823</v>
      </c>
      <c r="F151" s="188" t="s">
        <v>1464</v>
      </c>
      <c r="G151" s="188" t="s">
        <v>823</v>
      </c>
      <c r="H151" s="188" t="str">
        <f t="shared" si="7"/>
        <v>Social Infrastructure: Recreational Facilities: Convention and Exhibition Centers</v>
      </c>
    </row>
    <row r="152" spans="1:8" ht="14.25" customHeight="1">
      <c r="A152" s="187" t="s">
        <v>1084</v>
      </c>
      <c r="B152" s="186" t="s">
        <v>1245</v>
      </c>
      <c r="C152" s="188" t="s">
        <v>1347</v>
      </c>
      <c r="D152" s="188" t="s">
        <v>1386</v>
      </c>
      <c r="E152" s="188" t="s">
        <v>1465</v>
      </c>
      <c r="F152" s="188" t="s">
        <v>1386</v>
      </c>
      <c r="G152" s="188" t="s">
        <v>1465</v>
      </c>
      <c r="H152" s="188" t="str">
        <f t="shared" si="7"/>
        <v>Social Infrastructure: Recreational Facilities: Public Parks and gardens</v>
      </c>
    </row>
    <row r="153" spans="1:8" ht="14.25" customHeight="1">
      <c r="A153" s="187" t="s">
        <v>1084</v>
      </c>
      <c r="B153" s="186" t="s">
        <v>1245</v>
      </c>
      <c r="C153" s="188" t="s">
        <v>1348</v>
      </c>
      <c r="D153" s="188" t="s">
        <v>1463</v>
      </c>
      <c r="E153" s="188" t="s">
        <v>823</v>
      </c>
      <c r="F153" s="188" t="s">
        <v>1464</v>
      </c>
      <c r="G153" s="188" t="s">
        <v>823</v>
      </c>
      <c r="H153" s="188" t="str">
        <f t="shared" si="7"/>
        <v>Social Infrastructure: Recreational Facilities: Stadiums and Sports Centers</v>
      </c>
    </row>
    <row r="154" spans="1:8" ht="14.25" customHeight="1">
      <c r="A154" s="187" t="s">
        <v>1084</v>
      </c>
      <c r="B154" s="186" t="s">
        <v>1245</v>
      </c>
      <c r="C154" s="188" t="s">
        <v>46</v>
      </c>
      <c r="D154" s="188" t="s">
        <v>1463</v>
      </c>
      <c r="E154" s="188" t="s">
        <v>823</v>
      </c>
      <c r="F154" s="188" t="s">
        <v>1464</v>
      </c>
      <c r="G154" s="188" t="s">
        <v>823</v>
      </c>
      <c r="H154" s="188" t="str">
        <f t="shared" si="7"/>
        <v>Social Infrastructure: Recreational Facilities: Other</v>
      </c>
    </row>
    <row r="155" spans="1:8" ht="14.25" customHeight="1">
      <c r="A155" s="187" t="s">
        <v>1084</v>
      </c>
      <c r="B155" s="186" t="s">
        <v>1249</v>
      </c>
      <c r="C155" s="196"/>
      <c r="D155" s="197" t="s">
        <v>1421</v>
      </c>
      <c r="E155" s="197" t="s">
        <v>1446</v>
      </c>
      <c r="F155" s="197" t="s">
        <v>1447</v>
      </c>
      <c r="G155" s="197" t="s">
        <v>1448</v>
      </c>
      <c r="H155" s="197" t="str">
        <f t="shared" si="7"/>
        <v>Social Infrastructure: Health and Social Care Services</v>
      </c>
    </row>
    <row r="156" spans="1:8" ht="14.25" customHeight="1">
      <c r="A156" s="187" t="s">
        <v>1084</v>
      </c>
      <c r="B156" s="186" t="s">
        <v>1249</v>
      </c>
      <c r="C156" s="188" t="s">
        <v>1349</v>
      </c>
      <c r="D156" s="188" t="s">
        <v>1466</v>
      </c>
      <c r="E156" s="188" t="s">
        <v>1467</v>
      </c>
      <c r="F156" s="188" t="s">
        <v>1468</v>
      </c>
      <c r="G156" s="188" t="s">
        <v>823</v>
      </c>
      <c r="H156" s="188" t="str">
        <f t="shared" si="7"/>
        <v>Social Infrastructure: Health and Social Care Services: Clinics</v>
      </c>
    </row>
    <row r="157" spans="1:8" ht="14.25" customHeight="1">
      <c r="A157" s="187" t="s">
        <v>1084</v>
      </c>
      <c r="B157" s="186" t="s">
        <v>1249</v>
      </c>
      <c r="C157" s="188" t="s">
        <v>1350</v>
      </c>
      <c r="D157" s="188" t="s">
        <v>1390</v>
      </c>
      <c r="E157" s="188" t="s">
        <v>1469</v>
      </c>
      <c r="F157" s="188" t="s">
        <v>1470</v>
      </c>
      <c r="G157" s="188" t="s">
        <v>823</v>
      </c>
      <c r="H157" s="188" t="str">
        <f t="shared" si="7"/>
        <v>Social Infrastructure: Health and Social Care Services: Crematorium</v>
      </c>
    </row>
    <row r="158" spans="1:8" ht="14.25" customHeight="1">
      <c r="A158" s="187" t="s">
        <v>1084</v>
      </c>
      <c r="B158" s="186" t="s">
        <v>1249</v>
      </c>
      <c r="C158" s="188" t="s">
        <v>1351</v>
      </c>
      <c r="D158" s="188" t="s">
        <v>1421</v>
      </c>
      <c r="E158" s="188" t="s">
        <v>1446</v>
      </c>
      <c r="F158" s="188" t="s">
        <v>1447</v>
      </c>
      <c r="G158" s="188" t="s">
        <v>1448</v>
      </c>
      <c r="H158" s="188" t="str">
        <f t="shared" si="7"/>
        <v>Social Infrastructure: Health and Social Care Services: Hospitals</v>
      </c>
    </row>
    <row r="159" spans="1:8" ht="14.25" customHeight="1">
      <c r="A159" s="187" t="s">
        <v>1084</v>
      </c>
      <c r="B159" s="186" t="s">
        <v>1249</v>
      </c>
      <c r="C159" s="188" t="s">
        <v>1352</v>
      </c>
      <c r="D159" s="188" t="s">
        <v>1471</v>
      </c>
      <c r="E159" s="188" t="s">
        <v>823</v>
      </c>
      <c r="F159" s="188" t="s">
        <v>1472</v>
      </c>
      <c r="G159" s="188" t="s">
        <v>823</v>
      </c>
      <c r="H159" s="188" t="str">
        <f t="shared" si="7"/>
        <v>Social Infrastructure: Health and Social Care Services: Residential and Assisted Living</v>
      </c>
    </row>
    <row r="160" spans="1:8" ht="14.25" customHeight="1">
      <c r="A160" s="187" t="s">
        <v>1084</v>
      </c>
      <c r="B160" s="186" t="s">
        <v>1249</v>
      </c>
      <c r="C160" s="188" t="s">
        <v>46</v>
      </c>
      <c r="D160" s="188" t="s">
        <v>1421</v>
      </c>
      <c r="E160" s="188" t="s">
        <v>1446</v>
      </c>
      <c r="F160" s="188" t="s">
        <v>1447</v>
      </c>
      <c r="G160" s="188" t="s">
        <v>1448</v>
      </c>
      <c r="H160" s="188" t="str">
        <f t="shared" si="7"/>
        <v>Social Infrastructure: Health and Social Care Services: Other</v>
      </c>
    </row>
    <row r="161" spans="1:8" ht="14.25" customHeight="1">
      <c r="A161" s="187" t="s">
        <v>1084</v>
      </c>
      <c r="B161" s="186" t="s">
        <v>46</v>
      </c>
      <c r="C161" s="197"/>
      <c r="D161" s="197" t="s">
        <v>649</v>
      </c>
      <c r="E161" s="197" t="s">
        <v>649</v>
      </c>
      <c r="F161" s="197" t="s">
        <v>1380</v>
      </c>
      <c r="G161" s="197" t="s">
        <v>1381</v>
      </c>
      <c r="H161" s="197" t="str">
        <f t="shared" si="7"/>
        <v>Social Infrastructure: Other</v>
      </c>
    </row>
    <row r="162" spans="1:8" ht="14.25" customHeight="1">
      <c r="A162" s="187" t="s">
        <v>1091</v>
      </c>
      <c r="B162" s="187"/>
      <c r="C162" s="200"/>
      <c r="D162" s="194" t="s">
        <v>649</v>
      </c>
      <c r="E162" s="194" t="s">
        <v>649</v>
      </c>
      <c r="F162" s="194" t="s">
        <v>1380</v>
      </c>
      <c r="G162" s="194" t="s">
        <v>1381</v>
      </c>
      <c r="H162" s="194" t="str">
        <f t="shared" si="7"/>
        <v>Transport</v>
      </c>
    </row>
    <row r="163" spans="1:8" ht="14.25" customHeight="1">
      <c r="A163" s="187" t="s">
        <v>1091</v>
      </c>
      <c r="B163" s="186" t="s">
        <v>1262</v>
      </c>
      <c r="C163" s="196"/>
      <c r="D163" s="197" t="s">
        <v>1390</v>
      </c>
      <c r="E163" s="197" t="s">
        <v>1473</v>
      </c>
      <c r="F163" s="197" t="s">
        <v>1474</v>
      </c>
      <c r="G163" s="197" t="s">
        <v>823</v>
      </c>
      <c r="H163" s="197" t="str">
        <f t="shared" si="7"/>
        <v>Transport: Airport Companies</v>
      </c>
    </row>
    <row r="164" spans="1:8" ht="14.25" customHeight="1">
      <c r="A164" s="187" t="s">
        <v>1091</v>
      </c>
      <c r="B164" s="186" t="s">
        <v>1262</v>
      </c>
      <c r="C164" s="198" t="s">
        <v>1353</v>
      </c>
      <c r="D164" s="198" t="s">
        <v>1390</v>
      </c>
      <c r="E164" s="198" t="s">
        <v>1473</v>
      </c>
      <c r="F164" s="198" t="s">
        <v>1474</v>
      </c>
      <c r="G164" s="198" t="s">
        <v>823</v>
      </c>
      <c r="H164" s="198" t="str">
        <f t="shared" si="7"/>
        <v>Transport: Airport Companies: Airport</v>
      </c>
    </row>
    <row r="165" spans="1:8" ht="14.25" customHeight="1">
      <c r="A165" s="187" t="s">
        <v>1091</v>
      </c>
      <c r="B165" s="186" t="s">
        <v>1262</v>
      </c>
      <c r="C165" s="198" t="s">
        <v>46</v>
      </c>
      <c r="D165" s="198" t="s">
        <v>1390</v>
      </c>
      <c r="E165" s="198" t="s">
        <v>1473</v>
      </c>
      <c r="F165" s="198" t="s">
        <v>1474</v>
      </c>
      <c r="G165" s="198" t="s">
        <v>823</v>
      </c>
      <c r="H165" s="198" t="str">
        <f t="shared" si="7"/>
        <v>Transport: Airport Companies: Other</v>
      </c>
    </row>
    <row r="166" spans="1:8" ht="14.25" customHeight="1">
      <c r="A166" s="187" t="s">
        <v>1091</v>
      </c>
      <c r="B166" s="186" t="s">
        <v>1266</v>
      </c>
      <c r="C166" s="196"/>
      <c r="D166" s="197" t="s">
        <v>1475</v>
      </c>
      <c r="E166" s="197" t="s">
        <v>823</v>
      </c>
      <c r="F166" s="197" t="s">
        <v>1476</v>
      </c>
      <c r="G166" s="197" t="s">
        <v>1477</v>
      </c>
      <c r="H166" s="197" t="str">
        <f t="shared" si="7"/>
        <v>Transport: Car Park Companies</v>
      </c>
    </row>
    <row r="167" spans="1:8" ht="14.25" customHeight="1">
      <c r="A167" s="187" t="s">
        <v>1091</v>
      </c>
      <c r="B167" s="186" t="s">
        <v>1266</v>
      </c>
      <c r="C167" s="198" t="s">
        <v>1354</v>
      </c>
      <c r="D167" s="198" t="s">
        <v>1475</v>
      </c>
      <c r="E167" s="198" t="s">
        <v>823</v>
      </c>
      <c r="F167" s="198" t="s">
        <v>1476</v>
      </c>
      <c r="G167" s="198" t="s">
        <v>1477</v>
      </c>
      <c r="H167" s="198" t="str">
        <f t="shared" si="7"/>
        <v>Transport: Car Park Companies: Car Park</v>
      </c>
    </row>
    <row r="168" spans="1:8" ht="14.25" customHeight="1">
      <c r="A168" s="187" t="s">
        <v>1091</v>
      </c>
      <c r="B168" s="186" t="s">
        <v>1266</v>
      </c>
      <c r="C168" s="198" t="s">
        <v>46</v>
      </c>
      <c r="D168" s="198" t="s">
        <v>1475</v>
      </c>
      <c r="E168" s="198" t="s">
        <v>823</v>
      </c>
      <c r="F168" s="198" t="s">
        <v>1476</v>
      </c>
      <c r="G168" s="198" t="s">
        <v>1477</v>
      </c>
      <c r="H168" s="198" t="str">
        <f t="shared" si="7"/>
        <v>Transport: Car Park Companies: Other</v>
      </c>
    </row>
    <row r="169" spans="1:8" ht="14.25" customHeight="1">
      <c r="A169" s="187" t="s">
        <v>1091</v>
      </c>
      <c r="B169" s="186" t="s">
        <v>1254</v>
      </c>
      <c r="C169" s="196"/>
      <c r="D169" s="197" t="s">
        <v>1478</v>
      </c>
      <c r="E169" s="197" t="s">
        <v>1391</v>
      </c>
      <c r="F169" s="197" t="s">
        <v>1479</v>
      </c>
      <c r="G169" s="197" t="s">
        <v>1393</v>
      </c>
      <c r="H169" s="197" t="str">
        <f t="shared" si="7"/>
        <v>Transport: Port Companies</v>
      </c>
    </row>
    <row r="170" spans="1:8" ht="14.25" customHeight="1">
      <c r="A170" s="187" t="s">
        <v>1091</v>
      </c>
      <c r="B170" s="186" t="s">
        <v>1254</v>
      </c>
      <c r="C170" s="188" t="s">
        <v>1355</v>
      </c>
      <c r="D170" s="188" t="s">
        <v>1478</v>
      </c>
      <c r="E170" s="188" t="s">
        <v>1391</v>
      </c>
      <c r="F170" s="188" t="s">
        <v>1479</v>
      </c>
      <c r="G170" s="188" t="s">
        <v>1393</v>
      </c>
      <c r="H170" s="188" t="str">
        <f t="shared" si="7"/>
        <v>Transport: Port Companies: Bulk Goods Port</v>
      </c>
    </row>
    <row r="171" spans="1:8" ht="14.25" customHeight="1">
      <c r="A171" s="187" t="s">
        <v>1091</v>
      </c>
      <c r="B171" s="186" t="s">
        <v>1254</v>
      </c>
      <c r="C171" s="188" t="s">
        <v>1356</v>
      </c>
      <c r="D171" s="188" t="s">
        <v>1480</v>
      </c>
      <c r="E171" s="188" t="s">
        <v>1481</v>
      </c>
      <c r="F171" s="188" t="s">
        <v>1482</v>
      </c>
      <c r="G171" s="188" t="s">
        <v>1483</v>
      </c>
      <c r="H171" s="188" t="str">
        <f t="shared" ref="H171:H196" si="8">_xlfn.SINGLE(_xlfn.TEXTJOIN(": ", TRUE, A171, B171, C171))</f>
        <v>Transport: Port Companies: Container Port</v>
      </c>
    </row>
    <row r="172" spans="1:8" ht="14.25" customHeight="1">
      <c r="A172" s="187" t="s">
        <v>1091</v>
      </c>
      <c r="B172" s="186" t="s">
        <v>1254</v>
      </c>
      <c r="C172" s="198" t="s">
        <v>1357</v>
      </c>
      <c r="D172" s="198" t="s">
        <v>1478</v>
      </c>
      <c r="E172" s="198" t="s">
        <v>1391</v>
      </c>
      <c r="F172" s="198" t="s">
        <v>1479</v>
      </c>
      <c r="G172" s="198" t="s">
        <v>1393</v>
      </c>
      <c r="H172" s="198" t="str">
        <f t="shared" si="8"/>
        <v>Transport: Port Companies: Landlord port</v>
      </c>
    </row>
    <row r="173" spans="1:8" ht="14.25" customHeight="1">
      <c r="A173" s="187" t="s">
        <v>1091</v>
      </c>
      <c r="B173" s="186" t="s">
        <v>1254</v>
      </c>
      <c r="C173" s="188" t="s">
        <v>1358</v>
      </c>
      <c r="D173" s="188" t="s">
        <v>1478</v>
      </c>
      <c r="E173" s="188" t="s">
        <v>1391</v>
      </c>
      <c r="F173" s="188" t="s">
        <v>1479</v>
      </c>
      <c r="G173" s="188" t="s">
        <v>1393</v>
      </c>
      <c r="H173" s="188" t="str">
        <f t="shared" si="8"/>
        <v>Transport: Port Companies: Tool Port</v>
      </c>
    </row>
    <row r="174" spans="1:8" ht="14.25" customHeight="1">
      <c r="A174" s="187" t="s">
        <v>1091</v>
      </c>
      <c r="B174" s="186" t="s">
        <v>1254</v>
      </c>
      <c r="C174" s="188" t="s">
        <v>1359</v>
      </c>
      <c r="D174" s="188" t="s">
        <v>1478</v>
      </c>
      <c r="E174" s="188" t="s">
        <v>1391</v>
      </c>
      <c r="F174" s="188" t="s">
        <v>1479</v>
      </c>
      <c r="G174" s="188" t="s">
        <v>1393</v>
      </c>
      <c r="H174" s="188" t="str">
        <f t="shared" si="8"/>
        <v>Transport: Port Companies: Other Port</v>
      </c>
    </row>
    <row r="175" spans="1:8" ht="14.25" customHeight="1">
      <c r="A175" s="187" t="s">
        <v>1091</v>
      </c>
      <c r="B175" s="186" t="s">
        <v>1268</v>
      </c>
      <c r="C175" s="196"/>
      <c r="D175" s="197" t="s">
        <v>649</v>
      </c>
      <c r="E175" s="197" t="s">
        <v>649</v>
      </c>
      <c r="F175" s="197" t="s">
        <v>1484</v>
      </c>
      <c r="G175" s="197" t="s">
        <v>1485</v>
      </c>
      <c r="H175" s="197" t="str">
        <f t="shared" si="8"/>
        <v>Transport: Rail Companies</v>
      </c>
    </row>
    <row r="176" spans="1:8" ht="14.25" customHeight="1">
      <c r="A176" s="187" t="s">
        <v>1091</v>
      </c>
      <c r="B176" s="186" t="s">
        <v>1268</v>
      </c>
      <c r="C176" s="198" t="s">
        <v>1360</v>
      </c>
      <c r="D176" s="198" t="s">
        <v>1486</v>
      </c>
      <c r="E176" s="198" t="s">
        <v>1487</v>
      </c>
      <c r="F176" s="198" t="s">
        <v>1488</v>
      </c>
      <c r="G176" s="198" t="s">
        <v>1489</v>
      </c>
      <c r="H176" s="198" t="str">
        <f t="shared" si="8"/>
        <v>Transport: Rail Companies: High Speed Rail Lines</v>
      </c>
    </row>
    <row r="177" spans="1:8" ht="14.25" customHeight="1">
      <c r="A177" s="187" t="s">
        <v>1091</v>
      </c>
      <c r="B177" s="186" t="s">
        <v>1268</v>
      </c>
      <c r="C177" s="198" t="s">
        <v>1361</v>
      </c>
      <c r="D177" s="198" t="s">
        <v>1490</v>
      </c>
      <c r="E177" s="198" t="s">
        <v>1491</v>
      </c>
      <c r="F177" s="198" t="s">
        <v>1492</v>
      </c>
      <c r="G177" s="198" t="s">
        <v>1493</v>
      </c>
      <c r="H177" s="198" t="str">
        <f t="shared" si="8"/>
        <v>Transport: Rail Companies: Heavy Rail Lines</v>
      </c>
    </row>
    <row r="178" spans="1:8" ht="14.25" customHeight="1">
      <c r="A178" s="187" t="s">
        <v>1091</v>
      </c>
      <c r="B178" s="186" t="s">
        <v>1268</v>
      </c>
      <c r="C178" s="198" t="s">
        <v>1362</v>
      </c>
      <c r="D178" s="198" t="s">
        <v>1494</v>
      </c>
      <c r="E178" s="198" t="s">
        <v>788</v>
      </c>
      <c r="F178" s="198" t="s">
        <v>1492</v>
      </c>
      <c r="G178" s="198" t="s">
        <v>1493</v>
      </c>
      <c r="H178" s="198" t="str">
        <f t="shared" si="8"/>
        <v>Transport: Rail Companies: Freight Rail Rolling Stock</v>
      </c>
    </row>
    <row r="179" spans="1:8" ht="14.25" customHeight="1">
      <c r="A179" s="187" t="s">
        <v>1091</v>
      </c>
      <c r="B179" s="186" t="s">
        <v>1268</v>
      </c>
      <c r="C179" s="198" t="s">
        <v>1363</v>
      </c>
      <c r="D179" s="198" t="s">
        <v>1494</v>
      </c>
      <c r="E179" s="198" t="s">
        <v>788</v>
      </c>
      <c r="F179" s="198" t="s">
        <v>1492</v>
      </c>
      <c r="G179" s="198" t="s">
        <v>1493</v>
      </c>
      <c r="H179" s="198" t="str">
        <f t="shared" si="8"/>
        <v>Transport: Rail Companies: Passenger Rail Rolling Stock</v>
      </c>
    </row>
    <row r="180" spans="1:8" ht="14.25" customHeight="1">
      <c r="A180" s="187" t="s">
        <v>1091</v>
      </c>
      <c r="B180" s="186" t="s">
        <v>1268</v>
      </c>
      <c r="C180" s="198" t="s">
        <v>1364</v>
      </c>
      <c r="D180" s="198" t="s">
        <v>1494</v>
      </c>
      <c r="E180" s="198" t="s">
        <v>788</v>
      </c>
      <c r="F180" s="198" t="s">
        <v>1492</v>
      </c>
      <c r="G180" s="198" t="s">
        <v>1493</v>
      </c>
      <c r="H180" s="198" t="str">
        <f t="shared" si="8"/>
        <v>Transport: Rail Companies: Rolling Stock</v>
      </c>
    </row>
    <row r="181" spans="1:8" ht="14.25" customHeight="1">
      <c r="A181" s="187" t="s">
        <v>1091</v>
      </c>
      <c r="B181" s="186" t="s">
        <v>1268</v>
      </c>
      <c r="C181" s="198" t="s">
        <v>1365</v>
      </c>
      <c r="D181" s="198" t="s">
        <v>1421</v>
      </c>
      <c r="E181" s="198" t="s">
        <v>1495</v>
      </c>
      <c r="F181" s="198" t="s">
        <v>1496</v>
      </c>
      <c r="G181" s="198" t="s">
        <v>1497</v>
      </c>
      <c r="H181" s="198" t="str">
        <f t="shared" si="8"/>
        <v>Transport: Rail Companies: Rail Freight</v>
      </c>
    </row>
    <row r="182" spans="1:8" ht="14.25" customHeight="1">
      <c r="A182" s="187" t="s">
        <v>1091</v>
      </c>
      <c r="B182" s="186" t="s">
        <v>1268</v>
      </c>
      <c r="C182" s="198" t="s">
        <v>46</v>
      </c>
      <c r="D182" s="198" t="s">
        <v>1390</v>
      </c>
      <c r="E182" s="198" t="s">
        <v>649</v>
      </c>
      <c r="F182" s="198" t="s">
        <v>1380</v>
      </c>
      <c r="G182" s="198" t="s">
        <v>1381</v>
      </c>
      <c r="H182" s="198" t="str">
        <f t="shared" si="8"/>
        <v>Transport: Rail Companies: Other</v>
      </c>
    </row>
    <row r="183" spans="1:8" ht="14.25" customHeight="1">
      <c r="A183" s="187" t="s">
        <v>1091</v>
      </c>
      <c r="B183" s="186" t="s">
        <v>1270</v>
      </c>
      <c r="C183" s="196"/>
      <c r="D183" s="197" t="s">
        <v>1486</v>
      </c>
      <c r="E183" s="197" t="s">
        <v>1498</v>
      </c>
      <c r="F183" s="197" t="s">
        <v>1499</v>
      </c>
      <c r="G183" s="197" t="s">
        <v>1500</v>
      </c>
      <c r="H183" s="197" t="str">
        <f t="shared" si="8"/>
        <v>Transport: Road Companies</v>
      </c>
    </row>
    <row r="184" spans="1:8" ht="14.25" customHeight="1">
      <c r="A184" s="187" t="s">
        <v>1091</v>
      </c>
      <c r="B184" s="186" t="s">
        <v>1270</v>
      </c>
      <c r="C184" s="198" t="s">
        <v>1366</v>
      </c>
      <c r="D184" s="198" t="s">
        <v>1486</v>
      </c>
      <c r="E184" s="198" t="s">
        <v>1498</v>
      </c>
      <c r="F184" s="198" t="s">
        <v>1499</v>
      </c>
      <c r="G184" s="198" t="s">
        <v>1500</v>
      </c>
      <c r="H184" s="198" t="str">
        <f t="shared" si="8"/>
        <v>Transport: Road Companies: Stand-Alone Tunnels</v>
      </c>
    </row>
    <row r="185" spans="1:8" ht="14.25" customHeight="1">
      <c r="A185" s="187" t="s">
        <v>1091</v>
      </c>
      <c r="B185" s="186" t="s">
        <v>1270</v>
      </c>
      <c r="C185" s="198" t="s">
        <v>1367</v>
      </c>
      <c r="D185" s="198" t="s">
        <v>1486</v>
      </c>
      <c r="E185" s="198" t="s">
        <v>1498</v>
      </c>
      <c r="F185" s="198" t="s">
        <v>1499</v>
      </c>
      <c r="G185" s="198" t="s">
        <v>1500</v>
      </c>
      <c r="H185" s="198" t="str">
        <f t="shared" si="8"/>
        <v>Transport: Road Companies: Stand-Alone Bridges</v>
      </c>
    </row>
    <row r="186" spans="1:8" ht="14.25" customHeight="1">
      <c r="A186" s="187" t="s">
        <v>1091</v>
      </c>
      <c r="B186" s="186" t="s">
        <v>1270</v>
      </c>
      <c r="C186" s="198" t="s">
        <v>1368</v>
      </c>
      <c r="D186" s="198" t="s">
        <v>1486</v>
      </c>
      <c r="E186" s="198" t="s">
        <v>1498</v>
      </c>
      <c r="F186" s="198" t="s">
        <v>1499</v>
      </c>
      <c r="G186" s="198" t="s">
        <v>1500</v>
      </c>
      <c r="H186" s="198" t="str">
        <f t="shared" si="8"/>
        <v>Transport: Road Companies: Motorways</v>
      </c>
    </row>
    <row r="187" spans="1:8" ht="14.25" customHeight="1">
      <c r="A187" s="187" t="s">
        <v>1091</v>
      </c>
      <c r="B187" s="186" t="s">
        <v>1270</v>
      </c>
      <c r="C187" s="198" t="s">
        <v>1369</v>
      </c>
      <c r="D187" s="198" t="s">
        <v>1486</v>
      </c>
      <c r="E187" s="198" t="s">
        <v>1498</v>
      </c>
      <c r="F187" s="198" t="s">
        <v>1499</v>
      </c>
      <c r="G187" s="198" t="s">
        <v>1500</v>
      </c>
      <c r="H187" s="198" t="str">
        <f t="shared" si="8"/>
        <v>Transport: Road Companies: Motorway Network</v>
      </c>
    </row>
    <row r="188" spans="1:8" ht="14.25" customHeight="1">
      <c r="A188" s="187" t="s">
        <v>1091</v>
      </c>
      <c r="B188" s="186" t="s">
        <v>1270</v>
      </c>
      <c r="C188" s="198" t="s">
        <v>1370</v>
      </c>
      <c r="D188" s="198" t="s">
        <v>1486</v>
      </c>
      <c r="E188" s="198" t="s">
        <v>1498</v>
      </c>
      <c r="F188" s="198" t="s">
        <v>1499</v>
      </c>
      <c r="G188" s="198" t="s">
        <v>1500</v>
      </c>
      <c r="H188" s="198" t="str">
        <f t="shared" si="8"/>
        <v>Transport: Road Companies: Dual-Carriage Way Roads</v>
      </c>
    </row>
    <row r="189" spans="1:8" ht="14.25" customHeight="1">
      <c r="A189" s="187" t="s">
        <v>1091</v>
      </c>
      <c r="B189" s="186" t="s">
        <v>1270</v>
      </c>
      <c r="C189" s="198" t="s">
        <v>46</v>
      </c>
      <c r="D189" s="198" t="s">
        <v>1486</v>
      </c>
      <c r="E189" s="198" t="s">
        <v>1498</v>
      </c>
      <c r="F189" s="198" t="s">
        <v>1499</v>
      </c>
      <c r="G189" s="198" t="s">
        <v>1500</v>
      </c>
      <c r="H189" s="198" t="str">
        <f t="shared" si="8"/>
        <v>Transport: Road Companies: Other</v>
      </c>
    </row>
    <row r="190" spans="1:8" ht="14.25" customHeight="1">
      <c r="A190" s="187" t="s">
        <v>1091</v>
      </c>
      <c r="B190" s="186" t="s">
        <v>1273</v>
      </c>
      <c r="C190" s="196"/>
      <c r="D190" s="197" t="s">
        <v>1486</v>
      </c>
      <c r="E190" s="197" t="s">
        <v>1487</v>
      </c>
      <c r="F190" s="197" t="s">
        <v>1488</v>
      </c>
      <c r="G190" s="197" t="s">
        <v>1489</v>
      </c>
      <c r="H190" s="197" t="str">
        <f t="shared" si="8"/>
        <v>Transport: Urban Commuter Companies</v>
      </c>
    </row>
    <row r="191" spans="1:8" ht="14.25" customHeight="1">
      <c r="A191" s="187" t="s">
        <v>1091</v>
      </c>
      <c r="B191" s="186" t="s">
        <v>1273</v>
      </c>
      <c r="C191" s="198" t="s">
        <v>1371</v>
      </c>
      <c r="D191" s="198" t="s">
        <v>1486</v>
      </c>
      <c r="E191" s="198" t="s">
        <v>1487</v>
      </c>
      <c r="F191" s="198" t="s">
        <v>1488</v>
      </c>
      <c r="G191" s="198" t="s">
        <v>1489</v>
      </c>
      <c r="H191" s="198" t="str">
        <f t="shared" si="8"/>
        <v>Transport: Urban Commuter Companies: Urban Light-Rail</v>
      </c>
    </row>
    <row r="192" spans="1:8" ht="14.25" customHeight="1">
      <c r="A192" s="187" t="s">
        <v>1091</v>
      </c>
      <c r="B192" s="186" t="s">
        <v>1273</v>
      </c>
      <c r="C192" s="198" t="s">
        <v>1372</v>
      </c>
      <c r="D192" s="198" t="s">
        <v>1486</v>
      </c>
      <c r="E192" s="198" t="s">
        <v>1487</v>
      </c>
      <c r="F192" s="198" t="s">
        <v>1488</v>
      </c>
      <c r="G192" s="198" t="s">
        <v>1489</v>
      </c>
      <c r="H192" s="198" t="str">
        <f t="shared" si="8"/>
        <v>Transport: Urban Commuter Companies: Underground Mass Transit</v>
      </c>
    </row>
    <row r="193" spans="1:8" ht="14.25" customHeight="1">
      <c r="A193" s="187" t="s">
        <v>1091</v>
      </c>
      <c r="B193" s="186" t="s">
        <v>1273</v>
      </c>
      <c r="C193" s="198" t="s">
        <v>1373</v>
      </c>
      <c r="D193" s="198" t="s">
        <v>1486</v>
      </c>
      <c r="E193" s="198" t="s">
        <v>1487</v>
      </c>
      <c r="F193" s="198" t="s">
        <v>1488</v>
      </c>
      <c r="G193" s="198" t="s">
        <v>1489</v>
      </c>
      <c r="H193" s="198" t="str">
        <f t="shared" si="8"/>
        <v>Transport: Urban Commuter Companies: Overground Mass Transit</v>
      </c>
    </row>
    <row r="194" spans="1:8" ht="14.25" customHeight="1">
      <c r="A194" s="187" t="s">
        <v>1091</v>
      </c>
      <c r="B194" s="186" t="s">
        <v>1273</v>
      </c>
      <c r="C194" s="198" t="s">
        <v>1374</v>
      </c>
      <c r="D194" s="198" t="s">
        <v>1486</v>
      </c>
      <c r="E194" s="198" t="s">
        <v>1487</v>
      </c>
      <c r="F194" s="198" t="s">
        <v>1488</v>
      </c>
      <c r="G194" s="198" t="s">
        <v>1489</v>
      </c>
      <c r="H194" s="198" t="str">
        <f t="shared" si="8"/>
        <v>Transport: Urban Commuter Companies: Bus Transportation</v>
      </c>
    </row>
    <row r="195" spans="1:8" ht="14.25" customHeight="1">
      <c r="A195" s="187" t="s">
        <v>1091</v>
      </c>
      <c r="B195" s="186" t="s">
        <v>1273</v>
      </c>
      <c r="C195" s="198" t="s">
        <v>46</v>
      </c>
      <c r="D195" s="198" t="s">
        <v>1486</v>
      </c>
      <c r="E195" s="198" t="s">
        <v>1487</v>
      </c>
      <c r="F195" s="198" t="s">
        <v>1488</v>
      </c>
      <c r="G195" s="198" t="s">
        <v>1489</v>
      </c>
      <c r="H195" s="198" t="str">
        <f t="shared" si="8"/>
        <v>Transport: Urban Commuter Companies: Other</v>
      </c>
    </row>
    <row r="196" spans="1:8" ht="14.25" customHeight="1">
      <c r="A196" s="187" t="s">
        <v>1091</v>
      </c>
      <c r="B196" s="186" t="s">
        <v>1276</v>
      </c>
      <c r="C196" s="196"/>
      <c r="D196" s="197" t="s">
        <v>1478</v>
      </c>
      <c r="E196" s="197" t="s">
        <v>1391</v>
      </c>
      <c r="F196" s="197" t="s">
        <v>1496</v>
      </c>
      <c r="G196" s="197" t="s">
        <v>1497</v>
      </c>
      <c r="H196" s="197" t="str">
        <f t="shared" si="8"/>
        <v>Transport: Other Transport</v>
      </c>
    </row>
    <row r="197" spans="1:8" ht="14.25" customHeight="1">
      <c r="A197" s="187" t="s">
        <v>1091</v>
      </c>
      <c r="B197" s="186" t="s">
        <v>1276</v>
      </c>
      <c r="C197" s="202" t="s">
        <v>1501</v>
      </c>
      <c r="D197" s="202" t="s">
        <v>1455</v>
      </c>
      <c r="E197" s="202" t="s">
        <v>1502</v>
      </c>
      <c r="F197" s="202" t="s">
        <v>1455</v>
      </c>
      <c r="G197" s="202" t="s">
        <v>1502</v>
      </c>
      <c r="H197" s="197" t="s">
        <v>1502</v>
      </c>
    </row>
    <row r="198" spans="1:8" ht="14.25" customHeight="1">
      <c r="A198" s="187" t="s">
        <v>1091</v>
      </c>
      <c r="B198" s="186" t="s">
        <v>1276</v>
      </c>
      <c r="C198" s="198" t="s">
        <v>1503</v>
      </c>
      <c r="D198" s="198" t="s">
        <v>1478</v>
      </c>
      <c r="E198" s="198" t="s">
        <v>1391</v>
      </c>
      <c r="F198" s="198" t="s">
        <v>1496</v>
      </c>
      <c r="G198" s="198" t="s">
        <v>1497</v>
      </c>
      <c r="H198" s="198" t="s">
        <v>1497</v>
      </c>
    </row>
    <row r="199" spans="1:8" ht="14.25" customHeight="1">
      <c r="A199" s="187" t="s">
        <v>1091</v>
      </c>
      <c r="B199" s="186" t="s">
        <v>1276</v>
      </c>
      <c r="C199" s="198" t="s">
        <v>1504</v>
      </c>
      <c r="D199" s="198" t="s">
        <v>1505</v>
      </c>
      <c r="E199" s="198" t="s">
        <v>788</v>
      </c>
      <c r="F199" s="198" t="s">
        <v>1488</v>
      </c>
      <c r="G199" s="198" t="s">
        <v>1489</v>
      </c>
      <c r="H199" s="198" t="s">
        <v>1489</v>
      </c>
    </row>
    <row r="200" spans="1:8" ht="14.25" customHeight="1">
      <c r="A200" s="187" t="s">
        <v>1091</v>
      </c>
      <c r="B200" s="186" t="s">
        <v>1276</v>
      </c>
      <c r="C200" s="198" t="s">
        <v>1377</v>
      </c>
      <c r="D200" s="198" t="s">
        <v>1478</v>
      </c>
      <c r="E200" s="198" t="s">
        <v>1391</v>
      </c>
      <c r="F200" s="198" t="s">
        <v>1479</v>
      </c>
      <c r="G200" s="198" t="s">
        <v>1393</v>
      </c>
      <c r="H200" s="198" t="str">
        <f>_xlfn.SINGLE(_xlfn.TEXTJOIN(": ", TRUE, A200, B200, C200))</f>
        <v>Transport: Other Transport: Intermodal</v>
      </c>
    </row>
    <row r="201" spans="1:8" ht="14.25" customHeight="1">
      <c r="A201" s="187" t="s">
        <v>1091</v>
      </c>
      <c r="B201" s="186" t="s">
        <v>1276</v>
      </c>
      <c r="C201" s="198" t="s">
        <v>1506</v>
      </c>
      <c r="D201" s="198" t="s">
        <v>1478</v>
      </c>
      <c r="E201" s="198" t="s">
        <v>1391</v>
      </c>
      <c r="F201" s="198" t="s">
        <v>1496</v>
      </c>
      <c r="G201" s="198" t="s">
        <v>1497</v>
      </c>
      <c r="H201" s="198" t="s">
        <v>1497</v>
      </c>
    </row>
    <row r="202" spans="1:8" ht="14.25" customHeight="1">
      <c r="A202" s="187" t="s">
        <v>1091</v>
      </c>
      <c r="B202" s="186" t="s">
        <v>1276</v>
      </c>
      <c r="C202" s="198" t="s">
        <v>1507</v>
      </c>
      <c r="D202" s="198" t="s">
        <v>1505</v>
      </c>
      <c r="E202" s="198" t="s">
        <v>788</v>
      </c>
      <c r="F202" s="198" t="s">
        <v>1488</v>
      </c>
      <c r="G202" s="198" t="s">
        <v>1489</v>
      </c>
      <c r="H202" s="198" t="s">
        <v>1489</v>
      </c>
    </row>
    <row r="203" spans="1:8" ht="15.75" customHeight="1">
      <c r="A203" s="187" t="s">
        <v>1091</v>
      </c>
      <c r="B203" s="186" t="s">
        <v>1276</v>
      </c>
      <c r="C203" s="198" t="s">
        <v>1508</v>
      </c>
      <c r="D203" s="198"/>
      <c r="E203" s="198" t="s">
        <v>1475</v>
      </c>
      <c r="F203" s="198" t="s">
        <v>823</v>
      </c>
      <c r="G203" s="198" t="s">
        <v>1476</v>
      </c>
      <c r="H203" s="198" t="s">
        <v>1477</v>
      </c>
    </row>
    <row r="204" spans="1:8" ht="14.25" customHeight="1">
      <c r="A204" s="187" t="s">
        <v>1091</v>
      </c>
      <c r="B204" s="186" t="s">
        <v>1276</v>
      </c>
      <c r="C204" s="202" t="s">
        <v>1509</v>
      </c>
      <c r="D204" s="202" t="s">
        <v>1455</v>
      </c>
      <c r="E204" s="202" t="s">
        <v>1502</v>
      </c>
      <c r="F204" s="202" t="s">
        <v>1455</v>
      </c>
      <c r="G204" s="202" t="s">
        <v>1502</v>
      </c>
      <c r="H204" s="197" t="s">
        <v>1502</v>
      </c>
    </row>
    <row r="205" spans="1:8" ht="14.25" customHeight="1">
      <c r="A205" s="187" t="s">
        <v>1091</v>
      </c>
      <c r="B205" s="186" t="s">
        <v>1276</v>
      </c>
      <c r="C205" s="198" t="s">
        <v>46</v>
      </c>
      <c r="D205" s="198" t="s">
        <v>1478</v>
      </c>
      <c r="E205" s="198" t="s">
        <v>1391</v>
      </c>
      <c r="F205" s="198" t="s">
        <v>1496</v>
      </c>
      <c r="G205" s="198" t="s">
        <v>1497</v>
      </c>
      <c r="H205" s="198" t="str">
        <f t="shared" ref="H205:H206" si="9">_xlfn.SINGLE(_xlfn.TEXTJOIN(": ", TRUE, A205, B205, C205))</f>
        <v>Transport: Other Transport: Other</v>
      </c>
    </row>
    <row r="206" spans="1:8" ht="14.25" customHeight="1">
      <c r="A206" s="187" t="s">
        <v>1091</v>
      </c>
      <c r="B206" s="203" t="s">
        <v>46</v>
      </c>
      <c r="C206" s="203"/>
      <c r="D206" s="197" t="s">
        <v>649</v>
      </c>
      <c r="E206" s="197" t="s">
        <v>649</v>
      </c>
      <c r="F206" s="197" t="s">
        <v>1380</v>
      </c>
      <c r="G206" s="197" t="s">
        <v>1381</v>
      </c>
      <c r="H206" s="203" t="str">
        <f t="shared" si="9"/>
        <v>Transport: Other</v>
      </c>
    </row>
    <row r="207" spans="1:8" ht="14.25" customHeight="1">
      <c r="A207" s="192"/>
      <c r="B207" s="192"/>
      <c r="C207" s="192"/>
      <c r="D207" s="192"/>
      <c r="E207" s="192"/>
      <c r="F207" s="192"/>
      <c r="G207" s="192"/>
      <c r="H207" s="192"/>
    </row>
    <row r="208" spans="1:8" ht="15.75" customHeight="1">
      <c r="A208" s="192"/>
      <c r="B208" s="192"/>
      <c r="C208" s="192"/>
      <c r="D208" s="192"/>
      <c r="E208" s="192"/>
      <c r="F208" s="192"/>
      <c r="G208" s="192"/>
      <c r="H208" s="192"/>
    </row>
    <row r="209" spans="1:8" ht="15.75" customHeight="1">
      <c r="A209" s="192"/>
      <c r="B209" s="192"/>
      <c r="C209" s="192"/>
      <c r="D209" s="192"/>
      <c r="E209" s="192"/>
      <c r="F209" s="192"/>
      <c r="G209" s="192"/>
      <c r="H209" s="192"/>
    </row>
    <row r="210" spans="1:8" ht="15.75" customHeight="1">
      <c r="A210" s="192"/>
      <c r="B210" s="192"/>
      <c r="C210" s="192"/>
      <c r="D210" s="192"/>
      <c r="E210" s="192"/>
      <c r="F210" s="192"/>
      <c r="G210" s="192"/>
      <c r="H210" s="192"/>
    </row>
    <row r="211" spans="1:8" ht="15.75" customHeight="1">
      <c r="A211" s="192"/>
      <c r="B211" s="192"/>
      <c r="C211" s="192"/>
      <c r="D211" s="192"/>
      <c r="E211" s="192"/>
      <c r="F211" s="192"/>
      <c r="G211" s="192"/>
      <c r="H211" s="192"/>
    </row>
    <row r="212" spans="1:8" ht="15.75" customHeight="1">
      <c r="A212" s="192"/>
      <c r="B212" s="192"/>
      <c r="C212" s="192"/>
      <c r="D212" s="192"/>
      <c r="E212" s="192"/>
      <c r="F212" s="192"/>
      <c r="G212" s="192"/>
      <c r="H212" s="192"/>
    </row>
    <row r="213" spans="1:8" ht="15.75" customHeight="1">
      <c r="A213" s="192"/>
      <c r="B213" s="192"/>
      <c r="C213" s="192"/>
      <c r="D213" s="192"/>
      <c r="E213" s="192"/>
      <c r="F213" s="192"/>
      <c r="G213" s="192"/>
      <c r="H213" s="192"/>
    </row>
    <row r="214" spans="1:8" ht="15.75" customHeight="1">
      <c r="A214" s="192"/>
      <c r="B214" s="192"/>
      <c r="C214" s="192"/>
      <c r="D214" s="192"/>
      <c r="E214" s="192"/>
      <c r="F214" s="192"/>
      <c r="G214" s="192"/>
      <c r="H214" s="192"/>
    </row>
    <row r="215" spans="1:8" ht="15.75" customHeight="1">
      <c r="A215" s="192"/>
      <c r="B215" s="192"/>
      <c r="C215" s="192"/>
      <c r="D215" s="192"/>
      <c r="E215" s="192"/>
      <c r="F215" s="192"/>
      <c r="G215" s="192"/>
      <c r="H215" s="192"/>
    </row>
    <row r="216" spans="1:8" ht="15.75" customHeight="1">
      <c r="A216" s="192"/>
      <c r="B216" s="192"/>
      <c r="C216" s="192"/>
      <c r="D216" s="192"/>
      <c r="E216" s="192"/>
      <c r="F216" s="192"/>
      <c r="G216" s="192"/>
      <c r="H216" s="192"/>
    </row>
    <row r="217" spans="1:8" ht="15.75" customHeight="1">
      <c r="A217" s="192"/>
      <c r="B217" s="192"/>
      <c r="C217" s="192"/>
      <c r="D217" s="192"/>
      <c r="E217" s="192"/>
      <c r="F217" s="192"/>
      <c r="G217" s="192"/>
      <c r="H217" s="192"/>
    </row>
    <row r="218" spans="1:8" ht="15.75" customHeight="1">
      <c r="A218" s="192"/>
      <c r="B218" s="192"/>
      <c r="C218" s="192"/>
      <c r="D218" s="192"/>
      <c r="E218" s="192"/>
      <c r="F218" s="192"/>
      <c r="G218" s="192"/>
      <c r="H218" s="192"/>
    </row>
    <row r="219" spans="1:8" ht="15.75" customHeight="1">
      <c r="A219" s="192"/>
      <c r="B219" s="192"/>
      <c r="C219" s="192"/>
      <c r="D219" s="192"/>
      <c r="E219" s="192"/>
      <c r="F219" s="192"/>
      <c r="G219" s="192"/>
      <c r="H219" s="192"/>
    </row>
    <row r="220" spans="1:8" ht="15.75" customHeight="1">
      <c r="A220" s="192"/>
      <c r="B220" s="192"/>
      <c r="C220" s="192"/>
      <c r="D220" s="192"/>
      <c r="E220" s="192"/>
      <c r="F220" s="192"/>
      <c r="G220" s="192"/>
      <c r="H220" s="192"/>
    </row>
    <row r="221" spans="1:8" ht="15.75" customHeight="1">
      <c r="A221" s="192"/>
      <c r="B221" s="192"/>
      <c r="C221" s="192"/>
      <c r="D221" s="192"/>
      <c r="E221" s="192"/>
      <c r="F221" s="192"/>
      <c r="G221" s="192"/>
      <c r="H221" s="192"/>
    </row>
    <row r="222" spans="1:8" ht="15.75" customHeight="1">
      <c r="A222" s="192"/>
      <c r="B222" s="192"/>
      <c r="C222" s="192"/>
      <c r="D222" s="192"/>
      <c r="E222" s="192"/>
      <c r="F222" s="192"/>
      <c r="G222" s="192"/>
      <c r="H222" s="192"/>
    </row>
    <row r="223" spans="1:8" ht="15.75" customHeight="1">
      <c r="A223" s="192"/>
      <c r="B223" s="192"/>
      <c r="C223" s="192"/>
      <c r="D223" s="192"/>
      <c r="E223" s="192"/>
      <c r="F223" s="192"/>
      <c r="G223" s="192"/>
      <c r="H223" s="192"/>
    </row>
    <row r="224" spans="1:8" ht="15.75" customHeight="1">
      <c r="A224" s="192"/>
      <c r="B224" s="192"/>
      <c r="C224" s="192"/>
      <c r="D224" s="192"/>
      <c r="E224" s="192"/>
      <c r="F224" s="192"/>
      <c r="G224" s="192"/>
      <c r="H224" s="192"/>
    </row>
    <row r="225" spans="1:8" ht="15.75" customHeight="1">
      <c r="A225" s="192"/>
      <c r="B225" s="192"/>
      <c r="C225" s="192"/>
      <c r="D225" s="192"/>
      <c r="E225" s="192"/>
      <c r="F225" s="192"/>
      <c r="G225" s="192"/>
      <c r="H225" s="192"/>
    </row>
    <row r="226" spans="1:8" ht="15.75" customHeight="1">
      <c r="A226" s="192"/>
      <c r="B226" s="192"/>
      <c r="C226" s="192"/>
      <c r="D226" s="192"/>
      <c r="E226" s="192"/>
      <c r="F226" s="192"/>
      <c r="G226" s="192"/>
      <c r="H226" s="192"/>
    </row>
    <row r="227" spans="1:8" ht="15.75" customHeight="1">
      <c r="A227" s="192"/>
      <c r="B227" s="192"/>
      <c r="C227" s="192"/>
      <c r="D227" s="192"/>
      <c r="E227" s="192"/>
      <c r="F227" s="192"/>
      <c r="G227" s="192"/>
      <c r="H227" s="192"/>
    </row>
    <row r="228" spans="1:8" ht="15.75" customHeight="1">
      <c r="A228" s="192"/>
      <c r="B228" s="192"/>
      <c r="C228" s="192"/>
      <c r="D228" s="192"/>
      <c r="E228" s="192"/>
      <c r="F228" s="192"/>
      <c r="G228" s="192"/>
      <c r="H228" s="192"/>
    </row>
    <row r="229" spans="1:8" ht="15.75" customHeight="1">
      <c r="A229" s="192"/>
      <c r="B229" s="192"/>
      <c r="C229" s="192"/>
      <c r="D229" s="192"/>
      <c r="E229" s="192"/>
      <c r="F229" s="192"/>
      <c r="G229" s="192"/>
      <c r="H229" s="192"/>
    </row>
    <row r="230" spans="1:8" ht="15.75" customHeight="1">
      <c r="A230" s="192"/>
      <c r="B230" s="192"/>
      <c r="C230" s="192"/>
      <c r="D230" s="192"/>
      <c r="E230" s="192"/>
      <c r="F230" s="192"/>
      <c r="G230" s="192"/>
      <c r="H230" s="192"/>
    </row>
    <row r="231" spans="1:8" ht="15.75" customHeight="1">
      <c r="A231" s="192"/>
      <c r="B231" s="192"/>
      <c r="C231" s="192"/>
      <c r="D231" s="192"/>
      <c r="E231" s="192"/>
      <c r="F231" s="192"/>
      <c r="G231" s="192"/>
      <c r="H231" s="192"/>
    </row>
    <row r="232" spans="1:8" ht="15.75" customHeight="1">
      <c r="A232" s="192"/>
      <c r="B232" s="192"/>
      <c r="C232" s="192"/>
      <c r="D232" s="192"/>
      <c r="E232" s="192"/>
      <c r="F232" s="192"/>
      <c r="G232" s="192"/>
      <c r="H232" s="192"/>
    </row>
    <row r="233" spans="1:8" ht="15.75" customHeight="1">
      <c r="A233" s="192"/>
      <c r="B233" s="192"/>
      <c r="C233" s="192"/>
      <c r="D233" s="192"/>
      <c r="E233" s="192"/>
      <c r="F233" s="192"/>
      <c r="G233" s="192"/>
      <c r="H233" s="192"/>
    </row>
    <row r="234" spans="1:8" ht="15.75" customHeight="1">
      <c r="A234" s="192"/>
      <c r="B234" s="192"/>
      <c r="C234" s="192"/>
      <c r="D234" s="192"/>
      <c r="E234" s="192"/>
      <c r="F234" s="192"/>
      <c r="G234" s="192"/>
      <c r="H234" s="192"/>
    </row>
    <row r="235" spans="1:8" ht="15.75" customHeight="1">
      <c r="A235" s="192"/>
      <c r="B235" s="192"/>
      <c r="C235" s="192"/>
      <c r="D235" s="192"/>
      <c r="E235" s="192"/>
      <c r="F235" s="192"/>
      <c r="G235" s="192"/>
      <c r="H235" s="192"/>
    </row>
    <row r="236" spans="1:8" ht="15.75" customHeight="1">
      <c r="A236" s="192"/>
      <c r="B236" s="192"/>
      <c r="C236" s="192"/>
      <c r="D236" s="192"/>
      <c r="E236" s="192"/>
      <c r="F236" s="192"/>
      <c r="G236" s="192"/>
      <c r="H236" s="192"/>
    </row>
    <row r="237" spans="1:8" ht="15.75" customHeight="1">
      <c r="A237" s="192"/>
      <c r="B237" s="192"/>
      <c r="C237" s="192"/>
      <c r="D237" s="192"/>
      <c r="E237" s="192"/>
      <c r="F237" s="192"/>
      <c r="G237" s="192"/>
      <c r="H237" s="192"/>
    </row>
    <row r="238" spans="1:8" ht="15.75" customHeight="1">
      <c r="A238" s="192"/>
      <c r="B238" s="192"/>
      <c r="C238" s="192"/>
      <c r="D238" s="192"/>
      <c r="E238" s="192"/>
      <c r="F238" s="192"/>
      <c r="G238" s="192"/>
      <c r="H238" s="192"/>
    </row>
    <row r="239" spans="1:8" ht="15.75" customHeight="1">
      <c r="A239" s="192"/>
      <c r="B239" s="192"/>
      <c r="C239" s="192"/>
      <c r="D239" s="192"/>
      <c r="E239" s="192"/>
      <c r="F239" s="192"/>
      <c r="G239" s="192"/>
      <c r="H239" s="192"/>
    </row>
    <row r="240" spans="1:8" ht="15.75" customHeight="1">
      <c r="A240" s="192"/>
      <c r="B240" s="192"/>
      <c r="C240" s="192"/>
      <c r="D240" s="192"/>
      <c r="E240" s="192"/>
      <c r="F240" s="192"/>
      <c r="G240" s="192"/>
      <c r="H240" s="192"/>
    </row>
    <row r="241" spans="1:8" ht="15.75" customHeight="1">
      <c r="A241" s="192"/>
      <c r="B241" s="192"/>
      <c r="C241" s="192"/>
      <c r="D241" s="192"/>
      <c r="E241" s="192"/>
      <c r="F241" s="192"/>
      <c r="G241" s="192"/>
      <c r="H241" s="192"/>
    </row>
    <row r="242" spans="1:8" ht="15.75" customHeight="1">
      <c r="A242" s="192"/>
      <c r="B242" s="192"/>
      <c r="C242" s="192"/>
      <c r="D242" s="192"/>
      <c r="E242" s="192"/>
      <c r="F242" s="192"/>
      <c r="G242" s="192"/>
      <c r="H242" s="192"/>
    </row>
    <row r="243" spans="1:8" ht="15.75" customHeight="1">
      <c r="A243" s="192"/>
      <c r="B243" s="192"/>
      <c r="C243" s="192"/>
      <c r="D243" s="192"/>
      <c r="E243" s="192"/>
      <c r="F243" s="192"/>
      <c r="G243" s="192"/>
      <c r="H243" s="192"/>
    </row>
    <row r="244" spans="1:8" ht="15.75" customHeight="1">
      <c r="A244" s="192"/>
      <c r="B244" s="192"/>
      <c r="C244" s="192"/>
      <c r="D244" s="192"/>
      <c r="E244" s="192"/>
      <c r="F244" s="192"/>
      <c r="G244" s="192"/>
      <c r="H244" s="192"/>
    </row>
    <row r="245" spans="1:8" ht="15.75" customHeight="1">
      <c r="A245" s="192"/>
      <c r="B245" s="192"/>
      <c r="C245" s="192"/>
      <c r="D245" s="192"/>
      <c r="E245" s="192"/>
      <c r="F245" s="192"/>
      <c r="G245" s="192"/>
      <c r="H245" s="192"/>
    </row>
    <row r="246" spans="1:8" ht="15.75" customHeight="1">
      <c r="A246" s="192"/>
      <c r="B246" s="192"/>
      <c r="C246" s="192"/>
      <c r="D246" s="192"/>
      <c r="E246" s="192"/>
      <c r="F246" s="192"/>
      <c r="G246" s="192"/>
      <c r="H246" s="192"/>
    </row>
    <row r="247" spans="1:8" ht="15.75" customHeight="1">
      <c r="A247" s="192"/>
      <c r="B247" s="192"/>
      <c r="C247" s="192"/>
      <c r="D247" s="192"/>
      <c r="E247" s="192"/>
      <c r="F247" s="192"/>
      <c r="G247" s="192"/>
      <c r="H247" s="192"/>
    </row>
    <row r="248" spans="1:8" ht="15.75" customHeight="1">
      <c r="A248" s="192"/>
      <c r="B248" s="192"/>
      <c r="C248" s="192"/>
      <c r="D248" s="192"/>
      <c r="E248" s="192"/>
      <c r="F248" s="192"/>
      <c r="G248" s="192"/>
      <c r="H248" s="192"/>
    </row>
    <row r="249" spans="1:8" ht="15.75" customHeight="1">
      <c r="A249" s="192"/>
      <c r="B249" s="192"/>
      <c r="C249" s="192"/>
      <c r="D249" s="192"/>
      <c r="E249" s="192"/>
      <c r="F249" s="192"/>
      <c r="G249" s="192"/>
      <c r="H249" s="192"/>
    </row>
    <row r="250" spans="1:8" ht="15.75" customHeight="1">
      <c r="A250" s="192"/>
      <c r="B250" s="192"/>
      <c r="C250" s="192"/>
      <c r="D250" s="192"/>
      <c r="E250" s="192"/>
      <c r="F250" s="192"/>
      <c r="G250" s="192"/>
      <c r="H250" s="192"/>
    </row>
    <row r="251" spans="1:8" ht="15.75" customHeight="1">
      <c r="A251" s="192"/>
      <c r="B251" s="192"/>
      <c r="C251" s="192"/>
      <c r="D251" s="192"/>
      <c r="E251" s="192"/>
      <c r="F251" s="192"/>
      <c r="G251" s="192"/>
      <c r="H251" s="192"/>
    </row>
    <row r="252" spans="1:8" ht="15.75" customHeight="1">
      <c r="A252" s="192"/>
      <c r="B252" s="192"/>
      <c r="C252" s="192"/>
      <c r="D252" s="192"/>
      <c r="E252" s="192"/>
      <c r="F252" s="192"/>
      <c r="G252" s="192"/>
      <c r="H252" s="192"/>
    </row>
    <row r="253" spans="1:8" ht="15.75" customHeight="1">
      <c r="A253" s="192"/>
      <c r="B253" s="192"/>
      <c r="C253" s="192"/>
      <c r="D253" s="192"/>
      <c r="E253" s="192"/>
      <c r="F253" s="192"/>
      <c r="G253" s="192"/>
      <c r="H253" s="192"/>
    </row>
    <row r="254" spans="1:8" ht="15.75" customHeight="1">
      <c r="A254" s="192"/>
      <c r="B254" s="192"/>
      <c r="C254" s="192"/>
      <c r="D254" s="192"/>
      <c r="E254" s="192"/>
      <c r="F254" s="192"/>
      <c r="G254" s="192"/>
      <c r="H254" s="192"/>
    </row>
    <row r="255" spans="1:8" ht="15.75" customHeight="1">
      <c r="A255" s="192"/>
      <c r="B255" s="192"/>
      <c r="C255" s="192"/>
      <c r="D255" s="192"/>
      <c r="E255" s="192"/>
      <c r="F255" s="192"/>
      <c r="G255" s="192"/>
      <c r="H255" s="192"/>
    </row>
    <row r="256" spans="1:8" ht="15.75" customHeight="1">
      <c r="A256" s="192"/>
      <c r="B256" s="192"/>
      <c r="C256" s="192"/>
      <c r="D256" s="192"/>
      <c r="E256" s="192"/>
      <c r="F256" s="192"/>
      <c r="G256" s="192"/>
      <c r="H256" s="192"/>
    </row>
    <row r="257" spans="1:8" ht="15.75" customHeight="1">
      <c r="A257" s="192"/>
      <c r="B257" s="192"/>
      <c r="C257" s="192"/>
      <c r="D257" s="192"/>
      <c r="E257" s="192"/>
      <c r="F257" s="192"/>
      <c r="G257" s="192"/>
      <c r="H257" s="192"/>
    </row>
    <row r="258" spans="1:8" ht="15.75" customHeight="1">
      <c r="A258" s="192"/>
      <c r="B258" s="192"/>
      <c r="C258" s="192"/>
      <c r="D258" s="192"/>
      <c r="E258" s="192"/>
      <c r="F258" s="192"/>
      <c r="G258" s="192"/>
      <c r="H258" s="192"/>
    </row>
    <row r="259" spans="1:8" ht="15.75" customHeight="1">
      <c r="A259" s="192"/>
      <c r="B259" s="192"/>
      <c r="C259" s="192"/>
      <c r="D259" s="192"/>
      <c r="E259" s="192"/>
      <c r="F259" s="192"/>
      <c r="G259" s="192"/>
      <c r="H259" s="192"/>
    </row>
    <row r="260" spans="1:8" ht="15.75" customHeight="1">
      <c r="A260" s="192"/>
      <c r="B260" s="192"/>
      <c r="C260" s="192"/>
      <c r="D260" s="192"/>
      <c r="E260" s="192"/>
      <c r="F260" s="192"/>
      <c r="G260" s="192"/>
      <c r="H260" s="192"/>
    </row>
    <row r="261" spans="1:8" ht="15.75" customHeight="1">
      <c r="A261" s="192"/>
      <c r="B261" s="192"/>
      <c r="C261" s="192"/>
      <c r="D261" s="192"/>
      <c r="E261" s="192"/>
      <c r="F261" s="192"/>
      <c r="G261" s="192"/>
      <c r="H261" s="192"/>
    </row>
    <row r="262" spans="1:8" ht="15.75" customHeight="1">
      <c r="A262" s="192"/>
      <c r="B262" s="192"/>
      <c r="C262" s="192"/>
      <c r="D262" s="192"/>
      <c r="E262" s="192"/>
      <c r="F262" s="192"/>
      <c r="G262" s="192"/>
      <c r="H262" s="192"/>
    </row>
    <row r="263" spans="1:8" ht="15.75" customHeight="1">
      <c r="A263" s="192"/>
      <c r="B263" s="192"/>
      <c r="C263" s="192"/>
      <c r="D263" s="192"/>
      <c r="E263" s="192"/>
      <c r="F263" s="192"/>
      <c r="G263" s="192"/>
      <c r="H263" s="192"/>
    </row>
    <row r="264" spans="1:8" ht="15.75" customHeight="1">
      <c r="A264" s="192"/>
      <c r="B264" s="192"/>
      <c r="C264" s="192"/>
      <c r="D264" s="192"/>
      <c r="E264" s="192"/>
      <c r="F264" s="192"/>
      <c r="G264" s="192"/>
      <c r="H264" s="192"/>
    </row>
    <row r="265" spans="1:8" ht="15.75" customHeight="1">
      <c r="A265" s="192"/>
      <c r="B265" s="192"/>
      <c r="C265" s="192"/>
      <c r="D265" s="192"/>
      <c r="E265" s="192"/>
      <c r="F265" s="192"/>
      <c r="G265" s="192"/>
      <c r="H265" s="192"/>
    </row>
    <row r="266" spans="1:8" ht="15.75" customHeight="1">
      <c r="A266" s="192"/>
      <c r="B266" s="192"/>
      <c r="C266" s="192"/>
      <c r="D266" s="192"/>
      <c r="E266" s="192"/>
      <c r="F266" s="192"/>
      <c r="G266" s="192"/>
      <c r="H266" s="192"/>
    </row>
    <row r="267" spans="1:8" ht="15.75" customHeight="1">
      <c r="A267" s="192"/>
      <c r="B267" s="192"/>
      <c r="C267" s="192"/>
      <c r="D267" s="192"/>
      <c r="E267" s="192"/>
      <c r="F267" s="192"/>
      <c r="G267" s="192"/>
      <c r="H267" s="192"/>
    </row>
    <row r="268" spans="1:8" ht="15.75" customHeight="1">
      <c r="A268" s="192"/>
      <c r="B268" s="192"/>
      <c r="C268" s="192"/>
      <c r="D268" s="192"/>
      <c r="E268" s="192"/>
      <c r="F268" s="192"/>
      <c r="G268" s="192"/>
      <c r="H268" s="192"/>
    </row>
    <row r="269" spans="1:8" ht="15.75" customHeight="1">
      <c r="A269" s="192"/>
      <c r="B269" s="192"/>
      <c r="C269" s="192"/>
      <c r="D269" s="192"/>
      <c r="E269" s="192"/>
      <c r="F269" s="192"/>
      <c r="G269" s="192"/>
      <c r="H269" s="192"/>
    </row>
    <row r="270" spans="1:8" ht="15.75" customHeight="1">
      <c r="A270" s="192"/>
      <c r="B270" s="192"/>
      <c r="C270" s="192"/>
      <c r="D270" s="192"/>
      <c r="E270" s="192"/>
      <c r="F270" s="192"/>
      <c r="G270" s="192"/>
      <c r="H270" s="192"/>
    </row>
    <row r="271" spans="1:8" ht="15.75" customHeight="1">
      <c r="A271" s="192"/>
      <c r="B271" s="192"/>
      <c r="C271" s="192"/>
      <c r="D271" s="192"/>
      <c r="E271" s="192"/>
      <c r="F271" s="192"/>
      <c r="G271" s="192"/>
      <c r="H271" s="192"/>
    </row>
    <row r="272" spans="1:8" ht="15.75" customHeight="1">
      <c r="A272" s="192"/>
      <c r="B272" s="192"/>
      <c r="C272" s="192"/>
      <c r="D272" s="192"/>
      <c r="E272" s="192"/>
      <c r="F272" s="192"/>
      <c r="G272" s="192"/>
      <c r="H272" s="192"/>
    </row>
    <row r="273" spans="1:8" ht="15.75" customHeight="1">
      <c r="A273" s="192"/>
      <c r="B273" s="192"/>
      <c r="C273" s="192"/>
      <c r="D273" s="192"/>
      <c r="E273" s="192"/>
      <c r="F273" s="192"/>
      <c r="G273" s="192"/>
      <c r="H273" s="192"/>
    </row>
    <row r="274" spans="1:8" ht="15.75" customHeight="1">
      <c r="A274" s="192"/>
      <c r="B274" s="192"/>
      <c r="C274" s="192"/>
      <c r="D274" s="192"/>
      <c r="E274" s="192"/>
      <c r="F274" s="192"/>
      <c r="G274" s="192"/>
      <c r="H274" s="192"/>
    </row>
    <row r="275" spans="1:8" ht="15.75" customHeight="1">
      <c r="A275" s="192"/>
      <c r="B275" s="192"/>
      <c r="C275" s="192"/>
      <c r="D275" s="192"/>
      <c r="E275" s="192"/>
      <c r="F275" s="192"/>
      <c r="G275" s="192"/>
      <c r="H275" s="192"/>
    </row>
    <row r="276" spans="1:8" ht="15.75" customHeight="1">
      <c r="A276" s="192"/>
      <c r="B276" s="192"/>
      <c r="C276" s="192"/>
      <c r="D276" s="192"/>
      <c r="E276" s="192"/>
      <c r="F276" s="192"/>
      <c r="G276" s="192"/>
      <c r="H276" s="192"/>
    </row>
    <row r="277" spans="1:8" ht="15.75" customHeight="1">
      <c r="A277" s="192"/>
      <c r="B277" s="192"/>
      <c r="C277" s="192"/>
      <c r="D277" s="192"/>
      <c r="E277" s="192"/>
      <c r="F277" s="192"/>
      <c r="G277" s="192"/>
      <c r="H277" s="192"/>
    </row>
    <row r="278" spans="1:8" ht="15.75" customHeight="1">
      <c r="A278" s="192"/>
      <c r="B278" s="192"/>
      <c r="C278" s="192"/>
      <c r="D278" s="192"/>
      <c r="E278" s="192"/>
      <c r="F278" s="192"/>
      <c r="G278" s="192"/>
      <c r="H278" s="192"/>
    </row>
    <row r="279" spans="1:8" ht="15.75" customHeight="1">
      <c r="A279" s="192"/>
      <c r="B279" s="192"/>
      <c r="C279" s="192"/>
      <c r="D279" s="192"/>
      <c r="E279" s="192"/>
      <c r="F279" s="192"/>
      <c r="G279" s="192"/>
      <c r="H279" s="192"/>
    </row>
    <row r="280" spans="1:8" ht="15.75" customHeight="1">
      <c r="A280" s="192"/>
      <c r="B280" s="192"/>
      <c r="C280" s="192"/>
      <c r="D280" s="192"/>
      <c r="E280" s="192"/>
      <c r="F280" s="192"/>
      <c r="G280" s="192"/>
      <c r="H280" s="192"/>
    </row>
    <row r="281" spans="1:8" ht="15.75" customHeight="1">
      <c r="A281" s="192"/>
      <c r="B281" s="192"/>
      <c r="C281" s="192"/>
      <c r="D281" s="192"/>
      <c r="E281" s="192"/>
      <c r="F281" s="192"/>
      <c r="G281" s="192"/>
      <c r="H281" s="192"/>
    </row>
    <row r="282" spans="1:8" ht="15.75" customHeight="1">
      <c r="A282" s="192"/>
      <c r="B282" s="192"/>
      <c r="C282" s="192"/>
      <c r="D282" s="192"/>
      <c r="E282" s="192"/>
      <c r="F282" s="192"/>
      <c r="G282" s="192"/>
      <c r="H282" s="192"/>
    </row>
    <row r="283" spans="1:8" ht="15.75" customHeight="1">
      <c r="A283" s="192"/>
      <c r="B283" s="192"/>
      <c r="C283" s="192"/>
      <c r="D283" s="192"/>
      <c r="E283" s="192"/>
      <c r="F283" s="192"/>
      <c r="G283" s="192"/>
      <c r="H283" s="192"/>
    </row>
    <row r="284" spans="1:8" ht="15.75" customHeight="1">
      <c r="A284" s="192"/>
      <c r="B284" s="192"/>
      <c r="C284" s="192"/>
      <c r="D284" s="192"/>
      <c r="E284" s="192"/>
      <c r="F284" s="192"/>
      <c r="G284" s="192"/>
      <c r="H284" s="192"/>
    </row>
    <row r="285" spans="1:8" ht="15.75" customHeight="1">
      <c r="A285" s="192"/>
      <c r="B285" s="192"/>
      <c r="C285" s="192"/>
      <c r="D285" s="192"/>
      <c r="E285" s="192"/>
      <c r="F285" s="192"/>
      <c r="G285" s="192"/>
      <c r="H285" s="192"/>
    </row>
    <row r="286" spans="1:8" ht="15.75" customHeight="1">
      <c r="A286" s="192"/>
      <c r="B286" s="192"/>
      <c r="C286" s="192"/>
      <c r="D286" s="192"/>
      <c r="E286" s="192"/>
      <c r="F286" s="192"/>
      <c r="G286" s="192"/>
      <c r="H286" s="192"/>
    </row>
    <row r="287" spans="1:8" ht="15.75" customHeight="1">
      <c r="A287" s="192"/>
      <c r="B287" s="192"/>
      <c r="C287" s="192"/>
      <c r="D287" s="192"/>
      <c r="E287" s="192"/>
      <c r="F287" s="192"/>
      <c r="G287" s="192"/>
      <c r="H287" s="192"/>
    </row>
    <row r="288" spans="1:8" ht="15.75" customHeight="1">
      <c r="A288" s="192"/>
      <c r="B288" s="192"/>
      <c r="C288" s="192"/>
      <c r="D288" s="192"/>
      <c r="E288" s="192"/>
      <c r="F288" s="192"/>
      <c r="G288" s="192"/>
      <c r="H288" s="192"/>
    </row>
    <row r="289" spans="1:8" ht="15.75" customHeight="1">
      <c r="A289" s="192"/>
      <c r="B289" s="192"/>
      <c r="C289" s="192"/>
      <c r="D289" s="192"/>
      <c r="E289" s="192"/>
      <c r="F289" s="192"/>
      <c r="G289" s="192"/>
      <c r="H289" s="192"/>
    </row>
    <row r="290" spans="1:8" ht="15.75" customHeight="1">
      <c r="A290" s="192"/>
      <c r="B290" s="192"/>
      <c r="C290" s="192"/>
      <c r="D290" s="192"/>
      <c r="E290" s="192"/>
      <c r="F290" s="192"/>
      <c r="G290" s="192"/>
      <c r="H290" s="192"/>
    </row>
    <row r="291" spans="1:8" ht="15.75" customHeight="1">
      <c r="A291" s="192"/>
      <c r="B291" s="192"/>
      <c r="C291" s="192"/>
      <c r="D291" s="192"/>
      <c r="E291" s="192"/>
      <c r="F291" s="192"/>
      <c r="G291" s="192"/>
      <c r="H291" s="192"/>
    </row>
    <row r="292" spans="1:8" ht="15.75" customHeight="1">
      <c r="A292" s="192"/>
      <c r="B292" s="192"/>
      <c r="C292" s="192"/>
      <c r="D292" s="192"/>
      <c r="E292" s="192"/>
      <c r="F292" s="192"/>
      <c r="G292" s="192"/>
      <c r="H292" s="192"/>
    </row>
    <row r="293" spans="1:8" ht="15.75" customHeight="1">
      <c r="A293" s="192"/>
      <c r="B293" s="192"/>
      <c r="C293" s="192"/>
      <c r="D293" s="192"/>
      <c r="E293" s="192"/>
      <c r="F293" s="192"/>
      <c r="G293" s="192"/>
      <c r="H293" s="192"/>
    </row>
    <row r="294" spans="1:8" ht="15.75" customHeight="1">
      <c r="A294" s="192"/>
      <c r="B294" s="192"/>
      <c r="C294" s="192"/>
      <c r="D294" s="192"/>
      <c r="E294" s="192"/>
      <c r="F294" s="192"/>
      <c r="G294" s="192"/>
      <c r="H294" s="192"/>
    </row>
    <row r="295" spans="1:8" ht="15.75" customHeight="1">
      <c r="A295" s="192"/>
      <c r="B295" s="192"/>
      <c r="C295" s="192"/>
      <c r="D295" s="192"/>
      <c r="E295" s="192"/>
      <c r="F295" s="192"/>
      <c r="G295" s="192"/>
      <c r="H295" s="192"/>
    </row>
    <row r="296" spans="1:8" ht="15.75" customHeight="1">
      <c r="A296" s="192"/>
      <c r="B296" s="192"/>
      <c r="C296" s="192"/>
      <c r="D296" s="192"/>
      <c r="E296" s="192"/>
      <c r="F296" s="192"/>
      <c r="G296" s="192"/>
      <c r="H296" s="192"/>
    </row>
    <row r="297" spans="1:8" ht="15.75" customHeight="1">
      <c r="A297" s="192"/>
      <c r="B297" s="192"/>
      <c r="C297" s="192"/>
      <c r="D297" s="192"/>
      <c r="E297" s="192"/>
      <c r="F297" s="192"/>
      <c r="G297" s="192"/>
      <c r="H297" s="192"/>
    </row>
    <row r="298" spans="1:8" ht="15.75" customHeight="1">
      <c r="A298" s="192"/>
      <c r="B298" s="192"/>
      <c r="C298" s="192"/>
      <c r="D298" s="192"/>
      <c r="E298" s="192"/>
      <c r="F298" s="192"/>
      <c r="G298" s="192"/>
      <c r="H298" s="192"/>
    </row>
    <row r="299" spans="1:8" ht="15.75" customHeight="1">
      <c r="A299" s="192"/>
      <c r="B299" s="192"/>
      <c r="C299" s="192"/>
      <c r="D299" s="192"/>
      <c r="E299" s="192"/>
      <c r="F299" s="192"/>
      <c r="G299" s="192"/>
      <c r="H299" s="192"/>
    </row>
    <row r="300" spans="1:8" ht="15.75" customHeight="1">
      <c r="A300" s="192"/>
      <c r="B300" s="192"/>
      <c r="C300" s="192"/>
      <c r="D300" s="192"/>
      <c r="E300" s="192"/>
      <c r="F300" s="192"/>
      <c r="G300" s="192"/>
      <c r="H300" s="192"/>
    </row>
    <row r="301" spans="1:8" ht="15.75" customHeight="1">
      <c r="A301" s="192"/>
      <c r="B301" s="192"/>
      <c r="C301" s="192"/>
      <c r="D301" s="192"/>
      <c r="E301" s="192"/>
      <c r="F301" s="192"/>
      <c r="G301" s="192"/>
      <c r="H301" s="192"/>
    </row>
    <row r="302" spans="1:8" ht="15.75" customHeight="1">
      <c r="A302" s="192"/>
      <c r="B302" s="192"/>
      <c r="C302" s="192"/>
      <c r="D302" s="192"/>
      <c r="E302" s="192"/>
      <c r="F302" s="192"/>
      <c r="G302" s="192"/>
      <c r="H302" s="192"/>
    </row>
    <row r="303" spans="1:8" ht="15.75" customHeight="1">
      <c r="A303" s="192"/>
      <c r="B303" s="192"/>
      <c r="C303" s="192"/>
      <c r="D303" s="192"/>
      <c r="E303" s="192"/>
      <c r="F303" s="192"/>
      <c r="G303" s="192"/>
      <c r="H303" s="192"/>
    </row>
    <row r="304" spans="1:8" ht="15.75" customHeight="1">
      <c r="A304" s="192"/>
      <c r="B304" s="192"/>
      <c r="C304" s="192"/>
      <c r="D304" s="192"/>
      <c r="E304" s="192"/>
      <c r="F304" s="192"/>
      <c r="G304" s="192"/>
      <c r="H304" s="192"/>
    </row>
    <row r="305" spans="1:8" ht="15.75" customHeight="1">
      <c r="A305" s="192"/>
      <c r="B305" s="192"/>
      <c r="C305" s="192"/>
      <c r="D305" s="192"/>
      <c r="E305" s="192"/>
      <c r="F305" s="192"/>
      <c r="G305" s="192"/>
      <c r="H305" s="192"/>
    </row>
    <row r="306" spans="1:8" ht="15.75" customHeight="1">
      <c r="A306" s="192"/>
      <c r="B306" s="192"/>
      <c r="C306" s="192"/>
      <c r="D306" s="192"/>
      <c r="E306" s="192"/>
      <c r="F306" s="192"/>
      <c r="G306" s="192"/>
      <c r="H306" s="192"/>
    </row>
    <row r="307" spans="1:8" ht="15.75" customHeight="1">
      <c r="A307" s="192"/>
      <c r="B307" s="192"/>
      <c r="C307" s="192"/>
      <c r="D307" s="192"/>
      <c r="E307" s="192"/>
      <c r="F307" s="192"/>
      <c r="G307" s="192"/>
      <c r="H307" s="192"/>
    </row>
    <row r="308" spans="1:8" ht="15.75" customHeight="1">
      <c r="A308" s="192"/>
      <c r="B308" s="192"/>
      <c r="C308" s="192"/>
      <c r="D308" s="192"/>
      <c r="E308" s="192"/>
      <c r="F308" s="192"/>
      <c r="G308" s="192"/>
      <c r="H308" s="192"/>
    </row>
    <row r="309" spans="1:8" ht="15.75" customHeight="1">
      <c r="A309" s="192"/>
      <c r="B309" s="192"/>
      <c r="C309" s="192"/>
      <c r="D309" s="192"/>
      <c r="E309" s="192"/>
      <c r="F309" s="192"/>
      <c r="G309" s="192"/>
      <c r="H309" s="192"/>
    </row>
    <row r="310" spans="1:8" ht="15.75" customHeight="1">
      <c r="A310" s="192"/>
      <c r="B310" s="192"/>
      <c r="C310" s="192"/>
      <c r="D310" s="192"/>
      <c r="E310" s="192"/>
      <c r="F310" s="192"/>
      <c r="G310" s="192"/>
      <c r="H310" s="192"/>
    </row>
    <row r="311" spans="1:8" ht="15.75" customHeight="1">
      <c r="A311" s="192"/>
      <c r="B311" s="192"/>
      <c r="C311" s="192"/>
      <c r="D311" s="192"/>
      <c r="E311" s="192"/>
      <c r="F311" s="192"/>
      <c r="G311" s="192"/>
      <c r="H311" s="192"/>
    </row>
    <row r="312" spans="1:8" ht="15.75" customHeight="1">
      <c r="A312" s="192"/>
      <c r="B312" s="192"/>
      <c r="C312" s="192"/>
      <c r="D312" s="192"/>
      <c r="E312" s="192"/>
      <c r="F312" s="192"/>
      <c r="G312" s="192"/>
      <c r="H312" s="192"/>
    </row>
    <row r="313" spans="1:8" ht="15.75" customHeight="1">
      <c r="A313" s="192"/>
      <c r="B313" s="192"/>
      <c r="C313" s="192"/>
      <c r="D313" s="192"/>
      <c r="E313" s="192"/>
      <c r="F313" s="192"/>
      <c r="G313" s="192"/>
      <c r="H313" s="192"/>
    </row>
    <row r="314" spans="1:8" ht="15.75" customHeight="1">
      <c r="A314" s="192"/>
      <c r="B314" s="192"/>
      <c r="C314" s="192"/>
      <c r="D314" s="192"/>
      <c r="E314" s="192"/>
      <c r="F314" s="192"/>
      <c r="G314" s="192"/>
      <c r="H314" s="192"/>
    </row>
    <row r="315" spans="1:8" ht="15.75" customHeight="1">
      <c r="A315" s="192"/>
      <c r="B315" s="192"/>
      <c r="C315" s="192"/>
      <c r="D315" s="192"/>
      <c r="E315" s="192"/>
      <c r="F315" s="192"/>
      <c r="G315" s="192"/>
      <c r="H315" s="192"/>
    </row>
    <row r="316" spans="1:8" ht="15.75" customHeight="1">
      <c r="A316" s="192"/>
      <c r="B316" s="192"/>
      <c r="C316" s="192"/>
      <c r="D316" s="192"/>
      <c r="E316" s="192"/>
      <c r="F316" s="192"/>
      <c r="G316" s="192"/>
      <c r="H316" s="192"/>
    </row>
    <row r="317" spans="1:8" ht="15.75" customHeight="1">
      <c r="A317" s="192"/>
      <c r="B317" s="192"/>
      <c r="C317" s="192"/>
      <c r="D317" s="192"/>
      <c r="E317" s="192"/>
      <c r="F317" s="192"/>
      <c r="G317" s="192"/>
      <c r="H317" s="192"/>
    </row>
    <row r="318" spans="1:8" ht="15.75" customHeight="1">
      <c r="A318" s="192"/>
      <c r="B318" s="192"/>
      <c r="C318" s="192"/>
      <c r="D318" s="192"/>
      <c r="E318" s="192"/>
      <c r="F318" s="192"/>
      <c r="G318" s="192"/>
      <c r="H318" s="192"/>
    </row>
    <row r="319" spans="1:8" ht="15.75" customHeight="1">
      <c r="A319" s="192"/>
      <c r="B319" s="192"/>
      <c r="C319" s="192"/>
      <c r="D319" s="192"/>
      <c r="E319" s="192"/>
      <c r="F319" s="192"/>
      <c r="G319" s="192"/>
      <c r="H319" s="192"/>
    </row>
    <row r="320" spans="1:8" ht="15.75" customHeight="1">
      <c r="A320" s="192"/>
      <c r="B320" s="192"/>
      <c r="C320" s="192"/>
      <c r="D320" s="192"/>
      <c r="E320" s="192"/>
      <c r="F320" s="192"/>
      <c r="G320" s="192"/>
      <c r="H320" s="192"/>
    </row>
    <row r="321" spans="1:8" ht="15.75" customHeight="1">
      <c r="A321" s="192"/>
      <c r="B321" s="192"/>
      <c r="C321" s="192"/>
      <c r="D321" s="192"/>
      <c r="E321" s="192"/>
      <c r="F321" s="192"/>
      <c r="G321" s="192"/>
      <c r="H321" s="192"/>
    </row>
    <row r="322" spans="1:8" ht="15.75" customHeight="1">
      <c r="A322" s="192"/>
      <c r="B322" s="192"/>
      <c r="C322" s="192"/>
      <c r="D322" s="192"/>
      <c r="E322" s="192"/>
      <c r="F322" s="192"/>
      <c r="G322" s="192"/>
      <c r="H322" s="192"/>
    </row>
    <row r="323" spans="1:8" ht="15.75" customHeight="1">
      <c r="A323" s="192"/>
      <c r="B323" s="192"/>
      <c r="C323" s="192"/>
      <c r="D323" s="192"/>
      <c r="E323" s="192"/>
      <c r="F323" s="192"/>
      <c r="G323" s="192"/>
      <c r="H323" s="192"/>
    </row>
    <row r="324" spans="1:8" ht="15.75" customHeight="1">
      <c r="A324" s="192"/>
      <c r="B324" s="192"/>
      <c r="C324" s="192"/>
      <c r="D324" s="192"/>
      <c r="E324" s="192"/>
      <c r="F324" s="192"/>
      <c r="G324" s="192"/>
      <c r="H324" s="192"/>
    </row>
    <row r="325" spans="1:8" ht="15.75" customHeight="1">
      <c r="A325" s="192"/>
      <c r="B325" s="192"/>
      <c r="C325" s="192"/>
      <c r="D325" s="192"/>
      <c r="E325" s="192"/>
      <c r="F325" s="192"/>
      <c r="G325" s="192"/>
      <c r="H325" s="192"/>
    </row>
    <row r="326" spans="1:8" ht="15.75" customHeight="1">
      <c r="A326" s="192"/>
      <c r="B326" s="192"/>
      <c r="C326" s="192"/>
      <c r="D326" s="192"/>
      <c r="E326" s="192"/>
      <c r="F326" s="192"/>
      <c r="G326" s="192"/>
      <c r="H326" s="192"/>
    </row>
    <row r="327" spans="1:8" ht="15.75" customHeight="1">
      <c r="A327" s="192"/>
      <c r="B327" s="192"/>
      <c r="C327" s="192"/>
      <c r="D327" s="192"/>
      <c r="E327" s="192"/>
      <c r="F327" s="192"/>
      <c r="G327" s="192"/>
      <c r="H327" s="192"/>
    </row>
    <row r="328" spans="1:8" ht="15.75" customHeight="1">
      <c r="A328" s="192"/>
      <c r="B328" s="192"/>
      <c r="C328" s="192"/>
      <c r="D328" s="192"/>
      <c r="E328" s="192"/>
      <c r="F328" s="192"/>
      <c r="G328" s="192"/>
      <c r="H328" s="192"/>
    </row>
    <row r="329" spans="1:8" ht="15.75" customHeight="1">
      <c r="A329" s="192"/>
      <c r="B329" s="192"/>
      <c r="C329" s="192"/>
      <c r="D329" s="192"/>
      <c r="E329" s="192"/>
      <c r="F329" s="192"/>
      <c r="G329" s="192"/>
      <c r="H329" s="192"/>
    </row>
    <row r="330" spans="1:8" ht="15.75" customHeight="1">
      <c r="A330" s="192"/>
      <c r="B330" s="192"/>
      <c r="C330" s="192"/>
      <c r="D330" s="192"/>
      <c r="E330" s="192"/>
      <c r="F330" s="192"/>
      <c r="G330" s="192"/>
      <c r="H330" s="192"/>
    </row>
    <row r="331" spans="1:8" ht="15.75" customHeight="1">
      <c r="A331" s="192"/>
      <c r="B331" s="192"/>
      <c r="C331" s="192"/>
      <c r="D331" s="192"/>
      <c r="E331" s="192"/>
      <c r="F331" s="192"/>
      <c r="G331" s="192"/>
      <c r="H331" s="192"/>
    </row>
    <row r="332" spans="1:8" ht="15.75" customHeight="1">
      <c r="A332" s="192"/>
      <c r="B332" s="192"/>
      <c r="C332" s="192"/>
      <c r="D332" s="192"/>
      <c r="E332" s="192"/>
      <c r="F332" s="192"/>
      <c r="G332" s="192"/>
      <c r="H332" s="192"/>
    </row>
    <row r="333" spans="1:8" ht="15.75" customHeight="1">
      <c r="A333" s="192"/>
      <c r="B333" s="192"/>
      <c r="C333" s="192"/>
      <c r="D333" s="192"/>
      <c r="E333" s="192"/>
      <c r="F333" s="192"/>
      <c r="G333" s="192"/>
      <c r="H333" s="192"/>
    </row>
    <row r="334" spans="1:8" ht="15.75" customHeight="1">
      <c r="A334" s="192"/>
      <c r="B334" s="192"/>
      <c r="C334" s="192"/>
      <c r="D334" s="192"/>
      <c r="E334" s="192"/>
      <c r="F334" s="192"/>
      <c r="G334" s="192"/>
      <c r="H334" s="192"/>
    </row>
    <row r="335" spans="1:8" ht="15.75" customHeight="1">
      <c r="A335" s="192"/>
      <c r="B335" s="192"/>
      <c r="C335" s="192"/>
      <c r="D335" s="192"/>
      <c r="E335" s="192"/>
      <c r="F335" s="192"/>
      <c r="G335" s="192"/>
      <c r="H335" s="192"/>
    </row>
    <row r="336" spans="1:8" ht="15.75" customHeight="1">
      <c r="A336" s="192"/>
      <c r="B336" s="192"/>
      <c r="C336" s="192"/>
      <c r="D336" s="192"/>
      <c r="E336" s="192"/>
      <c r="F336" s="192"/>
      <c r="G336" s="192"/>
      <c r="H336" s="192"/>
    </row>
    <row r="337" spans="1:8" ht="15.75" customHeight="1">
      <c r="A337" s="192"/>
      <c r="B337" s="192"/>
      <c r="C337" s="192"/>
      <c r="D337" s="192"/>
      <c r="E337" s="192"/>
      <c r="F337" s="192"/>
      <c r="G337" s="192"/>
      <c r="H337" s="192"/>
    </row>
    <row r="338" spans="1:8" ht="15.75" customHeight="1">
      <c r="A338" s="192"/>
      <c r="B338" s="192"/>
      <c r="C338" s="192"/>
      <c r="D338" s="192"/>
      <c r="E338" s="192"/>
      <c r="F338" s="192"/>
      <c r="G338" s="192"/>
      <c r="H338" s="192"/>
    </row>
    <row r="339" spans="1:8" ht="15.75" customHeight="1">
      <c r="A339" s="192"/>
      <c r="B339" s="192"/>
      <c r="C339" s="192"/>
      <c r="D339" s="192"/>
      <c r="E339" s="192"/>
      <c r="F339" s="192"/>
      <c r="G339" s="192"/>
      <c r="H339" s="192"/>
    </row>
    <row r="340" spans="1:8" ht="15.75" customHeight="1">
      <c r="A340" s="192"/>
      <c r="B340" s="192"/>
      <c r="C340" s="192"/>
      <c r="D340" s="192"/>
      <c r="E340" s="192"/>
      <c r="F340" s="192"/>
      <c r="G340" s="192"/>
      <c r="H340" s="192"/>
    </row>
    <row r="341" spans="1:8" ht="15.75" customHeight="1">
      <c r="A341" s="192"/>
      <c r="B341" s="192"/>
      <c r="C341" s="192"/>
      <c r="D341" s="192"/>
      <c r="E341" s="192"/>
      <c r="F341" s="192"/>
      <c r="G341" s="192"/>
      <c r="H341" s="192"/>
    </row>
    <row r="342" spans="1:8" ht="15.75" customHeight="1">
      <c r="A342" s="192"/>
      <c r="B342" s="192"/>
      <c r="C342" s="192"/>
      <c r="D342" s="192"/>
      <c r="E342" s="192"/>
      <c r="F342" s="192"/>
      <c r="G342" s="192"/>
      <c r="H342" s="192"/>
    </row>
    <row r="343" spans="1:8" ht="15.75" customHeight="1">
      <c r="A343" s="192"/>
      <c r="B343" s="192"/>
      <c r="C343" s="192"/>
      <c r="D343" s="192"/>
      <c r="E343" s="192"/>
      <c r="F343" s="192"/>
      <c r="G343" s="192"/>
      <c r="H343" s="192"/>
    </row>
    <row r="344" spans="1:8" ht="15.75" customHeight="1">
      <c r="A344" s="192"/>
      <c r="B344" s="192"/>
      <c r="C344" s="192"/>
      <c r="D344" s="192"/>
      <c r="E344" s="192"/>
      <c r="F344" s="192"/>
      <c r="G344" s="192"/>
      <c r="H344" s="192"/>
    </row>
    <row r="345" spans="1:8" ht="15.75" customHeight="1">
      <c r="A345" s="192"/>
      <c r="B345" s="192"/>
      <c r="C345" s="192"/>
      <c r="D345" s="192"/>
      <c r="E345" s="192"/>
      <c r="F345" s="192"/>
      <c r="G345" s="192"/>
      <c r="H345" s="192"/>
    </row>
    <row r="346" spans="1:8" ht="15.75" customHeight="1">
      <c r="A346" s="192"/>
      <c r="B346" s="192"/>
      <c r="C346" s="192"/>
      <c r="D346" s="192"/>
      <c r="E346" s="192"/>
      <c r="F346" s="192"/>
      <c r="G346" s="192"/>
      <c r="H346" s="192"/>
    </row>
    <row r="347" spans="1:8" ht="15.75" customHeight="1">
      <c r="A347" s="192"/>
      <c r="B347" s="192"/>
      <c r="C347" s="192"/>
      <c r="D347" s="192"/>
      <c r="E347" s="192"/>
      <c r="F347" s="192"/>
      <c r="G347" s="192"/>
      <c r="H347" s="192"/>
    </row>
    <row r="348" spans="1:8" ht="15.75" customHeight="1">
      <c r="A348" s="192"/>
      <c r="B348" s="192"/>
      <c r="C348" s="192"/>
      <c r="D348" s="192"/>
      <c r="E348" s="192"/>
      <c r="F348" s="192"/>
      <c r="G348" s="192"/>
      <c r="H348" s="192"/>
    </row>
    <row r="349" spans="1:8" ht="15.75" customHeight="1">
      <c r="A349" s="192"/>
      <c r="B349" s="192"/>
      <c r="C349" s="192"/>
      <c r="D349" s="192"/>
      <c r="E349" s="192"/>
      <c r="F349" s="192"/>
      <c r="G349" s="192"/>
      <c r="H349" s="192"/>
    </row>
    <row r="350" spans="1:8" ht="15.75" customHeight="1">
      <c r="A350" s="192"/>
      <c r="B350" s="192"/>
      <c r="C350" s="192"/>
      <c r="D350" s="192"/>
      <c r="E350" s="192"/>
      <c r="F350" s="192"/>
      <c r="G350" s="192"/>
      <c r="H350" s="192"/>
    </row>
    <row r="351" spans="1:8" ht="15.75" customHeight="1">
      <c r="A351" s="192"/>
      <c r="B351" s="192"/>
      <c r="C351" s="192"/>
      <c r="D351" s="192"/>
      <c r="E351" s="192"/>
      <c r="F351" s="192"/>
      <c r="G351" s="192"/>
      <c r="H351" s="192"/>
    </row>
    <row r="352" spans="1:8" ht="15.75" customHeight="1">
      <c r="A352" s="192"/>
      <c r="B352" s="192"/>
      <c r="C352" s="192"/>
      <c r="D352" s="192"/>
      <c r="E352" s="192"/>
      <c r="F352" s="192"/>
      <c r="G352" s="192"/>
      <c r="H352" s="192"/>
    </row>
    <row r="353" spans="1:8" ht="15.75" customHeight="1">
      <c r="A353" s="192"/>
      <c r="B353" s="192"/>
      <c r="C353" s="192"/>
      <c r="D353" s="192"/>
      <c r="E353" s="192"/>
      <c r="F353" s="192"/>
      <c r="G353" s="192"/>
      <c r="H353" s="192"/>
    </row>
    <row r="354" spans="1:8" ht="15.75" customHeight="1">
      <c r="A354" s="192"/>
      <c r="B354" s="192"/>
      <c r="C354" s="192"/>
      <c r="D354" s="192"/>
      <c r="E354" s="192"/>
      <c r="F354" s="192"/>
      <c r="G354" s="192"/>
      <c r="H354" s="192"/>
    </row>
    <row r="355" spans="1:8" ht="15.75" customHeight="1">
      <c r="A355" s="192"/>
      <c r="B355" s="192"/>
      <c r="C355" s="192"/>
      <c r="D355" s="192"/>
      <c r="E355" s="192"/>
      <c r="F355" s="192"/>
      <c r="G355" s="192"/>
      <c r="H355" s="192"/>
    </row>
    <row r="356" spans="1:8" ht="15.75" customHeight="1">
      <c r="A356" s="192"/>
      <c r="B356" s="192"/>
      <c r="C356" s="192"/>
      <c r="D356" s="192"/>
      <c r="E356" s="192"/>
      <c r="F356" s="192"/>
      <c r="G356" s="192"/>
      <c r="H356" s="192"/>
    </row>
    <row r="357" spans="1:8" ht="15.75" customHeight="1">
      <c r="A357" s="192"/>
      <c r="B357" s="192"/>
      <c r="C357" s="192"/>
      <c r="D357" s="192"/>
      <c r="E357" s="192"/>
      <c r="F357" s="192"/>
      <c r="G357" s="192"/>
      <c r="H357" s="192"/>
    </row>
    <row r="358" spans="1:8" ht="15.75" customHeight="1">
      <c r="A358" s="192"/>
      <c r="B358" s="192"/>
      <c r="C358" s="192"/>
      <c r="D358" s="192"/>
      <c r="E358" s="192"/>
      <c r="F358" s="192"/>
      <c r="G358" s="192"/>
      <c r="H358" s="192"/>
    </row>
    <row r="359" spans="1:8" ht="15.75" customHeight="1">
      <c r="A359" s="192"/>
      <c r="B359" s="192"/>
      <c r="C359" s="192"/>
      <c r="D359" s="192"/>
      <c r="E359" s="192"/>
      <c r="F359" s="192"/>
      <c r="G359" s="192"/>
      <c r="H359" s="192"/>
    </row>
    <row r="360" spans="1:8" ht="15.75" customHeight="1">
      <c r="A360" s="192"/>
      <c r="B360" s="192"/>
      <c r="C360" s="192"/>
      <c r="D360" s="192"/>
      <c r="E360" s="192"/>
      <c r="F360" s="192"/>
      <c r="G360" s="192"/>
      <c r="H360" s="192"/>
    </row>
    <row r="361" spans="1:8" ht="15.75" customHeight="1">
      <c r="A361" s="192"/>
      <c r="B361" s="192"/>
      <c r="C361" s="192"/>
      <c r="D361" s="192"/>
      <c r="E361" s="192"/>
      <c r="F361" s="192"/>
      <c r="G361" s="192"/>
      <c r="H361" s="192"/>
    </row>
    <row r="362" spans="1:8" ht="15.75" customHeight="1">
      <c r="A362" s="192"/>
      <c r="B362" s="192"/>
      <c r="C362" s="192"/>
      <c r="D362" s="192"/>
      <c r="E362" s="192"/>
      <c r="F362" s="192"/>
      <c r="G362" s="192"/>
      <c r="H362" s="192"/>
    </row>
    <row r="363" spans="1:8" ht="15.75" customHeight="1">
      <c r="A363" s="192"/>
      <c r="B363" s="192"/>
      <c r="C363" s="192"/>
      <c r="D363" s="192"/>
      <c r="E363" s="192"/>
      <c r="F363" s="192"/>
      <c r="G363" s="192"/>
      <c r="H363" s="192"/>
    </row>
    <row r="364" spans="1:8" ht="15.75" customHeight="1">
      <c r="A364" s="192"/>
      <c r="B364" s="192"/>
      <c r="C364" s="192"/>
      <c r="D364" s="192"/>
      <c r="E364" s="192"/>
      <c r="F364" s="192"/>
      <c r="G364" s="192"/>
      <c r="H364" s="192"/>
    </row>
    <row r="365" spans="1:8" ht="15.75" customHeight="1">
      <c r="A365" s="192"/>
      <c r="B365" s="192"/>
      <c r="C365" s="192"/>
      <c r="D365" s="192"/>
      <c r="E365" s="192"/>
      <c r="F365" s="192"/>
      <c r="G365" s="192"/>
      <c r="H365" s="192"/>
    </row>
    <row r="366" spans="1:8" ht="15.75" customHeight="1">
      <c r="A366" s="192"/>
      <c r="B366" s="192"/>
      <c r="C366" s="192"/>
      <c r="D366" s="192"/>
      <c r="E366" s="192"/>
      <c r="F366" s="192"/>
      <c r="G366" s="192"/>
      <c r="H366" s="192"/>
    </row>
    <row r="367" spans="1:8" ht="15.75" customHeight="1">
      <c r="A367" s="192"/>
      <c r="B367" s="192"/>
      <c r="C367" s="192"/>
      <c r="D367" s="192"/>
      <c r="E367" s="192"/>
      <c r="F367" s="192"/>
      <c r="G367" s="192"/>
      <c r="H367" s="192"/>
    </row>
    <row r="368" spans="1:8" ht="15.75" customHeight="1">
      <c r="A368" s="192"/>
      <c r="B368" s="192"/>
      <c r="C368" s="192"/>
      <c r="D368" s="192"/>
      <c r="E368" s="192"/>
      <c r="F368" s="192"/>
      <c r="G368" s="192"/>
      <c r="H368" s="192"/>
    </row>
    <row r="369" spans="1:8" ht="15.75" customHeight="1">
      <c r="A369" s="192"/>
      <c r="B369" s="192"/>
      <c r="C369" s="192"/>
      <c r="D369" s="192"/>
      <c r="E369" s="192"/>
      <c r="F369" s="192"/>
      <c r="G369" s="192"/>
      <c r="H369" s="192"/>
    </row>
    <row r="370" spans="1:8" ht="15.75" customHeight="1">
      <c r="A370" s="192"/>
      <c r="B370" s="192"/>
      <c r="C370" s="192"/>
      <c r="D370" s="192"/>
      <c r="E370" s="192"/>
      <c r="F370" s="192"/>
      <c r="G370" s="192"/>
      <c r="H370" s="192"/>
    </row>
    <row r="371" spans="1:8" ht="15.75" customHeight="1">
      <c r="A371" s="192"/>
      <c r="B371" s="192"/>
      <c r="C371" s="192"/>
      <c r="D371" s="192"/>
      <c r="E371" s="192"/>
      <c r="F371" s="192"/>
      <c r="G371" s="192"/>
      <c r="H371" s="192"/>
    </row>
    <row r="372" spans="1:8" ht="15.75" customHeight="1">
      <c r="A372" s="192"/>
      <c r="B372" s="192"/>
      <c r="C372" s="192"/>
      <c r="D372" s="192"/>
      <c r="E372" s="192"/>
      <c r="F372" s="192"/>
      <c r="G372" s="192"/>
      <c r="H372" s="192"/>
    </row>
    <row r="373" spans="1:8" ht="15.75" customHeight="1">
      <c r="A373" s="192"/>
      <c r="B373" s="192"/>
      <c r="C373" s="192"/>
      <c r="D373" s="192"/>
      <c r="E373" s="192"/>
      <c r="F373" s="192"/>
      <c r="G373" s="192"/>
      <c r="H373" s="192"/>
    </row>
    <row r="374" spans="1:8" ht="15.75" customHeight="1">
      <c r="A374" s="192"/>
      <c r="B374" s="192"/>
      <c r="C374" s="192"/>
      <c r="D374" s="192"/>
      <c r="E374" s="192"/>
      <c r="F374" s="192"/>
      <c r="G374" s="192"/>
      <c r="H374" s="192"/>
    </row>
    <row r="375" spans="1:8" ht="15.75" customHeight="1">
      <c r="A375" s="192"/>
      <c r="B375" s="192"/>
      <c r="C375" s="192"/>
      <c r="D375" s="192"/>
      <c r="E375" s="192"/>
      <c r="F375" s="192"/>
      <c r="G375" s="192"/>
      <c r="H375" s="192"/>
    </row>
    <row r="376" spans="1:8" ht="15.75" customHeight="1">
      <c r="A376" s="192"/>
      <c r="B376" s="192"/>
      <c r="C376" s="192"/>
      <c r="D376" s="192"/>
      <c r="E376" s="192"/>
      <c r="F376" s="192"/>
      <c r="G376" s="192"/>
      <c r="H376" s="192"/>
    </row>
    <row r="377" spans="1:8" ht="15.75" customHeight="1">
      <c r="A377" s="192"/>
      <c r="B377" s="192"/>
      <c r="C377" s="192"/>
      <c r="D377" s="192"/>
      <c r="E377" s="192"/>
      <c r="F377" s="192"/>
      <c r="G377" s="192"/>
      <c r="H377" s="192"/>
    </row>
    <row r="378" spans="1:8" ht="15.75" customHeight="1">
      <c r="A378" s="192"/>
      <c r="B378" s="192"/>
      <c r="C378" s="192"/>
      <c r="D378" s="192"/>
      <c r="E378" s="192"/>
      <c r="F378" s="192"/>
      <c r="G378" s="192"/>
      <c r="H378" s="192"/>
    </row>
    <row r="379" spans="1:8" ht="15.75" customHeight="1">
      <c r="A379" s="192"/>
      <c r="B379" s="192"/>
      <c r="C379" s="192"/>
      <c r="D379" s="192"/>
      <c r="E379" s="192"/>
      <c r="F379" s="192"/>
      <c r="G379" s="192"/>
      <c r="H379" s="192"/>
    </row>
    <row r="380" spans="1:8" ht="15.75" customHeight="1">
      <c r="A380" s="192"/>
      <c r="B380" s="192"/>
      <c r="C380" s="192"/>
      <c r="D380" s="192"/>
      <c r="E380" s="192"/>
      <c r="F380" s="192"/>
      <c r="G380" s="192"/>
      <c r="H380" s="192"/>
    </row>
    <row r="381" spans="1:8" ht="15.75" customHeight="1">
      <c r="A381" s="192"/>
      <c r="B381" s="192"/>
      <c r="C381" s="192"/>
      <c r="D381" s="192"/>
      <c r="E381" s="192"/>
      <c r="F381" s="192"/>
      <c r="G381" s="192"/>
      <c r="H381" s="192"/>
    </row>
    <row r="382" spans="1:8" ht="15.75" customHeight="1">
      <c r="A382" s="192"/>
      <c r="B382" s="192"/>
      <c r="C382" s="192"/>
      <c r="D382" s="192"/>
      <c r="E382" s="192"/>
      <c r="F382" s="192"/>
      <c r="G382" s="192"/>
      <c r="H382" s="192"/>
    </row>
    <row r="383" spans="1:8" ht="15.75" customHeight="1">
      <c r="A383" s="192"/>
      <c r="B383" s="192"/>
      <c r="C383" s="192"/>
      <c r="D383" s="192"/>
      <c r="E383" s="192"/>
      <c r="F383" s="192"/>
      <c r="G383" s="192"/>
      <c r="H383" s="192"/>
    </row>
    <row r="384" spans="1:8" ht="15.75" customHeight="1">
      <c r="A384" s="192"/>
      <c r="B384" s="192"/>
      <c r="C384" s="192"/>
      <c r="D384" s="192"/>
      <c r="E384" s="192"/>
      <c r="F384" s="192"/>
      <c r="G384" s="192"/>
      <c r="H384" s="192"/>
    </row>
    <row r="385" spans="1:8" ht="15.75" customHeight="1">
      <c r="A385" s="192"/>
      <c r="B385" s="192"/>
      <c r="C385" s="192"/>
      <c r="D385" s="192"/>
      <c r="E385" s="192"/>
      <c r="F385" s="192"/>
      <c r="G385" s="192"/>
      <c r="H385" s="192"/>
    </row>
    <row r="386" spans="1:8" ht="15.75" customHeight="1">
      <c r="A386" s="192"/>
      <c r="B386" s="192"/>
      <c r="C386" s="192"/>
      <c r="D386" s="192"/>
      <c r="E386" s="192"/>
      <c r="F386" s="192"/>
      <c r="G386" s="192"/>
      <c r="H386" s="192"/>
    </row>
    <row r="387" spans="1:8" ht="15.75" customHeight="1">
      <c r="A387" s="192"/>
      <c r="B387" s="192"/>
      <c r="C387" s="192"/>
      <c r="D387" s="192"/>
      <c r="E387" s="192"/>
      <c r="F387" s="192"/>
      <c r="G387" s="192"/>
      <c r="H387" s="192"/>
    </row>
    <row r="388" spans="1:8" ht="15.75" customHeight="1">
      <c r="A388" s="192"/>
      <c r="B388" s="192"/>
      <c r="C388" s="192"/>
      <c r="D388" s="192"/>
      <c r="E388" s="192"/>
      <c r="F388" s="192"/>
      <c r="G388" s="192"/>
      <c r="H388" s="192"/>
    </row>
    <row r="389" spans="1:8" ht="15.75" customHeight="1">
      <c r="A389" s="192"/>
      <c r="B389" s="192"/>
      <c r="C389" s="192"/>
      <c r="D389" s="192"/>
      <c r="E389" s="192"/>
      <c r="F389" s="192"/>
      <c r="G389" s="192"/>
      <c r="H389" s="192"/>
    </row>
    <row r="390" spans="1:8" ht="15.75" customHeight="1">
      <c r="A390" s="192"/>
      <c r="B390" s="192"/>
      <c r="C390" s="192"/>
      <c r="D390" s="192"/>
      <c r="E390" s="192"/>
      <c r="F390" s="192"/>
      <c r="G390" s="192"/>
      <c r="H390" s="192"/>
    </row>
    <row r="391" spans="1:8" ht="15.75" customHeight="1">
      <c r="A391" s="192"/>
      <c r="B391" s="192"/>
      <c r="C391" s="192"/>
      <c r="D391" s="192"/>
      <c r="E391" s="192"/>
      <c r="F391" s="192"/>
      <c r="G391" s="192"/>
      <c r="H391" s="192"/>
    </row>
    <row r="392" spans="1:8" ht="15.75" customHeight="1">
      <c r="A392" s="192"/>
      <c r="B392" s="192"/>
      <c r="C392" s="192"/>
      <c r="D392" s="192"/>
      <c r="E392" s="192"/>
      <c r="F392" s="192"/>
      <c r="G392" s="192"/>
      <c r="H392" s="192"/>
    </row>
    <row r="393" spans="1:8" ht="15.75" customHeight="1">
      <c r="A393" s="192"/>
      <c r="B393" s="192"/>
      <c r="C393" s="192"/>
      <c r="D393" s="192"/>
      <c r="E393" s="192"/>
      <c r="F393" s="192"/>
      <c r="G393" s="192"/>
      <c r="H393" s="192"/>
    </row>
    <row r="394" spans="1:8" ht="15.75" customHeight="1">
      <c r="A394" s="192"/>
      <c r="B394" s="192"/>
      <c r="C394" s="192"/>
      <c r="D394" s="192"/>
      <c r="E394" s="192"/>
      <c r="F394" s="192"/>
      <c r="G394" s="192"/>
      <c r="H394" s="192"/>
    </row>
    <row r="395" spans="1:8" ht="15.75" customHeight="1">
      <c r="A395" s="192"/>
      <c r="B395" s="192"/>
      <c r="C395" s="192"/>
      <c r="D395" s="192"/>
      <c r="E395" s="192"/>
      <c r="F395" s="192"/>
      <c r="G395" s="192"/>
      <c r="H395" s="192"/>
    </row>
    <row r="396" spans="1:8" ht="15.75" customHeight="1">
      <c r="A396" s="192"/>
      <c r="B396" s="192"/>
      <c r="C396" s="192"/>
      <c r="D396" s="192"/>
      <c r="E396" s="192"/>
      <c r="F396" s="192"/>
      <c r="G396" s="192"/>
      <c r="H396" s="192"/>
    </row>
    <row r="397" spans="1:8" ht="15.75" customHeight="1">
      <c r="A397" s="192"/>
      <c r="B397" s="192"/>
      <c r="C397" s="192"/>
      <c r="D397" s="192"/>
      <c r="E397" s="192"/>
      <c r="F397" s="192"/>
      <c r="G397" s="192"/>
      <c r="H397" s="192"/>
    </row>
    <row r="398" spans="1:8" ht="15.75" customHeight="1">
      <c r="A398" s="192"/>
      <c r="B398" s="192"/>
      <c r="C398" s="192"/>
      <c r="D398" s="192"/>
      <c r="E398" s="192"/>
      <c r="F398" s="192"/>
      <c r="G398" s="192"/>
      <c r="H398" s="192"/>
    </row>
    <row r="399" spans="1:8" ht="15.75" customHeight="1">
      <c r="A399" s="192"/>
      <c r="B399" s="192"/>
      <c r="C399" s="192"/>
      <c r="D399" s="192"/>
      <c r="E399" s="192"/>
      <c r="F399" s="192"/>
      <c r="G399" s="192"/>
      <c r="H399" s="192"/>
    </row>
    <row r="400" spans="1:8" ht="15.75" customHeight="1">
      <c r="A400" s="192"/>
      <c r="B400" s="192"/>
      <c r="C400" s="192"/>
      <c r="D400" s="192"/>
      <c r="E400" s="192"/>
      <c r="F400" s="192"/>
      <c r="G400" s="192"/>
      <c r="H400" s="192"/>
    </row>
    <row r="401" spans="1:8" ht="15.75" customHeight="1">
      <c r="A401" s="192"/>
      <c r="B401" s="192"/>
      <c r="C401" s="192"/>
      <c r="D401" s="192"/>
      <c r="E401" s="192"/>
      <c r="F401" s="192"/>
      <c r="G401" s="192"/>
      <c r="H401" s="192"/>
    </row>
    <row r="402" spans="1:8" ht="15.75" customHeight="1">
      <c r="A402" s="192"/>
      <c r="B402" s="192"/>
      <c r="C402" s="192"/>
      <c r="D402" s="192"/>
      <c r="E402" s="192"/>
      <c r="F402" s="192"/>
      <c r="G402" s="192"/>
      <c r="H402" s="192"/>
    </row>
    <row r="403" spans="1:8" ht="15.75" customHeight="1">
      <c r="A403" s="192"/>
      <c r="B403" s="192"/>
      <c r="C403" s="192"/>
      <c r="D403" s="192"/>
      <c r="E403" s="192"/>
      <c r="F403" s="192"/>
      <c r="G403" s="192"/>
      <c r="H403" s="192"/>
    </row>
    <row r="404" spans="1:8" ht="15.75" customHeight="1">
      <c r="A404" s="192"/>
      <c r="B404" s="192"/>
      <c r="C404" s="192"/>
      <c r="D404" s="192"/>
      <c r="E404" s="192"/>
      <c r="F404" s="192"/>
      <c r="G404" s="192"/>
      <c r="H404" s="192"/>
    </row>
    <row r="405" spans="1:8" ht="15.75" customHeight="1">
      <c r="A405" s="192"/>
      <c r="B405" s="192"/>
      <c r="C405" s="192"/>
      <c r="D405" s="192"/>
      <c r="E405" s="192"/>
      <c r="F405" s="192"/>
      <c r="G405" s="192"/>
      <c r="H405" s="192"/>
    </row>
    <row r="406" spans="1:8" ht="15.75" customHeight="1">
      <c r="A406" s="192"/>
      <c r="B406" s="192"/>
      <c r="C406" s="192"/>
      <c r="D406" s="192"/>
      <c r="E406" s="192"/>
      <c r="F406" s="192"/>
      <c r="G406" s="192"/>
      <c r="H406" s="192"/>
    </row>
    <row r="407" spans="1:8" ht="15.75" customHeight="1">
      <c r="A407" s="192"/>
      <c r="B407" s="192"/>
      <c r="C407" s="192"/>
      <c r="D407" s="192"/>
      <c r="E407" s="192"/>
      <c r="F407" s="192"/>
      <c r="G407" s="192"/>
      <c r="H407" s="192"/>
    </row>
    <row r="408" spans="1:8" ht="15.75" customHeight="1">
      <c r="A408" s="192"/>
      <c r="B408" s="192"/>
      <c r="C408" s="192"/>
      <c r="D408" s="192"/>
      <c r="E408" s="192"/>
      <c r="F408" s="192"/>
      <c r="G408" s="192"/>
      <c r="H408" s="192"/>
    </row>
    <row r="409" spans="1:8" ht="15.75" customHeight="1">
      <c r="A409" s="192"/>
      <c r="B409" s="192"/>
      <c r="C409" s="192"/>
      <c r="D409" s="192"/>
      <c r="E409" s="192"/>
      <c r="F409" s="192"/>
      <c r="G409" s="192"/>
      <c r="H409" s="192"/>
    </row>
    <row r="410" spans="1:8" ht="15.75" customHeight="1">
      <c r="A410" s="192"/>
      <c r="B410" s="192"/>
      <c r="C410" s="192"/>
      <c r="D410" s="192"/>
      <c r="E410" s="192"/>
      <c r="F410" s="192"/>
      <c r="G410" s="192"/>
      <c r="H410" s="192"/>
    </row>
    <row r="411" spans="1:8" ht="15.75" customHeight="1">
      <c r="A411" s="192"/>
      <c r="B411" s="192"/>
      <c r="C411" s="192"/>
      <c r="D411" s="192"/>
      <c r="E411" s="192"/>
      <c r="F411" s="192"/>
      <c r="G411" s="192"/>
      <c r="H411" s="192"/>
    </row>
    <row r="412" spans="1:8" ht="15.75" customHeight="1">
      <c r="A412" s="192"/>
      <c r="B412" s="192"/>
      <c r="C412" s="192"/>
      <c r="D412" s="192"/>
      <c r="E412" s="192"/>
      <c r="F412" s="192"/>
      <c r="G412" s="192"/>
      <c r="H412" s="192"/>
    </row>
    <row r="413" spans="1:8" ht="15.75" customHeight="1">
      <c r="A413" s="192"/>
      <c r="B413" s="192"/>
      <c r="C413" s="192"/>
      <c r="D413" s="192"/>
      <c r="E413" s="192"/>
      <c r="F413" s="192"/>
      <c r="G413" s="192"/>
      <c r="H413" s="192"/>
    </row>
    <row r="414" spans="1:8" ht="15.75" customHeight="1">
      <c r="A414" s="192"/>
      <c r="B414" s="192"/>
      <c r="C414" s="192"/>
      <c r="D414" s="192"/>
      <c r="E414" s="192"/>
      <c r="F414" s="192"/>
      <c r="G414" s="192"/>
      <c r="H414" s="192"/>
    </row>
    <row r="415" spans="1:8" ht="15.75" customHeight="1">
      <c r="A415" s="192"/>
      <c r="B415" s="192"/>
      <c r="C415" s="192"/>
      <c r="D415" s="192"/>
      <c r="E415" s="192"/>
      <c r="F415" s="192"/>
      <c r="G415" s="192"/>
      <c r="H415" s="192"/>
    </row>
    <row r="416" spans="1:8" ht="15.75" customHeight="1">
      <c r="A416" s="192"/>
      <c r="B416" s="192"/>
      <c r="C416" s="192"/>
      <c r="D416" s="192"/>
      <c r="E416" s="192"/>
      <c r="F416" s="192"/>
      <c r="G416" s="192"/>
      <c r="H416" s="192"/>
    </row>
    <row r="417" spans="1:8" ht="15.75" customHeight="1">
      <c r="A417" s="192"/>
      <c r="B417" s="192"/>
      <c r="C417" s="192"/>
      <c r="D417" s="192"/>
      <c r="E417" s="192"/>
      <c r="F417" s="192"/>
      <c r="G417" s="192"/>
      <c r="H417" s="192"/>
    </row>
    <row r="418" spans="1:8" ht="15.75" customHeight="1">
      <c r="A418" s="192"/>
      <c r="B418" s="192"/>
      <c r="C418" s="192"/>
      <c r="D418" s="192"/>
      <c r="E418" s="192"/>
      <c r="F418" s="192"/>
      <c r="G418" s="192"/>
      <c r="H418" s="192"/>
    </row>
    <row r="419" spans="1:8" ht="15.75" customHeight="1">
      <c r="A419" s="192"/>
      <c r="B419" s="192"/>
      <c r="C419" s="192"/>
      <c r="D419" s="192"/>
      <c r="E419" s="192"/>
      <c r="F419" s="192"/>
      <c r="G419" s="192"/>
      <c r="H419" s="192"/>
    </row>
    <row r="420" spans="1:8" ht="15.75" customHeight="1">
      <c r="A420" s="192"/>
      <c r="B420" s="192"/>
      <c r="C420" s="192"/>
      <c r="D420" s="192"/>
      <c r="E420" s="192"/>
      <c r="F420" s="192"/>
      <c r="G420" s="192"/>
      <c r="H420" s="192"/>
    </row>
    <row r="421" spans="1:8" ht="15.75" customHeight="1">
      <c r="A421" s="192"/>
      <c r="B421" s="192"/>
      <c r="C421" s="192"/>
      <c r="D421" s="192"/>
      <c r="E421" s="192"/>
      <c r="F421" s="192"/>
      <c r="G421" s="192"/>
      <c r="H421" s="192"/>
    </row>
    <row r="422" spans="1:8" ht="15.75" customHeight="1">
      <c r="A422" s="192"/>
      <c r="B422" s="192"/>
      <c r="C422" s="192"/>
      <c r="D422" s="192"/>
      <c r="E422" s="192"/>
      <c r="F422" s="192"/>
      <c r="G422" s="192"/>
      <c r="H422" s="192"/>
    </row>
    <row r="423" spans="1:8" ht="15.75" customHeight="1">
      <c r="A423" s="192"/>
      <c r="B423" s="192"/>
      <c r="C423" s="192"/>
      <c r="D423" s="192"/>
      <c r="E423" s="192"/>
      <c r="F423" s="192"/>
      <c r="G423" s="192"/>
      <c r="H423" s="192"/>
    </row>
    <row r="424" spans="1:8" ht="15.75" customHeight="1">
      <c r="A424" s="192"/>
      <c r="B424" s="192"/>
      <c r="C424" s="192"/>
      <c r="D424" s="192"/>
      <c r="E424" s="192"/>
      <c r="F424" s="192"/>
      <c r="G424" s="192"/>
      <c r="H424" s="192"/>
    </row>
    <row r="425" spans="1:8" ht="15.75" customHeight="1">
      <c r="A425" s="192"/>
      <c r="B425" s="192"/>
      <c r="C425" s="192"/>
      <c r="D425" s="192"/>
      <c r="E425" s="192"/>
      <c r="F425" s="192"/>
      <c r="G425" s="192"/>
      <c r="H425" s="192"/>
    </row>
    <row r="426" spans="1:8" ht="15.75" customHeight="1">
      <c r="A426" s="192"/>
      <c r="B426" s="192"/>
      <c r="C426" s="192"/>
      <c r="D426" s="192"/>
      <c r="E426" s="192"/>
      <c r="F426" s="192"/>
      <c r="G426" s="192"/>
      <c r="H426" s="192"/>
    </row>
    <row r="427" spans="1:8" ht="15.75" customHeight="1">
      <c r="A427" s="192"/>
      <c r="B427" s="192"/>
      <c r="C427" s="192"/>
      <c r="D427" s="192"/>
      <c r="E427" s="192"/>
      <c r="F427" s="192"/>
      <c r="G427" s="192"/>
      <c r="H427" s="192"/>
    </row>
    <row r="428" spans="1:8" ht="15.75" customHeight="1">
      <c r="A428" s="192"/>
      <c r="B428" s="192"/>
      <c r="C428" s="192"/>
      <c r="D428" s="192"/>
      <c r="E428" s="192"/>
      <c r="F428" s="192"/>
      <c r="G428" s="192"/>
      <c r="H428" s="192"/>
    </row>
    <row r="429" spans="1:8" ht="15.75" customHeight="1">
      <c r="A429" s="192"/>
      <c r="B429" s="192"/>
      <c r="C429" s="192"/>
      <c r="D429" s="192"/>
      <c r="E429" s="192"/>
      <c r="F429" s="192"/>
      <c r="G429" s="192"/>
      <c r="H429" s="192"/>
    </row>
    <row r="430" spans="1:8" ht="15.75" customHeight="1">
      <c r="A430" s="192"/>
      <c r="B430" s="192"/>
      <c r="C430" s="192"/>
      <c r="D430" s="192"/>
      <c r="E430" s="192"/>
      <c r="F430" s="192"/>
      <c r="G430" s="192"/>
      <c r="H430" s="192"/>
    </row>
    <row r="431" spans="1:8" ht="15.75" customHeight="1">
      <c r="A431" s="192"/>
      <c r="B431" s="192"/>
      <c r="C431" s="192"/>
      <c r="D431" s="192"/>
      <c r="E431" s="192"/>
      <c r="F431" s="192"/>
      <c r="G431" s="192"/>
      <c r="H431" s="192"/>
    </row>
    <row r="432" spans="1:8" ht="15.75" customHeight="1">
      <c r="A432" s="192"/>
      <c r="B432" s="192"/>
      <c r="C432" s="192"/>
      <c r="D432" s="192"/>
      <c r="E432" s="192"/>
      <c r="F432" s="192"/>
      <c r="G432" s="192"/>
      <c r="H432" s="192"/>
    </row>
    <row r="433" spans="1:8" ht="15.75" customHeight="1">
      <c r="A433" s="192"/>
      <c r="B433" s="192"/>
      <c r="C433" s="192"/>
      <c r="D433" s="192"/>
      <c r="E433" s="192"/>
      <c r="F433" s="192"/>
      <c r="G433" s="192"/>
      <c r="H433" s="192"/>
    </row>
    <row r="434" spans="1:8" ht="15.75" customHeight="1">
      <c r="A434" s="192"/>
      <c r="B434" s="192"/>
      <c r="C434" s="192"/>
      <c r="D434" s="192"/>
      <c r="E434" s="192"/>
      <c r="F434" s="192"/>
      <c r="G434" s="192"/>
      <c r="H434" s="192"/>
    </row>
    <row r="435" spans="1:8" ht="15.75" customHeight="1">
      <c r="A435" s="192"/>
      <c r="B435" s="192"/>
      <c r="C435" s="192"/>
      <c r="D435" s="192"/>
      <c r="E435" s="192"/>
      <c r="F435" s="192"/>
      <c r="G435" s="192"/>
      <c r="H435" s="192"/>
    </row>
    <row r="436" spans="1:8" ht="15.75" customHeight="1">
      <c r="A436" s="192"/>
      <c r="B436" s="192"/>
      <c r="C436" s="192"/>
      <c r="D436" s="192"/>
      <c r="E436" s="192"/>
      <c r="F436" s="192"/>
      <c r="G436" s="192"/>
      <c r="H436" s="192"/>
    </row>
    <row r="437" spans="1:8" ht="15.75" customHeight="1">
      <c r="A437" s="192"/>
      <c r="B437" s="192"/>
      <c r="C437" s="192"/>
      <c r="D437" s="192"/>
      <c r="E437" s="192"/>
      <c r="F437" s="192"/>
      <c r="G437" s="192"/>
      <c r="H437" s="192"/>
    </row>
    <row r="438" spans="1:8" ht="15.75" customHeight="1">
      <c r="A438" s="192"/>
      <c r="B438" s="192"/>
      <c r="C438" s="192"/>
      <c r="D438" s="192"/>
      <c r="E438" s="192"/>
      <c r="F438" s="192"/>
      <c r="G438" s="192"/>
      <c r="H438" s="192"/>
    </row>
    <row r="439" spans="1:8" ht="15.75" customHeight="1">
      <c r="A439" s="192"/>
      <c r="B439" s="192"/>
      <c r="C439" s="192"/>
      <c r="D439" s="192"/>
      <c r="E439" s="192"/>
      <c r="F439" s="192"/>
      <c r="G439" s="192"/>
      <c r="H439" s="192"/>
    </row>
    <row r="440" spans="1:8" ht="15.75" customHeight="1">
      <c r="A440" s="192"/>
      <c r="B440" s="192"/>
      <c r="C440" s="192"/>
      <c r="D440" s="192"/>
      <c r="E440" s="192"/>
      <c r="F440" s="192"/>
      <c r="G440" s="192"/>
      <c r="H440" s="192"/>
    </row>
    <row r="441" spans="1:8" ht="15.75" customHeight="1">
      <c r="A441" s="192"/>
      <c r="B441" s="192"/>
      <c r="C441" s="192"/>
      <c r="D441" s="192"/>
      <c r="E441" s="192"/>
      <c r="F441" s="192"/>
      <c r="G441" s="192"/>
      <c r="H441" s="192"/>
    </row>
    <row r="442" spans="1:8" ht="15.75" customHeight="1">
      <c r="A442" s="192"/>
      <c r="B442" s="192"/>
      <c r="C442" s="192"/>
      <c r="D442" s="192"/>
      <c r="E442" s="192"/>
      <c r="F442" s="192"/>
      <c r="G442" s="192"/>
      <c r="H442" s="192"/>
    </row>
    <row r="443" spans="1:8" ht="15.75" customHeight="1">
      <c r="A443" s="192"/>
      <c r="B443" s="192"/>
      <c r="C443" s="192"/>
      <c r="D443" s="192"/>
      <c r="E443" s="192"/>
      <c r="F443" s="192"/>
      <c r="G443" s="192"/>
      <c r="H443" s="192"/>
    </row>
    <row r="444" spans="1:8" ht="15.75" customHeight="1">
      <c r="A444" s="192"/>
      <c r="B444" s="192"/>
      <c r="C444" s="192"/>
      <c r="D444" s="192"/>
      <c r="E444" s="192"/>
      <c r="F444" s="192"/>
      <c r="G444" s="192"/>
      <c r="H444" s="192"/>
    </row>
    <row r="445" spans="1:8" ht="15.75" customHeight="1">
      <c r="A445" s="192"/>
      <c r="B445" s="192"/>
      <c r="C445" s="192"/>
      <c r="D445" s="192"/>
      <c r="E445" s="192"/>
      <c r="F445" s="192"/>
      <c r="G445" s="192"/>
      <c r="H445" s="192"/>
    </row>
    <row r="446" spans="1:8" ht="15.75" customHeight="1">
      <c r="A446" s="192"/>
      <c r="B446" s="192"/>
      <c r="C446" s="192"/>
      <c r="D446" s="192"/>
      <c r="E446" s="192"/>
      <c r="F446" s="192"/>
      <c r="G446" s="192"/>
      <c r="H446" s="192"/>
    </row>
    <row r="447" spans="1:8" ht="15.75" customHeight="1">
      <c r="A447" s="192"/>
      <c r="B447" s="192"/>
      <c r="C447" s="192"/>
      <c r="D447" s="192"/>
      <c r="E447" s="192"/>
      <c r="F447" s="192"/>
      <c r="G447" s="192"/>
      <c r="H447" s="192"/>
    </row>
    <row r="448" spans="1:8" ht="15.75" customHeight="1">
      <c r="A448" s="192"/>
      <c r="B448" s="192"/>
      <c r="C448" s="192"/>
      <c r="D448" s="192"/>
      <c r="E448" s="192"/>
      <c r="F448" s="192"/>
      <c r="G448" s="192"/>
      <c r="H448" s="192"/>
    </row>
    <row r="449" spans="1:8" ht="15.75" customHeight="1">
      <c r="A449" s="192"/>
      <c r="B449" s="192"/>
      <c r="C449" s="192"/>
      <c r="D449" s="192"/>
      <c r="E449" s="192"/>
      <c r="F449" s="192"/>
      <c r="G449" s="192"/>
      <c r="H449" s="192"/>
    </row>
    <row r="450" spans="1:8" ht="15.75" customHeight="1">
      <c r="A450" s="192"/>
      <c r="B450" s="192"/>
      <c r="C450" s="192"/>
      <c r="D450" s="192"/>
      <c r="E450" s="192"/>
      <c r="F450" s="192"/>
      <c r="G450" s="192"/>
      <c r="H450" s="192"/>
    </row>
    <row r="451" spans="1:8" ht="15.75" customHeight="1">
      <c r="A451" s="192"/>
      <c r="B451" s="192"/>
      <c r="C451" s="192"/>
      <c r="D451" s="192"/>
      <c r="E451" s="192"/>
      <c r="F451" s="192"/>
      <c r="G451" s="192"/>
      <c r="H451" s="192"/>
    </row>
    <row r="452" spans="1:8" ht="15.75" customHeight="1">
      <c r="A452" s="192"/>
      <c r="B452" s="192"/>
      <c r="C452" s="192"/>
      <c r="D452" s="192"/>
      <c r="E452" s="192"/>
      <c r="F452" s="192"/>
      <c r="G452" s="192"/>
      <c r="H452" s="192"/>
    </row>
    <row r="453" spans="1:8" ht="15.75" customHeight="1">
      <c r="A453" s="192"/>
      <c r="B453" s="192"/>
      <c r="C453" s="192"/>
      <c r="D453" s="192"/>
      <c r="E453" s="192"/>
      <c r="F453" s="192"/>
      <c r="G453" s="192"/>
      <c r="H453" s="192"/>
    </row>
    <row r="454" spans="1:8" ht="15.75" customHeight="1">
      <c r="A454" s="192"/>
      <c r="B454" s="192"/>
      <c r="C454" s="192"/>
      <c r="D454" s="192"/>
      <c r="E454" s="192"/>
      <c r="F454" s="192"/>
      <c r="G454" s="192"/>
      <c r="H454" s="192"/>
    </row>
    <row r="455" spans="1:8" ht="15.75" customHeight="1">
      <c r="A455" s="192"/>
      <c r="B455" s="192"/>
      <c r="C455" s="192"/>
      <c r="D455" s="192"/>
      <c r="E455" s="192"/>
      <c r="F455" s="192"/>
      <c r="G455" s="192"/>
      <c r="H455" s="192"/>
    </row>
    <row r="456" spans="1:8" ht="15.75" customHeight="1">
      <c r="A456" s="192"/>
      <c r="B456" s="192"/>
      <c r="C456" s="192"/>
      <c r="D456" s="192"/>
      <c r="E456" s="192"/>
      <c r="F456" s="192"/>
      <c r="G456" s="192"/>
      <c r="H456" s="192"/>
    </row>
    <row r="457" spans="1:8" ht="15.75" customHeight="1">
      <c r="A457" s="192"/>
      <c r="B457" s="192"/>
      <c r="C457" s="192"/>
      <c r="D457" s="192"/>
      <c r="E457" s="192"/>
      <c r="F457" s="192"/>
      <c r="G457" s="192"/>
      <c r="H457" s="192"/>
    </row>
    <row r="458" spans="1:8" ht="15.75" customHeight="1">
      <c r="A458" s="192"/>
      <c r="B458" s="192"/>
      <c r="C458" s="192"/>
      <c r="D458" s="192"/>
      <c r="E458" s="192"/>
      <c r="F458" s="192"/>
      <c r="G458" s="192"/>
      <c r="H458" s="192"/>
    </row>
    <row r="459" spans="1:8" ht="15.75" customHeight="1">
      <c r="A459" s="192"/>
      <c r="B459" s="192"/>
      <c r="C459" s="192"/>
      <c r="D459" s="192"/>
      <c r="E459" s="192"/>
      <c r="F459" s="192"/>
      <c r="G459" s="192"/>
      <c r="H459" s="192"/>
    </row>
    <row r="460" spans="1:8" ht="15.75" customHeight="1">
      <c r="A460" s="192"/>
      <c r="B460" s="192"/>
      <c r="C460" s="192"/>
      <c r="D460" s="192"/>
      <c r="E460" s="192"/>
      <c r="F460" s="192"/>
      <c r="G460" s="192"/>
      <c r="H460" s="192"/>
    </row>
    <row r="461" spans="1:8" ht="15.75" customHeight="1">
      <c r="A461" s="192"/>
      <c r="B461" s="192"/>
      <c r="C461" s="192"/>
      <c r="D461" s="192"/>
      <c r="E461" s="192"/>
      <c r="F461" s="192"/>
      <c r="G461" s="192"/>
      <c r="H461" s="192"/>
    </row>
    <row r="462" spans="1:8" ht="15.75" customHeight="1">
      <c r="A462" s="192"/>
      <c r="B462" s="192"/>
      <c r="C462" s="192"/>
      <c r="D462" s="192"/>
      <c r="E462" s="192"/>
      <c r="F462" s="192"/>
      <c r="G462" s="192"/>
      <c r="H462" s="192"/>
    </row>
    <row r="463" spans="1:8" ht="15.75" customHeight="1">
      <c r="A463" s="192"/>
      <c r="B463" s="192"/>
      <c r="C463" s="192"/>
      <c r="D463" s="192"/>
      <c r="E463" s="192"/>
      <c r="F463" s="192"/>
      <c r="G463" s="192"/>
      <c r="H463" s="192"/>
    </row>
    <row r="464" spans="1:8" ht="15.75" customHeight="1">
      <c r="A464" s="192"/>
      <c r="B464" s="192"/>
      <c r="C464" s="192"/>
      <c r="D464" s="192"/>
      <c r="E464" s="192"/>
      <c r="F464" s="192"/>
      <c r="G464" s="192"/>
      <c r="H464" s="192"/>
    </row>
    <row r="465" spans="1:8" ht="15.75" customHeight="1">
      <c r="A465" s="192"/>
      <c r="B465" s="192"/>
      <c r="C465" s="192"/>
      <c r="D465" s="192"/>
      <c r="E465" s="192"/>
      <c r="F465" s="192"/>
      <c r="G465" s="192"/>
      <c r="H465" s="192"/>
    </row>
    <row r="466" spans="1:8" ht="15.75" customHeight="1">
      <c r="A466" s="192"/>
      <c r="B466" s="192"/>
      <c r="C466" s="192"/>
      <c r="D466" s="192"/>
      <c r="E466" s="192"/>
      <c r="F466" s="192"/>
      <c r="G466" s="192"/>
      <c r="H466" s="192"/>
    </row>
    <row r="467" spans="1:8" ht="15.75" customHeight="1">
      <c r="A467" s="192"/>
      <c r="B467" s="192"/>
      <c r="C467" s="192"/>
      <c r="D467" s="192"/>
      <c r="E467" s="192"/>
      <c r="F467" s="192"/>
      <c r="G467" s="192"/>
      <c r="H467" s="192"/>
    </row>
    <row r="468" spans="1:8" ht="15.75" customHeight="1">
      <c r="A468" s="192"/>
      <c r="B468" s="192"/>
      <c r="C468" s="192"/>
      <c r="D468" s="192"/>
      <c r="E468" s="192"/>
      <c r="F468" s="192"/>
      <c r="G468" s="192"/>
      <c r="H468" s="192"/>
    </row>
    <row r="469" spans="1:8" ht="15.75" customHeight="1">
      <c r="A469" s="192"/>
      <c r="B469" s="192"/>
      <c r="C469" s="192"/>
      <c r="D469" s="192"/>
      <c r="E469" s="192"/>
      <c r="F469" s="192"/>
      <c r="G469" s="192"/>
      <c r="H469" s="192"/>
    </row>
    <row r="470" spans="1:8" ht="15.75" customHeight="1">
      <c r="A470" s="192"/>
      <c r="B470" s="192"/>
      <c r="C470" s="192"/>
      <c r="D470" s="192"/>
      <c r="E470" s="192"/>
      <c r="F470" s="192"/>
      <c r="G470" s="192"/>
      <c r="H470" s="192"/>
    </row>
    <row r="471" spans="1:8" ht="15.75" customHeight="1">
      <c r="A471" s="192"/>
      <c r="B471" s="192"/>
      <c r="C471" s="192"/>
      <c r="D471" s="192"/>
      <c r="E471" s="192"/>
      <c r="F471" s="192"/>
      <c r="G471" s="192"/>
      <c r="H471" s="192"/>
    </row>
    <row r="472" spans="1:8" ht="15.75" customHeight="1">
      <c r="A472" s="192"/>
      <c r="B472" s="192"/>
      <c r="C472" s="192"/>
      <c r="D472" s="192"/>
      <c r="E472" s="192"/>
      <c r="F472" s="192"/>
      <c r="G472" s="192"/>
      <c r="H472" s="192"/>
    </row>
    <row r="473" spans="1:8" ht="15.75" customHeight="1">
      <c r="A473" s="192"/>
      <c r="B473" s="192"/>
      <c r="C473" s="192"/>
      <c r="D473" s="192"/>
      <c r="E473" s="192"/>
      <c r="F473" s="192"/>
      <c r="G473" s="192"/>
      <c r="H473" s="192"/>
    </row>
    <row r="474" spans="1:8" ht="15.75" customHeight="1">
      <c r="A474" s="192"/>
      <c r="B474" s="192"/>
      <c r="C474" s="192"/>
      <c r="D474" s="192"/>
      <c r="E474" s="192"/>
      <c r="F474" s="192"/>
      <c r="G474" s="192"/>
      <c r="H474" s="192"/>
    </row>
    <row r="475" spans="1:8" ht="15.75" customHeight="1">
      <c r="A475" s="192"/>
      <c r="B475" s="192"/>
      <c r="C475" s="192"/>
      <c r="D475" s="192"/>
      <c r="E475" s="192"/>
      <c r="F475" s="192"/>
      <c r="G475" s="192"/>
      <c r="H475" s="192"/>
    </row>
    <row r="476" spans="1:8" ht="15.75" customHeight="1">
      <c r="A476" s="192"/>
      <c r="B476" s="192"/>
      <c r="C476" s="192"/>
      <c r="D476" s="192"/>
      <c r="E476" s="192"/>
      <c r="F476" s="192"/>
      <c r="G476" s="192"/>
      <c r="H476" s="192"/>
    </row>
    <row r="477" spans="1:8" ht="15.75" customHeight="1">
      <c r="A477" s="192"/>
      <c r="B477" s="192"/>
      <c r="C477" s="192"/>
      <c r="D477" s="192"/>
      <c r="E477" s="192"/>
      <c r="F477" s="192"/>
      <c r="G477" s="192"/>
      <c r="H477" s="192"/>
    </row>
    <row r="478" spans="1:8" ht="15.75" customHeight="1">
      <c r="A478" s="192"/>
      <c r="B478" s="192"/>
      <c r="C478" s="192"/>
      <c r="D478" s="192"/>
      <c r="E478" s="192"/>
      <c r="F478" s="192"/>
      <c r="G478" s="192"/>
      <c r="H478" s="192"/>
    </row>
    <row r="479" spans="1:8" ht="15.75" customHeight="1">
      <c r="A479" s="192"/>
      <c r="B479" s="192"/>
      <c r="C479" s="192"/>
      <c r="D479" s="192"/>
      <c r="E479" s="192"/>
      <c r="F479" s="192"/>
      <c r="G479" s="192"/>
      <c r="H479" s="192"/>
    </row>
    <row r="480" spans="1:8" ht="15.75" customHeight="1">
      <c r="A480" s="192"/>
      <c r="B480" s="192"/>
      <c r="C480" s="192"/>
      <c r="D480" s="192"/>
      <c r="E480" s="192"/>
      <c r="F480" s="192"/>
      <c r="G480" s="192"/>
      <c r="H480" s="192"/>
    </row>
    <row r="481" spans="1:8" ht="15.75" customHeight="1">
      <c r="A481" s="192"/>
      <c r="B481" s="192"/>
      <c r="C481" s="192"/>
      <c r="D481" s="192"/>
      <c r="E481" s="192"/>
      <c r="F481" s="192"/>
      <c r="G481" s="192"/>
      <c r="H481" s="192"/>
    </row>
    <row r="482" spans="1:8" ht="15.75" customHeight="1">
      <c r="A482" s="192"/>
      <c r="B482" s="192"/>
      <c r="C482" s="192"/>
      <c r="D482" s="192"/>
      <c r="E482" s="192"/>
      <c r="F482" s="192"/>
      <c r="G482" s="192"/>
      <c r="H482" s="192"/>
    </row>
    <row r="483" spans="1:8" ht="15.75" customHeight="1">
      <c r="A483" s="192"/>
      <c r="B483" s="192"/>
      <c r="C483" s="192"/>
      <c r="D483" s="192"/>
      <c r="E483" s="192"/>
      <c r="F483" s="192"/>
      <c r="G483" s="192"/>
      <c r="H483" s="192"/>
    </row>
    <row r="484" spans="1:8" ht="15.75" customHeight="1">
      <c r="A484" s="192"/>
      <c r="B484" s="192"/>
      <c r="C484" s="192"/>
      <c r="D484" s="192"/>
      <c r="E484" s="192"/>
      <c r="F484" s="192"/>
      <c r="G484" s="192"/>
      <c r="H484" s="192"/>
    </row>
    <row r="485" spans="1:8" ht="15.75" customHeight="1">
      <c r="A485" s="192"/>
      <c r="B485" s="192"/>
      <c r="C485" s="192"/>
      <c r="D485" s="192"/>
      <c r="E485" s="192"/>
      <c r="F485" s="192"/>
      <c r="G485" s="192"/>
      <c r="H485" s="192"/>
    </row>
    <row r="486" spans="1:8" ht="15.75" customHeight="1">
      <c r="A486" s="192"/>
      <c r="B486" s="192"/>
      <c r="C486" s="192"/>
      <c r="D486" s="192"/>
      <c r="E486" s="192"/>
      <c r="F486" s="192"/>
      <c r="G486" s="192"/>
      <c r="H486" s="192"/>
    </row>
    <row r="487" spans="1:8" ht="15.75" customHeight="1">
      <c r="A487" s="192"/>
      <c r="B487" s="192"/>
      <c r="C487" s="192"/>
      <c r="D487" s="192"/>
      <c r="E487" s="192"/>
      <c r="F487" s="192"/>
      <c r="G487" s="192"/>
      <c r="H487" s="192"/>
    </row>
    <row r="488" spans="1:8" ht="15.75" customHeight="1">
      <c r="A488" s="192"/>
      <c r="B488" s="192"/>
      <c r="C488" s="192"/>
      <c r="D488" s="192"/>
      <c r="E488" s="192"/>
      <c r="F488" s="192"/>
      <c r="G488" s="192"/>
      <c r="H488" s="192"/>
    </row>
    <row r="489" spans="1:8" ht="15.75" customHeight="1">
      <c r="A489" s="192"/>
      <c r="B489" s="192"/>
      <c r="C489" s="192"/>
      <c r="D489" s="192"/>
      <c r="E489" s="192"/>
      <c r="F489" s="192"/>
      <c r="G489" s="192"/>
      <c r="H489" s="192"/>
    </row>
    <row r="490" spans="1:8" ht="15.75" customHeight="1">
      <c r="A490" s="192"/>
      <c r="B490" s="192"/>
      <c r="C490" s="192"/>
      <c r="D490" s="192"/>
      <c r="E490" s="192"/>
      <c r="F490" s="192"/>
      <c r="G490" s="192"/>
      <c r="H490" s="192"/>
    </row>
    <row r="491" spans="1:8" ht="15.75" customHeight="1">
      <c r="A491" s="192"/>
      <c r="B491" s="192"/>
      <c r="C491" s="192"/>
      <c r="D491" s="192"/>
      <c r="E491" s="192"/>
      <c r="F491" s="192"/>
      <c r="G491" s="192"/>
      <c r="H491" s="192"/>
    </row>
    <row r="492" spans="1:8" ht="15.75" customHeight="1">
      <c r="A492" s="192"/>
      <c r="B492" s="192"/>
      <c r="C492" s="192"/>
      <c r="D492" s="192"/>
      <c r="E492" s="192"/>
      <c r="F492" s="192"/>
      <c r="G492" s="192"/>
      <c r="H492" s="192"/>
    </row>
    <row r="493" spans="1:8" ht="15.75" customHeight="1">
      <c r="A493" s="192"/>
      <c r="B493" s="192"/>
      <c r="C493" s="192"/>
      <c r="D493" s="192"/>
      <c r="E493" s="192"/>
      <c r="F493" s="192"/>
      <c r="G493" s="192"/>
      <c r="H493" s="192"/>
    </row>
    <row r="494" spans="1:8" ht="15.75" customHeight="1">
      <c r="A494" s="192"/>
      <c r="B494" s="192"/>
      <c r="C494" s="192"/>
      <c r="D494" s="192"/>
      <c r="E494" s="192"/>
      <c r="F494" s="192"/>
      <c r="G494" s="192"/>
      <c r="H494" s="192"/>
    </row>
    <row r="495" spans="1:8" ht="15.75" customHeight="1">
      <c r="A495" s="192"/>
      <c r="B495" s="192"/>
      <c r="C495" s="192"/>
      <c r="D495" s="192"/>
      <c r="E495" s="192"/>
      <c r="F495" s="192"/>
      <c r="G495" s="192"/>
      <c r="H495" s="192"/>
    </row>
    <row r="496" spans="1:8" ht="15.75" customHeight="1">
      <c r="A496" s="192"/>
      <c r="B496" s="192"/>
      <c r="C496" s="192"/>
      <c r="D496" s="192"/>
      <c r="E496" s="192"/>
      <c r="F496" s="192"/>
      <c r="G496" s="192"/>
      <c r="H496" s="192"/>
    </row>
    <row r="497" spans="1:8" ht="15.75" customHeight="1">
      <c r="A497" s="192"/>
      <c r="B497" s="192"/>
      <c r="C497" s="192"/>
      <c r="D497" s="192"/>
      <c r="E497" s="192"/>
      <c r="F497" s="192"/>
      <c r="G497" s="192"/>
      <c r="H497" s="192"/>
    </row>
    <row r="498" spans="1:8" ht="15.75" customHeight="1">
      <c r="A498" s="192"/>
      <c r="B498" s="192"/>
      <c r="C498" s="192"/>
      <c r="D498" s="192"/>
      <c r="E498" s="192"/>
      <c r="F498" s="192"/>
      <c r="G498" s="192"/>
      <c r="H498" s="192"/>
    </row>
    <row r="499" spans="1:8" ht="15.75" customHeight="1">
      <c r="A499" s="192"/>
      <c r="B499" s="192"/>
      <c r="C499" s="192"/>
      <c r="D499" s="192"/>
      <c r="E499" s="192"/>
      <c r="F499" s="192"/>
      <c r="G499" s="192"/>
      <c r="H499" s="192"/>
    </row>
    <row r="500" spans="1:8" ht="15.75" customHeight="1">
      <c r="A500" s="192"/>
      <c r="B500" s="192"/>
      <c r="C500" s="192"/>
      <c r="D500" s="192"/>
      <c r="E500" s="192"/>
      <c r="F500" s="192"/>
      <c r="G500" s="192"/>
      <c r="H500" s="192"/>
    </row>
    <row r="501" spans="1:8" ht="15.75" customHeight="1">
      <c r="A501" s="192"/>
      <c r="B501" s="192"/>
      <c r="C501" s="192"/>
      <c r="D501" s="192"/>
      <c r="E501" s="192"/>
      <c r="F501" s="192"/>
      <c r="G501" s="192"/>
      <c r="H501" s="192"/>
    </row>
    <row r="502" spans="1:8" ht="15.75" customHeight="1">
      <c r="A502" s="192"/>
      <c r="B502" s="192"/>
      <c r="C502" s="192"/>
      <c r="D502" s="192"/>
      <c r="E502" s="192"/>
      <c r="F502" s="192"/>
      <c r="G502" s="192"/>
      <c r="H502" s="192"/>
    </row>
    <row r="503" spans="1:8" ht="15.75" customHeight="1">
      <c r="A503" s="192"/>
      <c r="B503" s="192"/>
      <c r="C503" s="192"/>
      <c r="D503" s="192"/>
      <c r="E503" s="192"/>
      <c r="F503" s="192"/>
      <c r="G503" s="192"/>
      <c r="H503" s="192"/>
    </row>
    <row r="504" spans="1:8" ht="15.75" customHeight="1">
      <c r="A504" s="192"/>
      <c r="B504" s="192"/>
      <c r="C504" s="192"/>
      <c r="D504" s="192"/>
      <c r="E504" s="192"/>
      <c r="F504" s="192"/>
      <c r="G504" s="192"/>
      <c r="H504" s="192"/>
    </row>
    <row r="505" spans="1:8" ht="15.75" customHeight="1">
      <c r="A505" s="192"/>
      <c r="B505" s="192"/>
      <c r="C505" s="192"/>
      <c r="D505" s="192"/>
      <c r="E505" s="192"/>
      <c r="F505" s="192"/>
      <c r="G505" s="192"/>
      <c r="H505" s="192"/>
    </row>
    <row r="506" spans="1:8" ht="15.75" customHeight="1">
      <c r="A506" s="192"/>
      <c r="B506" s="192"/>
      <c r="C506" s="192"/>
      <c r="D506" s="192"/>
      <c r="E506" s="192"/>
      <c r="F506" s="192"/>
      <c r="G506" s="192"/>
      <c r="H506" s="192"/>
    </row>
    <row r="507" spans="1:8" ht="15.75" customHeight="1">
      <c r="A507" s="192"/>
      <c r="B507" s="192"/>
      <c r="C507" s="192"/>
      <c r="D507" s="192"/>
      <c r="E507" s="192"/>
      <c r="F507" s="192"/>
      <c r="G507" s="192"/>
      <c r="H507" s="192"/>
    </row>
    <row r="508" spans="1:8" ht="15.75" customHeight="1">
      <c r="A508" s="192"/>
      <c r="B508" s="192"/>
      <c r="C508" s="192"/>
      <c r="D508" s="192"/>
      <c r="E508" s="192"/>
      <c r="F508" s="192"/>
      <c r="G508" s="192"/>
      <c r="H508" s="192"/>
    </row>
    <row r="509" spans="1:8" ht="15.75" customHeight="1">
      <c r="A509" s="192"/>
      <c r="B509" s="192"/>
      <c r="C509" s="192"/>
      <c r="D509" s="192"/>
      <c r="E509" s="192"/>
      <c r="F509" s="192"/>
      <c r="G509" s="192"/>
      <c r="H509" s="192"/>
    </row>
    <row r="510" spans="1:8" ht="15.75" customHeight="1">
      <c r="A510" s="192"/>
      <c r="B510" s="192"/>
      <c r="C510" s="192"/>
      <c r="D510" s="192"/>
      <c r="E510" s="192"/>
      <c r="F510" s="192"/>
      <c r="G510" s="192"/>
      <c r="H510" s="192"/>
    </row>
    <row r="511" spans="1:8" ht="15.75" customHeight="1">
      <c r="A511" s="192"/>
      <c r="B511" s="192"/>
      <c r="C511" s="192"/>
      <c r="D511" s="192"/>
      <c r="E511" s="192"/>
      <c r="F511" s="192"/>
      <c r="G511" s="192"/>
      <c r="H511" s="192"/>
    </row>
    <row r="512" spans="1:8" ht="15.75" customHeight="1">
      <c r="A512" s="192"/>
      <c r="B512" s="192"/>
      <c r="C512" s="192"/>
      <c r="D512" s="192"/>
      <c r="E512" s="192"/>
      <c r="F512" s="192"/>
      <c r="G512" s="192"/>
      <c r="H512" s="192"/>
    </row>
    <row r="513" spans="1:8" ht="15.75" customHeight="1">
      <c r="A513" s="192"/>
      <c r="B513" s="192"/>
      <c r="C513" s="192"/>
      <c r="D513" s="192"/>
      <c r="E513" s="192"/>
      <c r="F513" s="192"/>
      <c r="G513" s="192"/>
      <c r="H513" s="192"/>
    </row>
    <row r="514" spans="1:8" ht="15.75" customHeight="1">
      <c r="A514" s="192"/>
      <c r="B514" s="192"/>
      <c r="C514" s="192"/>
      <c r="D514" s="192"/>
      <c r="E514" s="192"/>
      <c r="F514" s="192"/>
      <c r="G514" s="192"/>
      <c r="H514" s="192"/>
    </row>
    <row r="515" spans="1:8" ht="15.75" customHeight="1">
      <c r="A515" s="192"/>
      <c r="B515" s="192"/>
      <c r="C515" s="192"/>
      <c r="D515" s="192"/>
      <c r="E515" s="192"/>
      <c r="F515" s="192"/>
      <c r="G515" s="192"/>
      <c r="H515" s="192"/>
    </row>
    <row r="516" spans="1:8" ht="15.75" customHeight="1">
      <c r="A516" s="192"/>
      <c r="B516" s="192"/>
      <c r="C516" s="192"/>
      <c r="D516" s="192"/>
      <c r="E516" s="192"/>
      <c r="F516" s="192"/>
      <c r="G516" s="192"/>
      <c r="H516" s="192"/>
    </row>
    <row r="517" spans="1:8" ht="15.75" customHeight="1">
      <c r="A517" s="192"/>
      <c r="B517" s="192"/>
      <c r="C517" s="192"/>
      <c r="D517" s="192"/>
      <c r="E517" s="192"/>
      <c r="F517" s="192"/>
      <c r="G517" s="192"/>
      <c r="H517" s="192"/>
    </row>
    <row r="518" spans="1:8" ht="15.75" customHeight="1">
      <c r="A518" s="192"/>
      <c r="B518" s="192"/>
      <c r="C518" s="192"/>
      <c r="D518" s="192"/>
      <c r="E518" s="192"/>
      <c r="F518" s="192"/>
      <c r="G518" s="192"/>
      <c r="H518" s="192"/>
    </row>
    <row r="519" spans="1:8" ht="15.75" customHeight="1">
      <c r="A519" s="192"/>
      <c r="B519" s="192"/>
      <c r="C519" s="192"/>
      <c r="D519" s="192"/>
      <c r="E519" s="192"/>
      <c r="F519" s="192"/>
      <c r="G519" s="192"/>
      <c r="H519" s="192"/>
    </row>
    <row r="520" spans="1:8" ht="15.75" customHeight="1">
      <c r="A520" s="192"/>
      <c r="B520" s="192"/>
      <c r="C520" s="192"/>
      <c r="D520" s="192"/>
      <c r="E520" s="192"/>
      <c r="F520" s="192"/>
      <c r="G520" s="192"/>
      <c r="H520" s="192"/>
    </row>
    <row r="521" spans="1:8" ht="15.75" customHeight="1">
      <c r="A521" s="192"/>
      <c r="B521" s="192"/>
      <c r="C521" s="192"/>
      <c r="D521" s="192"/>
      <c r="E521" s="192"/>
      <c r="F521" s="192"/>
      <c r="G521" s="192"/>
      <c r="H521" s="192"/>
    </row>
    <row r="522" spans="1:8" ht="15.75" customHeight="1">
      <c r="A522" s="192"/>
      <c r="B522" s="192"/>
      <c r="C522" s="192"/>
      <c r="D522" s="192"/>
      <c r="E522" s="192"/>
      <c r="F522" s="192"/>
      <c r="G522" s="192"/>
      <c r="H522" s="192"/>
    </row>
    <row r="523" spans="1:8" ht="15.75" customHeight="1">
      <c r="A523" s="192"/>
      <c r="B523" s="192"/>
      <c r="C523" s="192"/>
      <c r="D523" s="192"/>
      <c r="E523" s="192"/>
      <c r="F523" s="192"/>
      <c r="G523" s="192"/>
      <c r="H523" s="192"/>
    </row>
    <row r="524" spans="1:8" ht="15.75" customHeight="1">
      <c r="A524" s="192"/>
      <c r="B524" s="192"/>
      <c r="C524" s="192"/>
      <c r="D524" s="192"/>
      <c r="E524" s="192"/>
      <c r="F524" s="192"/>
      <c r="G524" s="192"/>
      <c r="H524" s="192"/>
    </row>
    <row r="525" spans="1:8" ht="15.75" customHeight="1">
      <c r="A525" s="192"/>
      <c r="B525" s="192"/>
      <c r="C525" s="192"/>
      <c r="D525" s="192"/>
      <c r="E525" s="192"/>
      <c r="F525" s="192"/>
      <c r="G525" s="192"/>
      <c r="H525" s="192"/>
    </row>
    <row r="526" spans="1:8" ht="15.75" customHeight="1">
      <c r="A526" s="192"/>
      <c r="B526" s="192"/>
      <c r="C526" s="192"/>
      <c r="D526" s="192"/>
      <c r="E526" s="192"/>
      <c r="F526" s="192"/>
      <c r="G526" s="192"/>
      <c r="H526" s="192"/>
    </row>
    <row r="527" spans="1:8" ht="15.75" customHeight="1">
      <c r="A527" s="192"/>
      <c r="B527" s="192"/>
      <c r="C527" s="192"/>
      <c r="D527" s="192"/>
      <c r="E527" s="192"/>
      <c r="F527" s="192"/>
      <c r="G527" s="192"/>
      <c r="H527" s="192"/>
    </row>
    <row r="528" spans="1:8" ht="15.75" customHeight="1">
      <c r="A528" s="192"/>
      <c r="B528" s="192"/>
      <c r="C528" s="192"/>
      <c r="D528" s="192"/>
      <c r="E528" s="192"/>
      <c r="F528" s="192"/>
      <c r="G528" s="192"/>
      <c r="H528" s="192"/>
    </row>
    <row r="529" spans="1:8" ht="15.75" customHeight="1">
      <c r="A529" s="192"/>
      <c r="B529" s="192"/>
      <c r="C529" s="192"/>
      <c r="D529" s="192"/>
      <c r="E529" s="192"/>
      <c r="F529" s="192"/>
      <c r="G529" s="192"/>
      <c r="H529" s="192"/>
    </row>
    <row r="530" spans="1:8" ht="15.75" customHeight="1">
      <c r="A530" s="192"/>
      <c r="B530" s="192"/>
      <c r="C530" s="192"/>
      <c r="D530" s="192"/>
      <c r="E530" s="192"/>
      <c r="F530" s="192"/>
      <c r="G530" s="192"/>
      <c r="H530" s="192"/>
    </row>
    <row r="531" spans="1:8" ht="15.75" customHeight="1">
      <c r="A531" s="192"/>
      <c r="B531" s="192"/>
      <c r="C531" s="192"/>
      <c r="D531" s="192"/>
      <c r="E531" s="192"/>
      <c r="F531" s="192"/>
      <c r="G531" s="192"/>
      <c r="H531" s="192"/>
    </row>
    <row r="532" spans="1:8" ht="15.75" customHeight="1">
      <c r="A532" s="192"/>
      <c r="B532" s="192"/>
      <c r="C532" s="192"/>
      <c r="D532" s="192"/>
      <c r="E532" s="192"/>
      <c r="F532" s="192"/>
      <c r="G532" s="192"/>
      <c r="H532" s="192"/>
    </row>
    <row r="533" spans="1:8" ht="15.75" customHeight="1">
      <c r="A533" s="192"/>
      <c r="B533" s="192"/>
      <c r="C533" s="192"/>
      <c r="D533" s="192"/>
      <c r="E533" s="192"/>
      <c r="F533" s="192"/>
      <c r="G533" s="192"/>
      <c r="H533" s="192"/>
    </row>
    <row r="534" spans="1:8" ht="15.75" customHeight="1">
      <c r="A534" s="192"/>
      <c r="B534" s="192"/>
      <c r="C534" s="192"/>
      <c r="D534" s="192"/>
      <c r="E534" s="192"/>
      <c r="F534" s="192"/>
      <c r="G534" s="192"/>
      <c r="H534" s="192"/>
    </row>
    <row r="535" spans="1:8" ht="15.75" customHeight="1">
      <c r="A535" s="192"/>
      <c r="B535" s="192"/>
      <c r="C535" s="192"/>
      <c r="D535" s="192"/>
      <c r="E535" s="192"/>
      <c r="F535" s="192"/>
      <c r="G535" s="192"/>
      <c r="H535" s="192"/>
    </row>
    <row r="536" spans="1:8" ht="15.75" customHeight="1">
      <c r="A536" s="192"/>
      <c r="B536" s="192"/>
      <c r="C536" s="192"/>
      <c r="D536" s="192"/>
      <c r="E536" s="192"/>
      <c r="F536" s="192"/>
      <c r="G536" s="192"/>
      <c r="H536" s="192"/>
    </row>
    <row r="537" spans="1:8" ht="15.75" customHeight="1">
      <c r="A537" s="192"/>
      <c r="B537" s="192"/>
      <c r="C537" s="192"/>
      <c r="D537" s="192"/>
      <c r="E537" s="192"/>
      <c r="F537" s="192"/>
      <c r="G537" s="192"/>
      <c r="H537" s="192"/>
    </row>
    <row r="538" spans="1:8" ht="15.75" customHeight="1">
      <c r="A538" s="192"/>
      <c r="B538" s="192"/>
      <c r="C538" s="192"/>
      <c r="D538" s="192"/>
      <c r="E538" s="192"/>
      <c r="F538" s="192"/>
      <c r="G538" s="192"/>
      <c r="H538" s="192"/>
    </row>
    <row r="539" spans="1:8" ht="15.75" customHeight="1">
      <c r="A539" s="192"/>
      <c r="B539" s="192"/>
      <c r="C539" s="192"/>
      <c r="D539" s="192"/>
      <c r="E539" s="192"/>
      <c r="F539" s="192"/>
      <c r="G539" s="192"/>
      <c r="H539" s="192"/>
    </row>
    <row r="540" spans="1:8" ht="15.75" customHeight="1">
      <c r="A540" s="192"/>
      <c r="B540" s="192"/>
      <c r="C540" s="192"/>
      <c r="D540" s="192"/>
      <c r="E540" s="192"/>
      <c r="F540" s="192"/>
      <c r="G540" s="192"/>
      <c r="H540" s="192"/>
    </row>
    <row r="541" spans="1:8" ht="15.75" customHeight="1">
      <c r="A541" s="192"/>
      <c r="B541" s="192"/>
      <c r="C541" s="192"/>
      <c r="D541" s="192"/>
      <c r="E541" s="192"/>
      <c r="F541" s="192"/>
      <c r="G541" s="192"/>
      <c r="H541" s="192"/>
    </row>
    <row r="542" spans="1:8" ht="15.75" customHeight="1">
      <c r="A542" s="192"/>
      <c r="B542" s="192"/>
      <c r="C542" s="192"/>
      <c r="D542" s="192"/>
      <c r="E542" s="192"/>
      <c r="F542" s="192"/>
      <c r="G542" s="192"/>
      <c r="H542" s="192"/>
    </row>
    <row r="543" spans="1:8" ht="15.75" customHeight="1">
      <c r="A543" s="192"/>
      <c r="B543" s="192"/>
      <c r="C543" s="192"/>
      <c r="D543" s="192"/>
      <c r="E543" s="192"/>
      <c r="F543" s="192"/>
      <c r="G543" s="192"/>
      <c r="H543" s="192"/>
    </row>
    <row r="544" spans="1:8" ht="15.75" customHeight="1">
      <c r="A544" s="192"/>
      <c r="B544" s="192"/>
      <c r="C544" s="192"/>
      <c r="D544" s="192"/>
      <c r="E544" s="192"/>
      <c r="F544" s="192"/>
      <c r="G544" s="192"/>
      <c r="H544" s="192"/>
    </row>
    <row r="545" spans="1:8" ht="15.75" customHeight="1">
      <c r="A545" s="192"/>
      <c r="B545" s="192"/>
      <c r="C545" s="192"/>
      <c r="D545" s="192"/>
      <c r="E545" s="192"/>
      <c r="F545" s="192"/>
      <c r="G545" s="192"/>
      <c r="H545" s="192"/>
    </row>
    <row r="546" spans="1:8" ht="15.75" customHeight="1">
      <c r="A546" s="192"/>
      <c r="B546" s="192"/>
      <c r="C546" s="192"/>
      <c r="D546" s="192"/>
      <c r="E546" s="192"/>
      <c r="F546" s="192"/>
      <c r="G546" s="192"/>
      <c r="H546" s="192"/>
    </row>
    <row r="547" spans="1:8" ht="15.75" customHeight="1">
      <c r="A547" s="192"/>
      <c r="B547" s="192"/>
      <c r="C547" s="192"/>
      <c r="D547" s="192"/>
      <c r="E547" s="192"/>
      <c r="F547" s="192"/>
      <c r="G547" s="192"/>
      <c r="H547" s="192"/>
    </row>
    <row r="548" spans="1:8" ht="15.75" customHeight="1">
      <c r="A548" s="192"/>
      <c r="B548" s="192"/>
      <c r="C548" s="192"/>
      <c r="D548" s="192"/>
      <c r="E548" s="192"/>
      <c r="F548" s="192"/>
      <c r="G548" s="192"/>
      <c r="H548" s="192"/>
    </row>
    <row r="549" spans="1:8" ht="15.75" customHeight="1">
      <c r="A549" s="192"/>
      <c r="B549" s="192"/>
      <c r="C549" s="192"/>
      <c r="D549" s="192"/>
      <c r="E549" s="192"/>
      <c r="F549" s="192"/>
      <c r="G549" s="192"/>
      <c r="H549" s="192"/>
    </row>
    <row r="550" spans="1:8" ht="15.75" customHeight="1">
      <c r="A550" s="192"/>
      <c r="B550" s="192"/>
      <c r="C550" s="192"/>
      <c r="D550" s="192"/>
      <c r="E550" s="192"/>
      <c r="F550" s="192"/>
      <c r="G550" s="192"/>
      <c r="H550" s="192"/>
    </row>
    <row r="551" spans="1:8" ht="15.75" customHeight="1">
      <c r="A551" s="192"/>
      <c r="B551" s="192"/>
      <c r="C551" s="192"/>
      <c r="D551" s="192"/>
      <c r="E551" s="192"/>
      <c r="F551" s="192"/>
      <c r="G551" s="192"/>
      <c r="H551" s="192"/>
    </row>
    <row r="552" spans="1:8" ht="15.75" customHeight="1">
      <c r="A552" s="192"/>
      <c r="B552" s="192"/>
      <c r="C552" s="192"/>
      <c r="D552" s="192"/>
      <c r="E552" s="192"/>
      <c r="F552" s="192"/>
      <c r="G552" s="192"/>
      <c r="H552" s="192"/>
    </row>
    <row r="553" spans="1:8" ht="15.75" customHeight="1">
      <c r="A553" s="192"/>
      <c r="B553" s="192"/>
      <c r="C553" s="192"/>
      <c r="D553" s="192"/>
      <c r="E553" s="192"/>
      <c r="F553" s="192"/>
      <c r="G553" s="192"/>
      <c r="H553" s="192"/>
    </row>
    <row r="554" spans="1:8" ht="15.75" customHeight="1">
      <c r="A554" s="192"/>
      <c r="B554" s="192"/>
      <c r="C554" s="192"/>
      <c r="D554" s="192"/>
      <c r="E554" s="192"/>
      <c r="F554" s="192"/>
      <c r="G554" s="192"/>
      <c r="H554" s="192"/>
    </row>
    <row r="555" spans="1:8" ht="15.75" customHeight="1">
      <c r="A555" s="192"/>
      <c r="B555" s="192"/>
      <c r="C555" s="192"/>
      <c r="D555" s="192"/>
      <c r="E555" s="192"/>
      <c r="F555" s="192"/>
      <c r="G555" s="192"/>
      <c r="H555" s="192"/>
    </row>
    <row r="556" spans="1:8" ht="15.75" customHeight="1">
      <c r="A556" s="192"/>
      <c r="B556" s="192"/>
      <c r="C556" s="192"/>
      <c r="D556" s="192"/>
      <c r="E556" s="192"/>
      <c r="F556" s="192"/>
      <c r="G556" s="192"/>
      <c r="H556" s="192"/>
    </row>
    <row r="557" spans="1:8" ht="15.75" customHeight="1">
      <c r="A557" s="192"/>
      <c r="B557" s="192"/>
      <c r="C557" s="192"/>
      <c r="D557" s="192"/>
      <c r="E557" s="192"/>
      <c r="F557" s="192"/>
      <c r="G557" s="192"/>
      <c r="H557" s="192"/>
    </row>
    <row r="558" spans="1:8" ht="15.75" customHeight="1">
      <c r="A558" s="192"/>
      <c r="B558" s="192"/>
      <c r="C558" s="192"/>
      <c r="D558" s="192"/>
      <c r="E558" s="192"/>
      <c r="F558" s="192"/>
      <c r="G558" s="192"/>
      <c r="H558" s="192"/>
    </row>
    <row r="559" spans="1:8" ht="15.75" customHeight="1">
      <c r="A559" s="192"/>
      <c r="B559" s="192"/>
      <c r="C559" s="192"/>
      <c r="D559" s="192"/>
      <c r="E559" s="192"/>
      <c r="F559" s="192"/>
      <c r="G559" s="192"/>
      <c r="H559" s="192"/>
    </row>
    <row r="560" spans="1:8" ht="15.75" customHeight="1">
      <c r="A560" s="192"/>
      <c r="B560" s="192"/>
      <c r="C560" s="192"/>
      <c r="D560" s="192"/>
      <c r="E560" s="192"/>
      <c r="F560" s="192"/>
      <c r="G560" s="192"/>
      <c r="H560" s="192"/>
    </row>
    <row r="561" spans="1:8" ht="15.75" customHeight="1">
      <c r="A561" s="192"/>
      <c r="B561" s="192"/>
      <c r="C561" s="192"/>
      <c r="D561" s="192"/>
      <c r="E561" s="192"/>
      <c r="F561" s="192"/>
      <c r="G561" s="192"/>
      <c r="H561" s="192"/>
    </row>
    <row r="562" spans="1:8" ht="15.75" customHeight="1">
      <c r="A562" s="192"/>
      <c r="B562" s="192"/>
      <c r="C562" s="192"/>
      <c r="D562" s="192"/>
      <c r="E562" s="192"/>
      <c r="F562" s="192"/>
      <c r="G562" s="192"/>
      <c r="H562" s="192"/>
    </row>
    <row r="563" spans="1:8" ht="15.75" customHeight="1">
      <c r="A563" s="192"/>
      <c r="B563" s="192"/>
      <c r="C563" s="192"/>
      <c r="D563" s="192"/>
      <c r="E563" s="192"/>
      <c r="F563" s="192"/>
      <c r="G563" s="192"/>
      <c r="H563" s="192"/>
    </row>
    <row r="564" spans="1:8" ht="15.75" customHeight="1">
      <c r="A564" s="192"/>
      <c r="B564" s="192"/>
      <c r="C564" s="192"/>
      <c r="D564" s="192"/>
      <c r="E564" s="192"/>
      <c r="F564" s="192"/>
      <c r="G564" s="192"/>
      <c r="H564" s="192"/>
    </row>
    <row r="565" spans="1:8" ht="15.75" customHeight="1">
      <c r="A565" s="192"/>
      <c r="B565" s="192"/>
      <c r="C565" s="192"/>
      <c r="D565" s="192"/>
      <c r="E565" s="192"/>
      <c r="F565" s="192"/>
      <c r="G565" s="192"/>
      <c r="H565" s="192"/>
    </row>
    <row r="566" spans="1:8" ht="15.75" customHeight="1">
      <c r="A566" s="192"/>
      <c r="B566" s="192"/>
      <c r="C566" s="192"/>
      <c r="D566" s="192"/>
      <c r="E566" s="192"/>
      <c r="F566" s="192"/>
      <c r="G566" s="192"/>
      <c r="H566" s="192"/>
    </row>
    <row r="567" spans="1:8" ht="15.75" customHeight="1">
      <c r="A567" s="192"/>
      <c r="B567" s="192"/>
      <c r="C567" s="192"/>
      <c r="D567" s="192"/>
      <c r="E567" s="192"/>
      <c r="F567" s="192"/>
      <c r="G567" s="192"/>
      <c r="H567" s="192"/>
    </row>
    <row r="568" spans="1:8" ht="15.75" customHeight="1">
      <c r="A568" s="192"/>
      <c r="B568" s="192"/>
      <c r="C568" s="192"/>
      <c r="D568" s="192"/>
      <c r="E568" s="192"/>
      <c r="F568" s="192"/>
      <c r="G568" s="192"/>
      <c r="H568" s="192"/>
    </row>
    <row r="569" spans="1:8" ht="15.75" customHeight="1">
      <c r="A569" s="192"/>
      <c r="B569" s="192"/>
      <c r="C569" s="192"/>
      <c r="D569" s="192"/>
      <c r="E569" s="192"/>
      <c r="F569" s="192"/>
      <c r="G569" s="192"/>
      <c r="H569" s="192"/>
    </row>
    <row r="570" spans="1:8" ht="15.75" customHeight="1">
      <c r="A570" s="192"/>
      <c r="B570" s="192"/>
      <c r="C570" s="192"/>
      <c r="D570" s="192"/>
      <c r="E570" s="192"/>
      <c r="F570" s="192"/>
      <c r="G570" s="192"/>
      <c r="H570" s="192"/>
    </row>
    <row r="571" spans="1:8" ht="15.75" customHeight="1">
      <c r="A571" s="192"/>
      <c r="B571" s="192"/>
      <c r="C571" s="192"/>
      <c r="D571" s="192"/>
      <c r="E571" s="192"/>
      <c r="F571" s="192"/>
      <c r="G571" s="192"/>
      <c r="H571" s="192"/>
    </row>
    <row r="572" spans="1:8" ht="15.75" customHeight="1">
      <c r="A572" s="192"/>
      <c r="B572" s="192"/>
      <c r="C572" s="192"/>
      <c r="D572" s="192"/>
      <c r="E572" s="192"/>
      <c r="F572" s="192"/>
      <c r="G572" s="192"/>
      <c r="H572" s="192"/>
    </row>
    <row r="573" spans="1:8" ht="15.75" customHeight="1">
      <c r="A573" s="192"/>
      <c r="B573" s="192"/>
      <c r="C573" s="192"/>
      <c r="D573" s="192"/>
      <c r="E573" s="192"/>
      <c r="F573" s="192"/>
      <c r="G573" s="192"/>
      <c r="H573" s="192"/>
    </row>
    <row r="574" spans="1:8" ht="15.75" customHeight="1">
      <c r="A574" s="192"/>
      <c r="B574" s="192"/>
      <c r="C574" s="192"/>
      <c r="D574" s="192"/>
      <c r="E574" s="192"/>
      <c r="F574" s="192"/>
      <c r="G574" s="192"/>
      <c r="H574" s="192"/>
    </row>
    <row r="575" spans="1:8" ht="15.75" customHeight="1">
      <c r="A575" s="192"/>
      <c r="B575" s="192"/>
      <c r="C575" s="192"/>
      <c r="D575" s="192"/>
      <c r="E575" s="192"/>
      <c r="F575" s="192"/>
      <c r="G575" s="192"/>
      <c r="H575" s="192"/>
    </row>
    <row r="576" spans="1:8" ht="15.75" customHeight="1">
      <c r="A576" s="192"/>
      <c r="B576" s="192"/>
      <c r="C576" s="192"/>
      <c r="D576" s="192"/>
      <c r="E576" s="192"/>
      <c r="F576" s="192"/>
      <c r="G576" s="192"/>
      <c r="H576" s="192"/>
    </row>
    <row r="577" spans="1:8" ht="15.75" customHeight="1">
      <c r="A577" s="192"/>
      <c r="B577" s="192"/>
      <c r="C577" s="192"/>
      <c r="D577" s="192"/>
      <c r="E577" s="192"/>
      <c r="F577" s="192"/>
      <c r="G577" s="192"/>
      <c r="H577" s="192"/>
    </row>
    <row r="578" spans="1:8" ht="15.75" customHeight="1">
      <c r="A578" s="192"/>
      <c r="B578" s="192"/>
      <c r="C578" s="192"/>
      <c r="D578" s="192"/>
      <c r="E578" s="192"/>
      <c r="F578" s="192"/>
      <c r="G578" s="192"/>
      <c r="H578" s="192"/>
    </row>
    <row r="579" spans="1:8" ht="15.75" customHeight="1">
      <c r="A579" s="192"/>
      <c r="B579" s="192"/>
      <c r="C579" s="192"/>
      <c r="D579" s="192"/>
      <c r="E579" s="192"/>
      <c r="F579" s="192"/>
      <c r="G579" s="192"/>
      <c r="H579" s="192"/>
    </row>
    <row r="580" spans="1:8" ht="15.75" customHeight="1">
      <c r="A580" s="192"/>
      <c r="B580" s="192"/>
      <c r="C580" s="192"/>
      <c r="D580" s="192"/>
      <c r="E580" s="192"/>
      <c r="F580" s="192"/>
      <c r="G580" s="192"/>
      <c r="H580" s="192"/>
    </row>
    <row r="581" spans="1:8" ht="15.75" customHeight="1">
      <c r="A581" s="192"/>
      <c r="B581" s="192"/>
      <c r="C581" s="192"/>
      <c r="D581" s="192"/>
      <c r="E581" s="192"/>
      <c r="F581" s="192"/>
      <c r="G581" s="192"/>
      <c r="H581" s="192"/>
    </row>
    <row r="582" spans="1:8" ht="15.75" customHeight="1">
      <c r="A582" s="192"/>
      <c r="B582" s="192"/>
      <c r="C582" s="192"/>
      <c r="D582" s="192"/>
      <c r="E582" s="192"/>
      <c r="F582" s="192"/>
      <c r="G582" s="192"/>
      <c r="H582" s="192"/>
    </row>
    <row r="583" spans="1:8" ht="15.75" customHeight="1">
      <c r="A583" s="192"/>
      <c r="B583" s="192"/>
      <c r="C583" s="192"/>
      <c r="D583" s="192"/>
      <c r="E583" s="192"/>
      <c r="F583" s="192"/>
      <c r="G583" s="192"/>
      <c r="H583" s="192"/>
    </row>
    <row r="584" spans="1:8" ht="15.75" customHeight="1">
      <c r="A584" s="192"/>
      <c r="B584" s="192"/>
      <c r="C584" s="192"/>
      <c r="D584" s="192"/>
      <c r="E584" s="192"/>
      <c r="F584" s="192"/>
      <c r="G584" s="192"/>
      <c r="H584" s="192"/>
    </row>
    <row r="585" spans="1:8" ht="15.75" customHeight="1">
      <c r="A585" s="192"/>
      <c r="B585" s="192"/>
      <c r="C585" s="192"/>
      <c r="D585" s="192"/>
      <c r="E585" s="192"/>
      <c r="F585" s="192"/>
      <c r="G585" s="192"/>
      <c r="H585" s="192"/>
    </row>
    <row r="586" spans="1:8" ht="15.75" customHeight="1">
      <c r="A586" s="192"/>
      <c r="B586" s="192"/>
      <c r="C586" s="192"/>
      <c r="D586" s="192"/>
      <c r="E586" s="192"/>
      <c r="F586" s="192"/>
      <c r="G586" s="192"/>
      <c r="H586" s="192"/>
    </row>
    <row r="587" spans="1:8" ht="15.75" customHeight="1">
      <c r="A587" s="192"/>
      <c r="B587" s="192"/>
      <c r="C587" s="192"/>
      <c r="D587" s="192"/>
      <c r="E587" s="192"/>
      <c r="F587" s="192"/>
      <c r="G587" s="192"/>
      <c r="H587" s="192"/>
    </row>
    <row r="588" spans="1:8" ht="15.75" customHeight="1">
      <c r="A588" s="192"/>
      <c r="B588" s="192"/>
      <c r="C588" s="192"/>
      <c r="D588" s="192"/>
      <c r="E588" s="192"/>
      <c r="F588" s="192"/>
      <c r="G588" s="192"/>
      <c r="H588" s="192"/>
    </row>
    <row r="589" spans="1:8" ht="15.75" customHeight="1">
      <c r="A589" s="192"/>
      <c r="B589" s="192"/>
      <c r="C589" s="192"/>
      <c r="D589" s="192"/>
      <c r="E589" s="192"/>
      <c r="F589" s="192"/>
      <c r="G589" s="192"/>
      <c r="H589" s="192"/>
    </row>
    <row r="590" spans="1:8" ht="15.75" customHeight="1">
      <c r="A590" s="192"/>
      <c r="B590" s="192"/>
      <c r="C590" s="192"/>
      <c r="D590" s="192"/>
      <c r="E590" s="192"/>
      <c r="F590" s="192"/>
      <c r="G590" s="192"/>
      <c r="H590" s="192"/>
    </row>
    <row r="591" spans="1:8" ht="15.75" customHeight="1">
      <c r="A591" s="192"/>
      <c r="B591" s="192"/>
      <c r="C591" s="192"/>
      <c r="D591" s="192"/>
      <c r="E591" s="192"/>
      <c r="F591" s="192"/>
      <c r="G591" s="192"/>
      <c r="H591" s="192"/>
    </row>
    <row r="592" spans="1:8" ht="15.75" customHeight="1">
      <c r="A592" s="192"/>
      <c r="B592" s="192"/>
      <c r="C592" s="192"/>
      <c r="D592" s="192"/>
      <c r="E592" s="192"/>
      <c r="F592" s="192"/>
      <c r="G592" s="192"/>
      <c r="H592" s="192"/>
    </row>
    <row r="593" spans="1:8" ht="15.75" customHeight="1">
      <c r="A593" s="192"/>
      <c r="B593" s="192"/>
      <c r="C593" s="192"/>
      <c r="D593" s="192"/>
      <c r="E593" s="192"/>
      <c r="F593" s="192"/>
      <c r="G593" s="192"/>
      <c r="H593" s="192"/>
    </row>
    <row r="594" spans="1:8" ht="15.75" customHeight="1">
      <c r="A594" s="192"/>
      <c r="B594" s="192"/>
      <c r="C594" s="192"/>
      <c r="D594" s="192"/>
      <c r="E594" s="192"/>
      <c r="F594" s="192"/>
      <c r="G594" s="192"/>
      <c r="H594" s="192"/>
    </row>
    <row r="595" spans="1:8" ht="15.75" customHeight="1">
      <c r="A595" s="192"/>
      <c r="B595" s="192"/>
      <c r="C595" s="192"/>
      <c r="D595" s="192"/>
      <c r="E595" s="192"/>
      <c r="F595" s="192"/>
      <c r="G595" s="192"/>
      <c r="H595" s="192"/>
    </row>
    <row r="596" spans="1:8" ht="15.75" customHeight="1">
      <c r="A596" s="192"/>
      <c r="B596" s="192"/>
      <c r="C596" s="192"/>
      <c r="D596" s="192"/>
      <c r="E596" s="192"/>
      <c r="F596" s="192"/>
      <c r="G596" s="192"/>
      <c r="H596" s="192"/>
    </row>
    <row r="597" spans="1:8" ht="15.75" customHeight="1">
      <c r="A597" s="192"/>
      <c r="B597" s="192"/>
      <c r="C597" s="192"/>
      <c r="D597" s="192"/>
      <c r="E597" s="192"/>
      <c r="F597" s="192"/>
      <c r="G597" s="192"/>
      <c r="H597" s="192"/>
    </row>
    <row r="598" spans="1:8" ht="15.75" customHeight="1">
      <c r="A598" s="192"/>
      <c r="B598" s="192"/>
      <c r="C598" s="192"/>
      <c r="D598" s="192"/>
      <c r="E598" s="192"/>
      <c r="F598" s="192"/>
      <c r="G598" s="192"/>
      <c r="H598" s="192"/>
    </row>
    <row r="599" spans="1:8" ht="15.75" customHeight="1">
      <c r="A599" s="192"/>
      <c r="B599" s="192"/>
      <c r="C599" s="192"/>
      <c r="D599" s="192"/>
      <c r="E599" s="192"/>
      <c r="F599" s="192"/>
      <c r="G599" s="192"/>
      <c r="H599" s="192"/>
    </row>
    <row r="600" spans="1:8" ht="15.75" customHeight="1">
      <c r="A600" s="192"/>
      <c r="B600" s="192"/>
      <c r="C600" s="192"/>
      <c r="D600" s="192"/>
      <c r="E600" s="192"/>
      <c r="F600" s="192"/>
      <c r="G600" s="192"/>
      <c r="H600" s="192"/>
    </row>
    <row r="601" spans="1:8" ht="15.75" customHeight="1">
      <c r="A601" s="192"/>
      <c r="B601" s="192"/>
      <c r="C601" s="192"/>
      <c r="D601" s="192"/>
      <c r="E601" s="192"/>
      <c r="F601" s="192"/>
      <c r="G601" s="192"/>
      <c r="H601" s="192"/>
    </row>
    <row r="602" spans="1:8" ht="15.75" customHeight="1">
      <c r="A602" s="192"/>
      <c r="B602" s="192"/>
      <c r="C602" s="192"/>
      <c r="D602" s="192"/>
      <c r="E602" s="192"/>
      <c r="F602" s="192"/>
      <c r="G602" s="192"/>
      <c r="H602" s="192"/>
    </row>
    <row r="603" spans="1:8" ht="15.75" customHeight="1">
      <c r="A603" s="192"/>
      <c r="B603" s="192"/>
      <c r="C603" s="192"/>
      <c r="D603" s="192"/>
      <c r="E603" s="192"/>
      <c r="F603" s="192"/>
      <c r="G603" s="192"/>
      <c r="H603" s="192"/>
    </row>
    <row r="604" spans="1:8" ht="15.75" customHeight="1">
      <c r="A604" s="192"/>
      <c r="B604" s="192"/>
      <c r="C604" s="192"/>
      <c r="D604" s="192"/>
      <c r="E604" s="192"/>
      <c r="F604" s="192"/>
      <c r="G604" s="192"/>
      <c r="H604" s="192"/>
    </row>
    <row r="605" spans="1:8" ht="15.75" customHeight="1">
      <c r="A605" s="192"/>
      <c r="B605" s="192"/>
      <c r="C605" s="192"/>
      <c r="D605" s="192"/>
      <c r="E605" s="192"/>
      <c r="F605" s="192"/>
      <c r="G605" s="192"/>
      <c r="H605" s="192"/>
    </row>
    <row r="606" spans="1:8" ht="15.75" customHeight="1">
      <c r="A606" s="192"/>
      <c r="B606" s="192"/>
      <c r="C606" s="192"/>
      <c r="D606" s="192"/>
      <c r="E606" s="192"/>
      <c r="F606" s="192"/>
      <c r="G606" s="192"/>
      <c r="H606" s="192"/>
    </row>
    <row r="607" spans="1:8" ht="15.75" customHeight="1">
      <c r="A607" s="192"/>
      <c r="B607" s="192"/>
      <c r="C607" s="192"/>
      <c r="D607" s="192"/>
      <c r="E607" s="192"/>
      <c r="F607" s="192"/>
      <c r="G607" s="192"/>
      <c r="H607" s="192"/>
    </row>
    <row r="608" spans="1:8" ht="15.75" customHeight="1">
      <c r="A608" s="192"/>
      <c r="B608" s="192"/>
      <c r="C608" s="192"/>
      <c r="D608" s="192"/>
      <c r="E608" s="192"/>
      <c r="F608" s="192"/>
      <c r="G608" s="192"/>
      <c r="H608" s="192"/>
    </row>
    <row r="609" spans="1:8" ht="15.75" customHeight="1">
      <c r="A609" s="192"/>
      <c r="B609" s="192"/>
      <c r="C609" s="192"/>
      <c r="D609" s="192"/>
      <c r="E609" s="192"/>
      <c r="F609" s="192"/>
      <c r="G609" s="192"/>
      <c r="H609" s="192"/>
    </row>
    <row r="610" spans="1:8" ht="15.75" customHeight="1">
      <c r="A610" s="192"/>
      <c r="B610" s="192"/>
      <c r="C610" s="192"/>
      <c r="D610" s="192"/>
      <c r="E610" s="192"/>
      <c r="F610" s="192"/>
      <c r="G610" s="192"/>
      <c r="H610" s="192"/>
    </row>
    <row r="611" spans="1:8" ht="15.75" customHeight="1">
      <c r="A611" s="192"/>
      <c r="B611" s="192"/>
      <c r="C611" s="192"/>
      <c r="D611" s="192"/>
      <c r="E611" s="192"/>
      <c r="F611" s="192"/>
      <c r="G611" s="192"/>
      <c r="H611" s="192"/>
    </row>
    <row r="612" spans="1:8" ht="15.75" customHeight="1">
      <c r="A612" s="192"/>
      <c r="B612" s="192"/>
      <c r="C612" s="192"/>
      <c r="D612" s="192"/>
      <c r="E612" s="192"/>
      <c r="F612" s="192"/>
      <c r="G612" s="192"/>
      <c r="H612" s="192"/>
    </row>
    <row r="613" spans="1:8" ht="15.75" customHeight="1">
      <c r="A613" s="192"/>
      <c r="B613" s="192"/>
      <c r="C613" s="192"/>
      <c r="D613" s="192"/>
      <c r="E613" s="192"/>
      <c r="F613" s="192"/>
      <c r="G613" s="192"/>
      <c r="H613" s="192"/>
    </row>
    <row r="614" spans="1:8" ht="15.75" customHeight="1">
      <c r="A614" s="192"/>
      <c r="B614" s="192"/>
      <c r="C614" s="192"/>
      <c r="D614" s="192"/>
      <c r="E614" s="192"/>
      <c r="F614" s="192"/>
      <c r="G614" s="192"/>
      <c r="H614" s="192"/>
    </row>
    <row r="615" spans="1:8" ht="15.75" customHeight="1">
      <c r="A615" s="192"/>
      <c r="B615" s="192"/>
      <c r="C615" s="192"/>
      <c r="D615" s="192"/>
      <c r="E615" s="192"/>
      <c r="F615" s="192"/>
      <c r="G615" s="192"/>
      <c r="H615" s="192"/>
    </row>
    <row r="616" spans="1:8" ht="15.75" customHeight="1">
      <c r="A616" s="192"/>
      <c r="B616" s="192"/>
      <c r="C616" s="192"/>
      <c r="D616" s="192"/>
      <c r="E616" s="192"/>
      <c r="F616" s="192"/>
      <c r="G616" s="192"/>
      <c r="H616" s="192"/>
    </row>
    <row r="617" spans="1:8" ht="15.75" customHeight="1">
      <c r="A617" s="192"/>
      <c r="B617" s="192"/>
      <c r="C617" s="192"/>
      <c r="D617" s="192"/>
      <c r="E617" s="192"/>
      <c r="F617" s="192"/>
      <c r="G617" s="192"/>
      <c r="H617" s="192"/>
    </row>
    <row r="618" spans="1:8" ht="15.75" customHeight="1">
      <c r="A618" s="192"/>
      <c r="B618" s="192"/>
      <c r="C618" s="192"/>
      <c r="D618" s="192"/>
      <c r="E618" s="192"/>
      <c r="F618" s="192"/>
      <c r="G618" s="192"/>
      <c r="H618" s="192"/>
    </row>
    <row r="619" spans="1:8" ht="15.75" customHeight="1">
      <c r="A619" s="192"/>
      <c r="B619" s="192"/>
      <c r="C619" s="192"/>
      <c r="D619" s="192"/>
      <c r="E619" s="192"/>
      <c r="F619" s="192"/>
      <c r="G619" s="192"/>
      <c r="H619" s="192"/>
    </row>
    <row r="620" spans="1:8" ht="15.75" customHeight="1">
      <c r="A620" s="192"/>
      <c r="B620" s="192"/>
      <c r="C620" s="192"/>
      <c r="D620" s="192"/>
      <c r="E620" s="192"/>
      <c r="F620" s="192"/>
      <c r="G620" s="192"/>
      <c r="H620" s="192"/>
    </row>
    <row r="621" spans="1:8" ht="15.75" customHeight="1">
      <c r="A621" s="192"/>
      <c r="B621" s="192"/>
      <c r="C621" s="192"/>
      <c r="D621" s="192"/>
      <c r="E621" s="192"/>
      <c r="F621" s="192"/>
      <c r="G621" s="192"/>
      <c r="H621" s="192"/>
    </row>
    <row r="622" spans="1:8" ht="15.75" customHeight="1">
      <c r="A622" s="192"/>
      <c r="B622" s="192"/>
      <c r="C622" s="192"/>
      <c r="D622" s="192"/>
      <c r="E622" s="192"/>
      <c r="F622" s="192"/>
      <c r="G622" s="192"/>
      <c r="H622" s="192"/>
    </row>
    <row r="623" spans="1:8" ht="15.75" customHeight="1">
      <c r="A623" s="192"/>
      <c r="B623" s="192"/>
      <c r="C623" s="192"/>
      <c r="D623" s="192"/>
      <c r="E623" s="192"/>
      <c r="F623" s="192"/>
      <c r="G623" s="192"/>
      <c r="H623" s="192"/>
    </row>
    <row r="624" spans="1:8" ht="15.75" customHeight="1">
      <c r="A624" s="192"/>
      <c r="B624" s="192"/>
      <c r="C624" s="192"/>
      <c r="D624" s="192"/>
      <c r="E624" s="192"/>
      <c r="F624" s="192"/>
      <c r="G624" s="192"/>
      <c r="H624" s="192"/>
    </row>
    <row r="625" spans="1:8" ht="15.75" customHeight="1">
      <c r="A625" s="192"/>
      <c r="B625" s="192"/>
      <c r="C625" s="192"/>
      <c r="D625" s="192"/>
      <c r="E625" s="192"/>
      <c r="F625" s="192"/>
      <c r="G625" s="192"/>
      <c r="H625" s="192"/>
    </row>
    <row r="626" spans="1:8" ht="15.75" customHeight="1">
      <c r="A626" s="192"/>
      <c r="B626" s="192"/>
      <c r="C626" s="192"/>
      <c r="D626" s="192"/>
      <c r="E626" s="192"/>
      <c r="F626" s="192"/>
      <c r="G626" s="192"/>
      <c r="H626" s="192"/>
    </row>
    <row r="627" spans="1:8" ht="15.75" customHeight="1">
      <c r="A627" s="192"/>
      <c r="B627" s="192"/>
      <c r="C627" s="192"/>
      <c r="D627" s="192"/>
      <c r="E627" s="192"/>
      <c r="F627" s="192"/>
      <c r="G627" s="192"/>
      <c r="H627" s="192"/>
    </row>
    <row r="628" spans="1:8" ht="15.75" customHeight="1">
      <c r="A628" s="192"/>
      <c r="B628" s="192"/>
      <c r="C628" s="192"/>
      <c r="D628" s="192"/>
      <c r="E628" s="192"/>
      <c r="F628" s="192"/>
      <c r="G628" s="192"/>
      <c r="H628" s="192"/>
    </row>
    <row r="629" spans="1:8" ht="15.75" customHeight="1">
      <c r="A629" s="192"/>
      <c r="B629" s="192"/>
      <c r="C629" s="192"/>
      <c r="D629" s="192"/>
      <c r="E629" s="192"/>
      <c r="F629" s="192"/>
      <c r="G629" s="192"/>
      <c r="H629" s="192"/>
    </row>
    <row r="630" spans="1:8" ht="15.75" customHeight="1">
      <c r="A630" s="192"/>
      <c r="B630" s="192"/>
      <c r="C630" s="192"/>
      <c r="D630" s="192"/>
      <c r="E630" s="192"/>
      <c r="F630" s="192"/>
      <c r="G630" s="192"/>
      <c r="H630" s="192"/>
    </row>
    <row r="631" spans="1:8" ht="15.75" customHeight="1">
      <c r="A631" s="192"/>
      <c r="B631" s="192"/>
      <c r="C631" s="192"/>
      <c r="D631" s="192"/>
      <c r="E631" s="192"/>
      <c r="F631" s="192"/>
      <c r="G631" s="192"/>
      <c r="H631" s="192"/>
    </row>
    <row r="632" spans="1:8" ht="15.75" customHeight="1">
      <c r="A632" s="192"/>
      <c r="B632" s="192"/>
      <c r="C632" s="192"/>
      <c r="D632" s="192"/>
      <c r="E632" s="192"/>
      <c r="F632" s="192"/>
      <c r="G632" s="192"/>
      <c r="H632" s="192"/>
    </row>
    <row r="633" spans="1:8" ht="15.75" customHeight="1">
      <c r="A633" s="192"/>
      <c r="B633" s="192"/>
      <c r="C633" s="192"/>
      <c r="D633" s="192"/>
      <c r="E633" s="192"/>
      <c r="F633" s="192"/>
      <c r="G633" s="192"/>
      <c r="H633" s="192"/>
    </row>
    <row r="634" spans="1:8" ht="15.75" customHeight="1">
      <c r="A634" s="192"/>
      <c r="B634" s="192"/>
      <c r="C634" s="192"/>
      <c r="D634" s="192"/>
      <c r="E634" s="192"/>
      <c r="F634" s="192"/>
      <c r="G634" s="192"/>
      <c r="H634" s="192"/>
    </row>
    <row r="635" spans="1:8" ht="15.75" customHeight="1">
      <c r="A635" s="192"/>
      <c r="B635" s="192"/>
      <c r="C635" s="192"/>
      <c r="D635" s="192"/>
      <c r="E635" s="192"/>
      <c r="F635" s="192"/>
      <c r="G635" s="192"/>
      <c r="H635" s="192"/>
    </row>
    <row r="636" spans="1:8" ht="15.75" customHeight="1">
      <c r="A636" s="192"/>
      <c r="B636" s="192"/>
      <c r="C636" s="192"/>
      <c r="D636" s="192"/>
      <c r="E636" s="192"/>
      <c r="F636" s="192"/>
      <c r="G636" s="192"/>
      <c r="H636" s="192"/>
    </row>
    <row r="637" spans="1:8" ht="15.75" customHeight="1">
      <c r="A637" s="192"/>
      <c r="B637" s="192"/>
      <c r="C637" s="192"/>
      <c r="D637" s="192"/>
      <c r="E637" s="192"/>
      <c r="F637" s="192"/>
      <c r="G637" s="192"/>
      <c r="H637" s="192"/>
    </row>
    <row r="638" spans="1:8" ht="15.75" customHeight="1">
      <c r="A638" s="192"/>
      <c r="B638" s="192"/>
      <c r="C638" s="192"/>
      <c r="D638" s="192"/>
      <c r="E638" s="192"/>
      <c r="F638" s="192"/>
      <c r="G638" s="192"/>
      <c r="H638" s="192"/>
    </row>
    <row r="639" spans="1:8" ht="15.75" customHeight="1">
      <c r="A639" s="192"/>
      <c r="B639" s="192"/>
      <c r="C639" s="192"/>
      <c r="D639" s="192"/>
      <c r="E639" s="192"/>
      <c r="F639" s="192"/>
      <c r="G639" s="192"/>
      <c r="H639" s="192"/>
    </row>
    <row r="640" spans="1:8" ht="15.75" customHeight="1">
      <c r="A640" s="192"/>
      <c r="B640" s="192"/>
      <c r="C640" s="192"/>
      <c r="D640" s="192"/>
      <c r="E640" s="192"/>
      <c r="F640" s="192"/>
      <c r="G640" s="192"/>
      <c r="H640" s="192"/>
    </row>
    <row r="641" spans="1:8" ht="15.75" customHeight="1">
      <c r="A641" s="192"/>
      <c r="B641" s="192"/>
      <c r="C641" s="192"/>
      <c r="D641" s="192"/>
      <c r="E641" s="192"/>
      <c r="F641" s="192"/>
      <c r="G641" s="192"/>
      <c r="H641" s="192"/>
    </row>
    <row r="642" spans="1:8" ht="15.75" customHeight="1">
      <c r="A642" s="192"/>
      <c r="B642" s="192"/>
      <c r="C642" s="192"/>
      <c r="D642" s="192"/>
      <c r="E642" s="192"/>
      <c r="F642" s="192"/>
      <c r="G642" s="192"/>
      <c r="H642" s="192"/>
    </row>
    <row r="643" spans="1:8" ht="15.75" customHeight="1">
      <c r="A643" s="192"/>
      <c r="B643" s="192"/>
      <c r="C643" s="192"/>
      <c r="D643" s="192"/>
      <c r="E643" s="192"/>
      <c r="F643" s="192"/>
      <c r="G643" s="192"/>
      <c r="H643" s="192"/>
    </row>
    <row r="644" spans="1:8" ht="15.75" customHeight="1">
      <c r="A644" s="192"/>
      <c r="B644" s="192"/>
      <c r="C644" s="192"/>
      <c r="D644" s="192"/>
      <c r="E644" s="192"/>
      <c r="F644" s="192"/>
      <c r="G644" s="192"/>
      <c r="H644" s="192"/>
    </row>
    <row r="645" spans="1:8" ht="15.75" customHeight="1">
      <c r="A645" s="192"/>
      <c r="B645" s="192"/>
      <c r="C645" s="192"/>
      <c r="D645" s="192"/>
      <c r="E645" s="192"/>
      <c r="F645" s="192"/>
      <c r="G645" s="192"/>
      <c r="H645" s="192"/>
    </row>
    <row r="646" spans="1:8" ht="15.75" customHeight="1">
      <c r="A646" s="192"/>
      <c r="B646" s="192"/>
      <c r="C646" s="192"/>
      <c r="D646" s="192"/>
      <c r="E646" s="192"/>
      <c r="F646" s="192"/>
      <c r="G646" s="192"/>
      <c r="H646" s="192"/>
    </row>
    <row r="647" spans="1:8" ht="15.75" customHeight="1">
      <c r="A647" s="192"/>
      <c r="B647" s="192"/>
      <c r="C647" s="192"/>
      <c r="D647" s="192"/>
      <c r="E647" s="192"/>
      <c r="F647" s="192"/>
      <c r="G647" s="192"/>
      <c r="H647" s="192"/>
    </row>
    <row r="648" spans="1:8" ht="15.75" customHeight="1">
      <c r="A648" s="192"/>
      <c r="B648" s="192"/>
      <c r="C648" s="192"/>
      <c r="D648" s="192"/>
      <c r="E648" s="192"/>
      <c r="F648" s="192"/>
      <c r="G648" s="192"/>
      <c r="H648" s="192"/>
    </row>
    <row r="649" spans="1:8" ht="15.75" customHeight="1">
      <c r="A649" s="192"/>
      <c r="B649" s="192"/>
      <c r="C649" s="192"/>
      <c r="D649" s="192"/>
      <c r="E649" s="192"/>
      <c r="F649" s="192"/>
      <c r="G649" s="192"/>
      <c r="H649" s="192"/>
    </row>
    <row r="650" spans="1:8" ht="15.75" customHeight="1">
      <c r="A650" s="192"/>
      <c r="B650" s="192"/>
      <c r="C650" s="192"/>
      <c r="D650" s="192"/>
      <c r="E650" s="192"/>
      <c r="F650" s="192"/>
      <c r="G650" s="192"/>
      <c r="H650" s="192"/>
    </row>
    <row r="651" spans="1:8" ht="15.75" customHeight="1">
      <c r="A651" s="192"/>
      <c r="B651" s="192"/>
      <c r="C651" s="192"/>
      <c r="D651" s="192"/>
      <c r="E651" s="192"/>
      <c r="F651" s="192"/>
      <c r="G651" s="192"/>
      <c r="H651" s="192"/>
    </row>
    <row r="652" spans="1:8" ht="15.75" customHeight="1">
      <c r="A652" s="192"/>
      <c r="B652" s="192"/>
      <c r="C652" s="192"/>
      <c r="D652" s="192"/>
      <c r="E652" s="192"/>
      <c r="F652" s="192"/>
      <c r="G652" s="192"/>
      <c r="H652" s="192"/>
    </row>
    <row r="653" spans="1:8" ht="15.75" customHeight="1">
      <c r="A653" s="192"/>
      <c r="B653" s="192"/>
      <c r="C653" s="192"/>
      <c r="D653" s="192"/>
      <c r="E653" s="192"/>
      <c r="F653" s="192"/>
      <c r="G653" s="192"/>
      <c r="H653" s="192"/>
    </row>
    <row r="654" spans="1:8" ht="15.75" customHeight="1">
      <c r="A654" s="192"/>
      <c r="B654" s="192"/>
      <c r="C654" s="192"/>
      <c r="D654" s="192"/>
      <c r="E654" s="192"/>
      <c r="F654" s="192"/>
      <c r="G654" s="192"/>
      <c r="H654" s="192"/>
    </row>
    <row r="655" spans="1:8" ht="15.75" customHeight="1">
      <c r="A655" s="192"/>
      <c r="B655" s="192"/>
      <c r="C655" s="192"/>
      <c r="D655" s="192"/>
      <c r="E655" s="192"/>
      <c r="F655" s="192"/>
      <c r="G655" s="192"/>
      <c r="H655" s="192"/>
    </row>
    <row r="656" spans="1:8" ht="15.75" customHeight="1">
      <c r="A656" s="192"/>
      <c r="B656" s="192"/>
      <c r="C656" s="192"/>
      <c r="D656" s="192"/>
      <c r="E656" s="192"/>
      <c r="F656" s="192"/>
      <c r="G656" s="192"/>
      <c r="H656" s="192"/>
    </row>
    <row r="657" spans="1:8" ht="15.75" customHeight="1">
      <c r="A657" s="192"/>
      <c r="B657" s="192"/>
      <c r="C657" s="192"/>
      <c r="D657" s="192"/>
      <c r="E657" s="192"/>
      <c r="F657" s="192"/>
      <c r="G657" s="192"/>
      <c r="H657" s="192"/>
    </row>
    <row r="658" spans="1:8" ht="15.75" customHeight="1">
      <c r="A658" s="192"/>
      <c r="B658" s="192"/>
      <c r="C658" s="192"/>
      <c r="D658" s="192"/>
      <c r="E658" s="192"/>
      <c r="F658" s="192"/>
      <c r="G658" s="192"/>
      <c r="H658" s="192"/>
    </row>
    <row r="659" spans="1:8" ht="15.75" customHeight="1">
      <c r="A659" s="192"/>
      <c r="B659" s="192"/>
      <c r="C659" s="192"/>
      <c r="D659" s="192"/>
      <c r="E659" s="192"/>
      <c r="F659" s="192"/>
      <c r="G659" s="192"/>
      <c r="H659" s="192"/>
    </row>
    <row r="660" spans="1:8" ht="15.75" customHeight="1">
      <c r="A660" s="192"/>
      <c r="B660" s="192"/>
      <c r="C660" s="192"/>
      <c r="D660" s="192"/>
      <c r="E660" s="192"/>
      <c r="F660" s="192"/>
      <c r="G660" s="192"/>
      <c r="H660" s="192"/>
    </row>
    <row r="661" spans="1:8" ht="15.75" customHeight="1">
      <c r="A661" s="192"/>
      <c r="B661" s="192"/>
      <c r="C661" s="192"/>
      <c r="D661" s="192"/>
      <c r="E661" s="192"/>
      <c r="F661" s="192"/>
      <c r="G661" s="192"/>
      <c r="H661" s="192"/>
    </row>
    <row r="662" spans="1:8" ht="15.75" customHeight="1">
      <c r="A662" s="192"/>
      <c r="B662" s="192"/>
      <c r="C662" s="192"/>
      <c r="D662" s="192"/>
      <c r="E662" s="192"/>
      <c r="F662" s="192"/>
      <c r="G662" s="192"/>
      <c r="H662" s="192"/>
    </row>
    <row r="663" spans="1:8" ht="15.75" customHeight="1">
      <c r="A663" s="192"/>
      <c r="B663" s="192"/>
      <c r="C663" s="192"/>
      <c r="D663" s="192"/>
      <c r="E663" s="192"/>
      <c r="F663" s="192"/>
      <c r="G663" s="192"/>
      <c r="H663" s="192"/>
    </row>
    <row r="664" spans="1:8" ht="15.75" customHeight="1">
      <c r="A664" s="192"/>
      <c r="B664" s="192"/>
      <c r="C664" s="192"/>
      <c r="D664" s="192"/>
      <c r="E664" s="192"/>
      <c r="F664" s="192"/>
      <c r="G664" s="192"/>
      <c r="H664" s="192"/>
    </row>
    <row r="665" spans="1:8" ht="15.75" customHeight="1">
      <c r="A665" s="192"/>
      <c r="B665" s="192"/>
      <c r="C665" s="192"/>
      <c r="D665" s="192"/>
      <c r="E665" s="192"/>
      <c r="F665" s="192"/>
      <c r="G665" s="192"/>
      <c r="H665" s="192"/>
    </row>
    <row r="666" spans="1:8" ht="15.75" customHeight="1">
      <c r="A666" s="192"/>
      <c r="B666" s="192"/>
      <c r="C666" s="192"/>
      <c r="D666" s="192"/>
      <c r="E666" s="192"/>
      <c r="F666" s="192"/>
      <c r="G666" s="192"/>
      <c r="H666" s="192"/>
    </row>
    <row r="667" spans="1:8" ht="15.75" customHeight="1">
      <c r="A667" s="192"/>
      <c r="B667" s="192"/>
      <c r="C667" s="192"/>
      <c r="D667" s="192"/>
      <c r="E667" s="192"/>
      <c r="F667" s="192"/>
      <c r="G667" s="192"/>
      <c r="H667" s="192"/>
    </row>
    <row r="668" spans="1:8" ht="15.75" customHeight="1">
      <c r="A668" s="192"/>
      <c r="B668" s="192"/>
      <c r="C668" s="192"/>
      <c r="D668" s="192"/>
      <c r="E668" s="192"/>
      <c r="F668" s="192"/>
      <c r="G668" s="192"/>
      <c r="H668" s="192"/>
    </row>
    <row r="669" spans="1:8" ht="15.75" customHeight="1">
      <c r="A669" s="192"/>
      <c r="B669" s="192"/>
      <c r="C669" s="192"/>
      <c r="D669" s="192"/>
      <c r="E669" s="192"/>
      <c r="F669" s="192"/>
      <c r="G669" s="192"/>
      <c r="H669" s="192"/>
    </row>
    <row r="670" spans="1:8" ht="15.75" customHeight="1">
      <c r="A670" s="192"/>
      <c r="B670" s="192"/>
      <c r="C670" s="192"/>
      <c r="D670" s="192"/>
      <c r="E670" s="192"/>
      <c r="F670" s="192"/>
      <c r="G670" s="192"/>
      <c r="H670" s="192"/>
    </row>
    <row r="671" spans="1:8" ht="15.75" customHeight="1">
      <c r="A671" s="192"/>
      <c r="B671" s="192"/>
      <c r="C671" s="192"/>
      <c r="D671" s="192"/>
      <c r="E671" s="192"/>
      <c r="F671" s="192"/>
      <c r="G671" s="192"/>
      <c r="H671" s="192"/>
    </row>
    <row r="672" spans="1:8" ht="15.75" customHeight="1">
      <c r="A672" s="192"/>
      <c r="B672" s="192"/>
      <c r="C672" s="192"/>
      <c r="D672" s="192"/>
      <c r="E672" s="192"/>
      <c r="F672" s="192"/>
      <c r="G672" s="192"/>
      <c r="H672" s="192"/>
    </row>
    <row r="673" spans="1:8" ht="15.75" customHeight="1">
      <c r="A673" s="192"/>
      <c r="B673" s="192"/>
      <c r="C673" s="192"/>
      <c r="D673" s="192"/>
      <c r="E673" s="192"/>
      <c r="F673" s="192"/>
      <c r="G673" s="192"/>
      <c r="H673" s="192"/>
    </row>
    <row r="674" spans="1:8" ht="15.75" customHeight="1">
      <c r="A674" s="192"/>
      <c r="B674" s="192"/>
      <c r="C674" s="192"/>
      <c r="D674" s="192"/>
      <c r="E674" s="192"/>
      <c r="F674" s="192"/>
      <c r="G674" s="192"/>
      <c r="H674" s="192"/>
    </row>
    <row r="675" spans="1:8" ht="15.75" customHeight="1">
      <c r="A675" s="192"/>
      <c r="B675" s="192"/>
      <c r="C675" s="192"/>
      <c r="D675" s="192"/>
      <c r="E675" s="192"/>
      <c r="F675" s="192"/>
      <c r="G675" s="192"/>
      <c r="H675" s="192"/>
    </row>
    <row r="676" spans="1:8" ht="15.75" customHeight="1">
      <c r="A676" s="192"/>
      <c r="B676" s="192"/>
      <c r="C676" s="192"/>
      <c r="D676" s="192"/>
      <c r="E676" s="192"/>
      <c r="F676" s="192"/>
      <c r="G676" s="192"/>
      <c r="H676" s="192"/>
    </row>
    <row r="677" spans="1:8" ht="15.75" customHeight="1">
      <c r="A677" s="192"/>
      <c r="B677" s="192"/>
      <c r="C677" s="192"/>
      <c r="D677" s="192"/>
      <c r="E677" s="192"/>
      <c r="F677" s="192"/>
      <c r="G677" s="192"/>
      <c r="H677" s="192"/>
    </row>
    <row r="678" spans="1:8" ht="15.75" customHeight="1">
      <c r="A678" s="192"/>
      <c r="B678" s="192"/>
      <c r="C678" s="192"/>
      <c r="D678" s="192"/>
      <c r="E678" s="192"/>
      <c r="F678" s="192"/>
      <c r="G678" s="192"/>
      <c r="H678" s="192"/>
    </row>
    <row r="679" spans="1:8" ht="15.75" customHeight="1">
      <c r="A679" s="192"/>
      <c r="B679" s="192"/>
      <c r="C679" s="192"/>
      <c r="D679" s="192"/>
      <c r="E679" s="192"/>
      <c r="F679" s="192"/>
      <c r="G679" s="192"/>
      <c r="H679" s="192"/>
    </row>
    <row r="680" spans="1:8" ht="15.75" customHeight="1">
      <c r="A680" s="192"/>
      <c r="B680" s="192"/>
      <c r="C680" s="192"/>
      <c r="D680" s="192"/>
      <c r="E680" s="192"/>
      <c r="F680" s="192"/>
      <c r="G680" s="192"/>
      <c r="H680" s="192"/>
    </row>
    <row r="681" spans="1:8" ht="15.75" customHeight="1">
      <c r="A681" s="192"/>
      <c r="B681" s="192"/>
      <c r="C681" s="192"/>
      <c r="D681" s="192"/>
      <c r="E681" s="192"/>
      <c r="F681" s="192"/>
      <c r="G681" s="192"/>
      <c r="H681" s="192"/>
    </row>
    <row r="682" spans="1:8" ht="15.75" customHeight="1">
      <c r="A682" s="192"/>
      <c r="B682" s="192"/>
      <c r="C682" s="192"/>
      <c r="D682" s="192"/>
      <c r="E682" s="192"/>
      <c r="F682" s="192"/>
      <c r="G682" s="192"/>
      <c r="H682" s="192"/>
    </row>
    <row r="683" spans="1:8" ht="15.75" customHeight="1">
      <c r="A683" s="192"/>
      <c r="B683" s="192"/>
      <c r="C683" s="192"/>
      <c r="D683" s="192"/>
      <c r="E683" s="192"/>
      <c r="F683" s="192"/>
      <c r="G683" s="192"/>
      <c r="H683" s="192"/>
    </row>
    <row r="684" spans="1:8" ht="15.75" customHeight="1">
      <c r="A684" s="192"/>
      <c r="B684" s="192"/>
      <c r="C684" s="192"/>
      <c r="D684" s="192"/>
      <c r="E684" s="192"/>
      <c r="F684" s="192"/>
      <c r="G684" s="192"/>
      <c r="H684" s="192"/>
    </row>
    <row r="685" spans="1:8" ht="15.75" customHeight="1">
      <c r="A685" s="192"/>
      <c r="B685" s="192"/>
      <c r="C685" s="192"/>
      <c r="D685" s="192"/>
      <c r="E685" s="192"/>
      <c r="F685" s="192"/>
      <c r="G685" s="192"/>
      <c r="H685" s="192"/>
    </row>
    <row r="686" spans="1:8" ht="15.75" customHeight="1">
      <c r="A686" s="192"/>
      <c r="B686" s="192"/>
      <c r="C686" s="192"/>
      <c r="D686" s="192"/>
      <c r="E686" s="192"/>
      <c r="F686" s="192"/>
      <c r="G686" s="192"/>
      <c r="H686" s="192"/>
    </row>
    <row r="687" spans="1:8" ht="15.75" customHeight="1">
      <c r="A687" s="192"/>
      <c r="B687" s="192"/>
      <c r="C687" s="192"/>
      <c r="D687" s="192"/>
      <c r="E687" s="192"/>
      <c r="F687" s="192"/>
      <c r="G687" s="192"/>
      <c r="H687" s="192"/>
    </row>
    <row r="688" spans="1:8" ht="15.75" customHeight="1">
      <c r="A688" s="192"/>
      <c r="B688" s="192"/>
      <c r="C688" s="192"/>
      <c r="D688" s="192"/>
      <c r="E688" s="192"/>
      <c r="F688" s="192"/>
      <c r="G688" s="192"/>
      <c r="H688" s="192"/>
    </row>
    <row r="689" spans="1:8" ht="15.75" customHeight="1">
      <c r="A689" s="192"/>
      <c r="B689" s="192"/>
      <c r="C689" s="192"/>
      <c r="D689" s="192"/>
      <c r="E689" s="192"/>
      <c r="F689" s="192"/>
      <c r="G689" s="192"/>
      <c r="H689" s="192"/>
    </row>
    <row r="690" spans="1:8" ht="15.75" customHeight="1">
      <c r="A690" s="192"/>
      <c r="B690" s="192"/>
      <c r="C690" s="192"/>
      <c r="D690" s="192"/>
      <c r="E690" s="192"/>
      <c r="F690" s="192"/>
      <c r="G690" s="192"/>
      <c r="H690" s="192"/>
    </row>
    <row r="691" spans="1:8" ht="15.75" customHeight="1">
      <c r="A691" s="192"/>
      <c r="B691" s="192"/>
      <c r="C691" s="192"/>
      <c r="D691" s="192"/>
      <c r="E691" s="192"/>
      <c r="F691" s="192"/>
      <c r="G691" s="192"/>
      <c r="H691" s="192"/>
    </row>
    <row r="692" spans="1:8" ht="15.75" customHeight="1">
      <c r="A692" s="192"/>
      <c r="B692" s="192"/>
      <c r="C692" s="192"/>
      <c r="D692" s="192"/>
      <c r="E692" s="192"/>
      <c r="F692" s="192"/>
      <c r="G692" s="192"/>
      <c r="H692" s="192"/>
    </row>
    <row r="693" spans="1:8" ht="15.75" customHeight="1">
      <c r="A693" s="192"/>
      <c r="B693" s="192"/>
      <c r="C693" s="192"/>
      <c r="D693" s="192"/>
      <c r="E693" s="192"/>
      <c r="F693" s="192"/>
      <c r="G693" s="192"/>
      <c r="H693" s="192"/>
    </row>
    <row r="694" spans="1:8" ht="15.75" customHeight="1">
      <c r="A694" s="192"/>
      <c r="B694" s="192"/>
      <c r="C694" s="192"/>
      <c r="D694" s="192"/>
      <c r="E694" s="192"/>
      <c r="F694" s="192"/>
      <c r="G694" s="192"/>
      <c r="H694" s="192"/>
    </row>
    <row r="695" spans="1:8" ht="15.75" customHeight="1">
      <c r="A695" s="192"/>
      <c r="B695" s="192"/>
      <c r="C695" s="192"/>
      <c r="D695" s="192"/>
      <c r="E695" s="192"/>
      <c r="F695" s="192"/>
      <c r="G695" s="192"/>
      <c r="H695" s="192"/>
    </row>
    <row r="696" spans="1:8" ht="15.75" customHeight="1">
      <c r="A696" s="192"/>
      <c r="B696" s="192"/>
      <c r="C696" s="192"/>
      <c r="D696" s="192"/>
      <c r="E696" s="192"/>
      <c r="F696" s="192"/>
      <c r="G696" s="192"/>
      <c r="H696" s="192"/>
    </row>
    <row r="697" spans="1:8" ht="15.75" customHeight="1">
      <c r="A697" s="192"/>
      <c r="B697" s="192"/>
      <c r="C697" s="192"/>
      <c r="D697" s="192"/>
      <c r="E697" s="192"/>
      <c r="F697" s="192"/>
      <c r="G697" s="192"/>
      <c r="H697" s="192"/>
    </row>
    <row r="698" spans="1:8" ht="15.75" customHeight="1">
      <c r="A698" s="192"/>
      <c r="B698" s="192"/>
      <c r="C698" s="192"/>
      <c r="D698" s="192"/>
      <c r="E698" s="192"/>
      <c r="F698" s="192"/>
      <c r="G698" s="192"/>
      <c r="H698" s="192"/>
    </row>
    <row r="699" spans="1:8" ht="15.75" customHeight="1">
      <c r="A699" s="192"/>
      <c r="B699" s="192"/>
      <c r="C699" s="192"/>
      <c r="D699" s="192"/>
      <c r="E699" s="192"/>
      <c r="F699" s="192"/>
      <c r="G699" s="192"/>
      <c r="H699" s="192"/>
    </row>
    <row r="700" spans="1:8" ht="15.75" customHeight="1">
      <c r="A700" s="192"/>
      <c r="B700" s="192"/>
      <c r="C700" s="192"/>
      <c r="D700" s="192"/>
      <c r="E700" s="192"/>
      <c r="F700" s="192"/>
      <c r="G700" s="192"/>
      <c r="H700" s="192"/>
    </row>
    <row r="701" spans="1:8" ht="15.75" customHeight="1">
      <c r="A701" s="192"/>
      <c r="B701" s="192"/>
      <c r="C701" s="192"/>
      <c r="D701" s="192"/>
      <c r="E701" s="192"/>
      <c r="F701" s="192"/>
      <c r="G701" s="192"/>
      <c r="H701" s="192"/>
    </row>
    <row r="702" spans="1:8" ht="15.75" customHeight="1">
      <c r="A702" s="192"/>
      <c r="B702" s="192"/>
      <c r="C702" s="192"/>
      <c r="D702" s="192"/>
      <c r="E702" s="192"/>
      <c r="F702" s="192"/>
      <c r="G702" s="192"/>
      <c r="H702" s="192"/>
    </row>
    <row r="703" spans="1:8" ht="15.75" customHeight="1">
      <c r="A703" s="192"/>
      <c r="B703" s="192"/>
      <c r="C703" s="192"/>
      <c r="D703" s="192"/>
      <c r="E703" s="192"/>
      <c r="F703" s="192"/>
      <c r="G703" s="192"/>
      <c r="H703" s="192"/>
    </row>
    <row r="704" spans="1:8" ht="15.75" customHeight="1">
      <c r="A704" s="192"/>
      <c r="B704" s="192"/>
      <c r="C704" s="192"/>
      <c r="D704" s="192"/>
      <c r="E704" s="192"/>
      <c r="F704" s="192"/>
      <c r="G704" s="192"/>
      <c r="H704" s="192"/>
    </row>
    <row r="705" spans="1:8" ht="15.75" customHeight="1">
      <c r="A705" s="192"/>
      <c r="B705" s="192"/>
      <c r="C705" s="192"/>
      <c r="D705" s="192"/>
      <c r="E705" s="192"/>
      <c r="F705" s="192"/>
      <c r="G705" s="192"/>
      <c r="H705" s="192"/>
    </row>
    <row r="706" spans="1:8" ht="15.75" customHeight="1">
      <c r="A706" s="192"/>
      <c r="B706" s="192"/>
      <c r="C706" s="192"/>
      <c r="D706" s="192"/>
      <c r="E706" s="192"/>
      <c r="F706" s="192"/>
      <c r="G706" s="192"/>
      <c r="H706" s="192"/>
    </row>
    <row r="707" spans="1:8" ht="15.75" customHeight="1">
      <c r="A707" s="192"/>
      <c r="B707" s="192"/>
      <c r="C707" s="192"/>
      <c r="D707" s="192"/>
      <c r="E707" s="192"/>
      <c r="F707" s="192"/>
      <c r="G707" s="192"/>
      <c r="H707" s="192"/>
    </row>
    <row r="708" spans="1:8" ht="15.75" customHeight="1">
      <c r="A708" s="192"/>
      <c r="B708" s="192"/>
      <c r="C708" s="192"/>
      <c r="D708" s="192"/>
      <c r="E708" s="192"/>
      <c r="F708" s="192"/>
      <c r="G708" s="192"/>
      <c r="H708" s="192"/>
    </row>
    <row r="709" spans="1:8" ht="15.75" customHeight="1">
      <c r="A709" s="192"/>
      <c r="B709" s="192"/>
      <c r="C709" s="192"/>
      <c r="D709" s="192"/>
      <c r="E709" s="192"/>
      <c r="F709" s="192"/>
      <c r="G709" s="192"/>
      <c r="H709" s="192"/>
    </row>
    <row r="710" spans="1:8" ht="15.75" customHeight="1">
      <c r="A710" s="192"/>
      <c r="B710" s="192"/>
      <c r="C710" s="192"/>
      <c r="D710" s="192"/>
      <c r="E710" s="192"/>
      <c r="F710" s="192"/>
      <c r="G710" s="192"/>
      <c r="H710" s="192"/>
    </row>
    <row r="711" spans="1:8" ht="15.75" customHeight="1">
      <c r="A711" s="192"/>
      <c r="B711" s="192"/>
      <c r="C711" s="192"/>
      <c r="D711" s="192"/>
      <c r="E711" s="192"/>
      <c r="F711" s="192"/>
      <c r="G711" s="192"/>
      <c r="H711" s="192"/>
    </row>
    <row r="712" spans="1:8" ht="15.75" customHeight="1">
      <c r="A712" s="192"/>
      <c r="B712" s="192"/>
      <c r="C712" s="192"/>
      <c r="D712" s="192"/>
      <c r="E712" s="192"/>
      <c r="F712" s="192"/>
      <c r="G712" s="192"/>
      <c r="H712" s="192"/>
    </row>
    <row r="713" spans="1:8" ht="15.75" customHeight="1">
      <c r="A713" s="192"/>
      <c r="B713" s="192"/>
      <c r="C713" s="192"/>
      <c r="D713" s="192"/>
      <c r="E713" s="192"/>
      <c r="F713" s="192"/>
      <c r="G713" s="192"/>
      <c r="H713" s="192"/>
    </row>
    <row r="714" spans="1:8" ht="15.75" customHeight="1">
      <c r="A714" s="192"/>
      <c r="B714" s="192"/>
      <c r="C714" s="192"/>
      <c r="D714" s="192"/>
      <c r="E714" s="192"/>
      <c r="F714" s="192"/>
      <c r="G714" s="192"/>
      <c r="H714" s="192"/>
    </row>
    <row r="715" spans="1:8" ht="15.75" customHeight="1">
      <c r="A715" s="192"/>
      <c r="B715" s="192"/>
      <c r="C715" s="192"/>
      <c r="D715" s="192"/>
      <c r="E715" s="192"/>
      <c r="F715" s="192"/>
      <c r="G715" s="192"/>
      <c r="H715" s="192"/>
    </row>
    <row r="716" spans="1:8" ht="15.75" customHeight="1">
      <c r="A716" s="192"/>
      <c r="B716" s="192"/>
      <c r="C716" s="192"/>
      <c r="D716" s="192"/>
      <c r="E716" s="192"/>
      <c r="F716" s="192"/>
      <c r="G716" s="192"/>
      <c r="H716" s="192"/>
    </row>
    <row r="717" spans="1:8" ht="15.75" customHeight="1">
      <c r="A717" s="192"/>
      <c r="B717" s="192"/>
      <c r="C717" s="192"/>
      <c r="D717" s="192"/>
      <c r="E717" s="192"/>
      <c r="F717" s="192"/>
      <c r="G717" s="192"/>
      <c r="H717" s="192"/>
    </row>
    <row r="718" spans="1:8" ht="15.75" customHeight="1">
      <c r="A718" s="192"/>
      <c r="B718" s="192"/>
      <c r="C718" s="192"/>
      <c r="D718" s="192"/>
      <c r="E718" s="192"/>
      <c r="F718" s="192"/>
      <c r="G718" s="192"/>
      <c r="H718" s="192"/>
    </row>
    <row r="719" spans="1:8" ht="15.75" customHeight="1">
      <c r="A719" s="192"/>
      <c r="B719" s="192"/>
      <c r="C719" s="192"/>
      <c r="D719" s="192"/>
      <c r="E719" s="192"/>
      <c r="F719" s="192"/>
      <c r="G719" s="192"/>
      <c r="H719" s="192"/>
    </row>
    <row r="720" spans="1:8" ht="15.75" customHeight="1">
      <c r="A720" s="192"/>
      <c r="B720" s="192"/>
      <c r="C720" s="192"/>
      <c r="D720" s="192"/>
      <c r="E720" s="192"/>
      <c r="F720" s="192"/>
      <c r="G720" s="192"/>
      <c r="H720" s="192"/>
    </row>
    <row r="721" spans="1:8" ht="15.75" customHeight="1">
      <c r="A721" s="192"/>
      <c r="B721" s="192"/>
      <c r="C721" s="192"/>
      <c r="D721" s="192"/>
      <c r="E721" s="192"/>
      <c r="F721" s="192"/>
      <c r="G721" s="192"/>
      <c r="H721" s="192"/>
    </row>
    <row r="722" spans="1:8" ht="15.75" customHeight="1">
      <c r="A722" s="192"/>
      <c r="B722" s="192"/>
      <c r="C722" s="192"/>
      <c r="D722" s="192"/>
      <c r="E722" s="192"/>
      <c r="F722" s="192"/>
      <c r="G722" s="192"/>
      <c r="H722" s="192"/>
    </row>
    <row r="723" spans="1:8" ht="15.75" customHeight="1">
      <c r="A723" s="192"/>
      <c r="B723" s="192"/>
      <c r="C723" s="192"/>
      <c r="D723" s="192"/>
      <c r="E723" s="192"/>
      <c r="F723" s="192"/>
      <c r="G723" s="192"/>
      <c r="H723" s="192"/>
    </row>
    <row r="724" spans="1:8" ht="15.75" customHeight="1">
      <c r="A724" s="192"/>
      <c r="B724" s="192"/>
      <c r="C724" s="192"/>
      <c r="D724" s="192"/>
      <c r="E724" s="192"/>
      <c r="F724" s="192"/>
      <c r="G724" s="192"/>
      <c r="H724" s="192"/>
    </row>
    <row r="725" spans="1:8" ht="15.75" customHeight="1">
      <c r="A725" s="192"/>
      <c r="B725" s="192"/>
      <c r="C725" s="192"/>
      <c r="D725" s="192"/>
      <c r="E725" s="192"/>
      <c r="F725" s="192"/>
      <c r="G725" s="192"/>
      <c r="H725" s="192"/>
    </row>
    <row r="726" spans="1:8" ht="15.75" customHeight="1">
      <c r="A726" s="192"/>
      <c r="B726" s="192"/>
      <c r="C726" s="192"/>
      <c r="D726" s="192"/>
      <c r="E726" s="192"/>
      <c r="F726" s="192"/>
      <c r="G726" s="192"/>
      <c r="H726" s="192"/>
    </row>
    <row r="727" spans="1:8" ht="15.75" customHeight="1">
      <c r="A727" s="192"/>
      <c r="B727" s="192"/>
      <c r="C727" s="192"/>
      <c r="D727" s="192"/>
      <c r="E727" s="192"/>
      <c r="F727" s="192"/>
      <c r="G727" s="192"/>
      <c r="H727" s="192"/>
    </row>
    <row r="728" spans="1:8" ht="15.75" customHeight="1">
      <c r="A728" s="192"/>
      <c r="B728" s="192"/>
      <c r="C728" s="192"/>
      <c r="D728" s="192"/>
      <c r="E728" s="192"/>
      <c r="F728" s="192"/>
      <c r="G728" s="192"/>
      <c r="H728" s="192"/>
    </row>
    <row r="729" spans="1:8" ht="15.75" customHeight="1">
      <c r="A729" s="192"/>
      <c r="B729" s="192"/>
      <c r="C729" s="192"/>
      <c r="D729" s="192"/>
      <c r="E729" s="192"/>
      <c r="F729" s="192"/>
      <c r="G729" s="192"/>
      <c r="H729" s="192"/>
    </row>
    <row r="730" spans="1:8" ht="15.75" customHeight="1">
      <c r="A730" s="192"/>
      <c r="B730" s="192"/>
      <c r="C730" s="192"/>
      <c r="D730" s="192"/>
      <c r="E730" s="192"/>
      <c r="F730" s="192"/>
      <c r="G730" s="192"/>
      <c r="H730" s="192"/>
    </row>
    <row r="731" spans="1:8" ht="15.75" customHeight="1">
      <c r="A731" s="192"/>
      <c r="B731" s="192"/>
      <c r="C731" s="192"/>
      <c r="D731" s="192"/>
      <c r="E731" s="192"/>
      <c r="F731" s="192"/>
      <c r="G731" s="192"/>
      <c r="H731" s="192"/>
    </row>
    <row r="732" spans="1:8" ht="15.75" customHeight="1">
      <c r="A732" s="192"/>
      <c r="B732" s="192"/>
      <c r="C732" s="192"/>
      <c r="D732" s="192"/>
      <c r="E732" s="192"/>
      <c r="F732" s="192"/>
      <c r="G732" s="192"/>
      <c r="H732" s="192"/>
    </row>
    <row r="733" spans="1:8" ht="15.75" customHeight="1">
      <c r="A733" s="192"/>
      <c r="B733" s="192"/>
      <c r="C733" s="192"/>
      <c r="D733" s="192"/>
      <c r="E733" s="192"/>
      <c r="F733" s="192"/>
      <c r="G733" s="192"/>
      <c r="H733" s="192"/>
    </row>
    <row r="734" spans="1:8" ht="15.75" customHeight="1">
      <c r="A734" s="192"/>
      <c r="B734" s="192"/>
      <c r="C734" s="192"/>
      <c r="D734" s="192"/>
      <c r="E734" s="192"/>
      <c r="F734" s="192"/>
      <c r="G734" s="192"/>
      <c r="H734" s="192"/>
    </row>
    <row r="735" spans="1:8" ht="15.75" customHeight="1">
      <c r="A735" s="192"/>
      <c r="B735" s="192"/>
      <c r="C735" s="192"/>
      <c r="D735" s="192"/>
      <c r="E735" s="192"/>
      <c r="F735" s="192"/>
      <c r="G735" s="192"/>
      <c r="H735" s="192"/>
    </row>
    <row r="736" spans="1:8" ht="15.75" customHeight="1">
      <c r="A736" s="192"/>
      <c r="B736" s="192"/>
      <c r="C736" s="192"/>
      <c r="D736" s="192"/>
      <c r="E736" s="192"/>
      <c r="F736" s="192"/>
      <c r="G736" s="192"/>
      <c r="H736" s="192"/>
    </row>
    <row r="737" spans="1:8" ht="15.75" customHeight="1">
      <c r="A737" s="192"/>
      <c r="B737" s="192"/>
      <c r="C737" s="192"/>
      <c r="D737" s="192"/>
      <c r="E737" s="192"/>
      <c r="F737" s="192"/>
      <c r="G737" s="192"/>
      <c r="H737" s="192"/>
    </row>
    <row r="738" spans="1:8" ht="15.75" customHeight="1">
      <c r="A738" s="192"/>
      <c r="B738" s="192"/>
      <c r="C738" s="192"/>
      <c r="D738" s="192"/>
      <c r="E738" s="192"/>
      <c r="F738" s="192"/>
      <c r="G738" s="192"/>
      <c r="H738" s="192"/>
    </row>
    <row r="739" spans="1:8" ht="15.75" customHeight="1">
      <c r="A739" s="192"/>
      <c r="B739" s="192"/>
      <c r="C739" s="192"/>
      <c r="D739" s="192"/>
      <c r="E739" s="192"/>
      <c r="F739" s="192"/>
      <c r="G739" s="192"/>
      <c r="H739" s="192"/>
    </row>
    <row r="740" spans="1:8" ht="15.75" customHeight="1">
      <c r="A740" s="192"/>
      <c r="B740" s="192"/>
      <c r="C740" s="192"/>
      <c r="D740" s="192"/>
      <c r="E740" s="192"/>
      <c r="F740" s="192"/>
      <c r="G740" s="192"/>
      <c r="H740" s="192"/>
    </row>
    <row r="741" spans="1:8" ht="15.75" customHeight="1">
      <c r="A741" s="192"/>
      <c r="B741" s="192"/>
      <c r="C741" s="192"/>
      <c r="D741" s="192"/>
      <c r="E741" s="192"/>
      <c r="F741" s="192"/>
      <c r="G741" s="192"/>
      <c r="H741" s="192"/>
    </row>
    <row r="742" spans="1:8" ht="15.75" customHeight="1">
      <c r="A742" s="192"/>
      <c r="B742" s="192"/>
      <c r="C742" s="192"/>
      <c r="D742" s="192"/>
      <c r="E742" s="192"/>
      <c r="F742" s="192"/>
      <c r="G742" s="192"/>
      <c r="H742" s="192"/>
    </row>
    <row r="743" spans="1:8" ht="15.75" customHeight="1">
      <c r="A743" s="192"/>
      <c r="B743" s="192"/>
      <c r="C743" s="192"/>
      <c r="D743" s="192"/>
      <c r="E743" s="192"/>
      <c r="F743" s="192"/>
      <c r="G743" s="192"/>
      <c r="H743" s="192"/>
    </row>
    <row r="744" spans="1:8" ht="15.75" customHeight="1">
      <c r="A744" s="192"/>
      <c r="B744" s="192"/>
      <c r="C744" s="192"/>
      <c r="D744" s="192"/>
      <c r="E744" s="192"/>
      <c r="F744" s="192"/>
      <c r="G744" s="192"/>
      <c r="H744" s="192"/>
    </row>
    <row r="745" spans="1:8" ht="15.75" customHeight="1">
      <c r="A745" s="192"/>
      <c r="B745" s="192"/>
      <c r="C745" s="192"/>
      <c r="D745" s="192"/>
      <c r="E745" s="192"/>
      <c r="F745" s="192"/>
      <c r="G745" s="192"/>
      <c r="H745" s="192"/>
    </row>
    <row r="746" spans="1:8" ht="15.75" customHeight="1">
      <c r="A746" s="192"/>
      <c r="B746" s="192"/>
      <c r="C746" s="192"/>
      <c r="D746" s="192"/>
      <c r="E746" s="192"/>
      <c r="F746" s="192"/>
      <c r="G746" s="192"/>
      <c r="H746" s="192"/>
    </row>
    <row r="747" spans="1:8" ht="15.75" customHeight="1">
      <c r="A747" s="192"/>
      <c r="B747" s="192"/>
      <c r="C747" s="192"/>
      <c r="D747" s="192"/>
      <c r="E747" s="192"/>
      <c r="F747" s="192"/>
      <c r="G747" s="192"/>
      <c r="H747" s="192"/>
    </row>
    <row r="748" spans="1:8" ht="15.75" customHeight="1">
      <c r="A748" s="192"/>
      <c r="B748" s="192"/>
      <c r="C748" s="192"/>
      <c r="D748" s="192"/>
      <c r="E748" s="192"/>
      <c r="F748" s="192"/>
      <c r="G748" s="192"/>
      <c r="H748" s="192"/>
    </row>
    <row r="749" spans="1:8" ht="15.75" customHeight="1">
      <c r="A749" s="192"/>
      <c r="B749" s="192"/>
      <c r="C749" s="192"/>
      <c r="D749" s="192"/>
      <c r="E749" s="192"/>
      <c r="F749" s="192"/>
      <c r="G749" s="192"/>
      <c r="H749" s="192"/>
    </row>
    <row r="750" spans="1:8" ht="15.75" customHeight="1">
      <c r="A750" s="192"/>
      <c r="B750" s="192"/>
      <c r="C750" s="192"/>
      <c r="D750" s="192"/>
      <c r="E750" s="192"/>
      <c r="F750" s="192"/>
      <c r="G750" s="192"/>
      <c r="H750" s="192"/>
    </row>
    <row r="751" spans="1:8" ht="15.75" customHeight="1">
      <c r="A751" s="192"/>
      <c r="B751" s="192"/>
      <c r="C751" s="192"/>
      <c r="D751" s="192"/>
      <c r="E751" s="192"/>
      <c r="F751" s="192"/>
      <c r="G751" s="192"/>
      <c r="H751" s="192"/>
    </row>
    <row r="752" spans="1:8" ht="15.75" customHeight="1">
      <c r="A752" s="192"/>
      <c r="B752" s="192"/>
      <c r="C752" s="192"/>
      <c r="D752" s="192"/>
      <c r="E752" s="192"/>
      <c r="F752" s="192"/>
      <c r="G752" s="192"/>
      <c r="H752" s="192"/>
    </row>
    <row r="753" spans="1:8" ht="15.75" customHeight="1">
      <c r="A753" s="192"/>
      <c r="B753" s="192"/>
      <c r="C753" s="192"/>
      <c r="D753" s="192"/>
      <c r="E753" s="192"/>
      <c r="F753" s="192"/>
      <c r="G753" s="192"/>
      <c r="H753" s="192"/>
    </row>
    <row r="754" spans="1:8" ht="15.75" customHeight="1">
      <c r="A754" s="192"/>
      <c r="B754" s="192"/>
      <c r="C754" s="192"/>
      <c r="D754" s="192"/>
      <c r="E754" s="192"/>
      <c r="F754" s="192"/>
      <c r="G754" s="192"/>
      <c r="H754" s="192"/>
    </row>
    <row r="755" spans="1:8" ht="15.75" customHeight="1">
      <c r="A755" s="192"/>
      <c r="B755" s="192"/>
      <c r="C755" s="192"/>
      <c r="D755" s="192"/>
      <c r="E755" s="192"/>
      <c r="F755" s="192"/>
      <c r="G755" s="192"/>
      <c r="H755" s="192"/>
    </row>
    <row r="756" spans="1:8" ht="15.75" customHeight="1">
      <c r="A756" s="192"/>
      <c r="B756" s="192"/>
      <c r="C756" s="192"/>
      <c r="D756" s="192"/>
      <c r="E756" s="192"/>
      <c r="F756" s="192"/>
      <c r="G756" s="192"/>
      <c r="H756" s="192"/>
    </row>
    <row r="757" spans="1:8" ht="15.75" customHeight="1">
      <c r="A757" s="192"/>
      <c r="B757" s="192"/>
      <c r="C757" s="192"/>
      <c r="D757" s="192"/>
      <c r="E757" s="192"/>
      <c r="F757" s="192"/>
      <c r="G757" s="192"/>
      <c r="H757" s="192"/>
    </row>
    <row r="758" spans="1:8" ht="15.75" customHeight="1">
      <c r="A758" s="192"/>
      <c r="B758" s="192"/>
      <c r="C758" s="192"/>
      <c r="D758" s="192"/>
      <c r="E758" s="192"/>
      <c r="F758" s="192"/>
      <c r="G758" s="192"/>
      <c r="H758" s="192"/>
    </row>
    <row r="759" spans="1:8" ht="15.75" customHeight="1">
      <c r="A759" s="192"/>
      <c r="B759" s="192"/>
      <c r="C759" s="192"/>
      <c r="D759" s="192"/>
      <c r="E759" s="192"/>
      <c r="F759" s="192"/>
      <c r="G759" s="192"/>
      <c r="H759" s="192"/>
    </row>
    <row r="760" spans="1:8" ht="15.75" customHeight="1">
      <c r="A760" s="192"/>
      <c r="B760" s="192"/>
      <c r="C760" s="192"/>
      <c r="D760" s="192"/>
      <c r="E760" s="192"/>
      <c r="F760" s="192"/>
      <c r="G760" s="192"/>
      <c r="H760" s="192"/>
    </row>
    <row r="761" spans="1:8" ht="15.75" customHeight="1">
      <c r="A761" s="192"/>
      <c r="B761" s="192"/>
      <c r="C761" s="192"/>
      <c r="D761" s="192"/>
      <c r="E761" s="192"/>
      <c r="F761" s="192"/>
      <c r="G761" s="192"/>
      <c r="H761" s="192"/>
    </row>
    <row r="762" spans="1:8" ht="15.75" customHeight="1">
      <c r="A762" s="192"/>
      <c r="B762" s="192"/>
      <c r="C762" s="192"/>
      <c r="D762" s="192"/>
      <c r="E762" s="192"/>
      <c r="F762" s="192"/>
      <c r="G762" s="192"/>
      <c r="H762" s="192"/>
    </row>
    <row r="763" spans="1:8" ht="15.75" customHeight="1">
      <c r="A763" s="192"/>
      <c r="B763" s="192"/>
      <c r="C763" s="192"/>
      <c r="D763" s="192"/>
      <c r="E763" s="192"/>
      <c r="F763" s="192"/>
      <c r="G763" s="192"/>
      <c r="H763" s="192"/>
    </row>
    <row r="764" spans="1:8" ht="15.75" customHeight="1">
      <c r="A764" s="192"/>
      <c r="B764" s="192"/>
      <c r="C764" s="192"/>
      <c r="D764" s="192"/>
      <c r="E764" s="192"/>
      <c r="F764" s="192"/>
      <c r="G764" s="192"/>
      <c r="H764" s="192"/>
    </row>
    <row r="765" spans="1:8" ht="15.75" customHeight="1">
      <c r="A765" s="192"/>
      <c r="B765" s="192"/>
      <c r="C765" s="192"/>
      <c r="D765" s="192"/>
      <c r="E765" s="192"/>
      <c r="F765" s="192"/>
      <c r="G765" s="192"/>
      <c r="H765" s="192"/>
    </row>
    <row r="766" spans="1:8" ht="15.75" customHeight="1">
      <c r="A766" s="192"/>
      <c r="B766" s="192"/>
      <c r="C766" s="192"/>
      <c r="D766" s="192"/>
      <c r="E766" s="192"/>
      <c r="F766" s="192"/>
      <c r="G766" s="192"/>
      <c r="H766" s="192"/>
    </row>
    <row r="767" spans="1:8" ht="15.75" customHeight="1">
      <c r="A767" s="192"/>
      <c r="B767" s="192"/>
      <c r="C767" s="192"/>
      <c r="D767" s="192"/>
      <c r="E767" s="192"/>
      <c r="F767" s="192"/>
      <c r="G767" s="192"/>
      <c r="H767" s="192"/>
    </row>
    <row r="768" spans="1:8" ht="15.75" customHeight="1">
      <c r="A768" s="192"/>
      <c r="B768" s="192"/>
      <c r="C768" s="192"/>
      <c r="D768" s="192"/>
      <c r="E768" s="192"/>
      <c r="F768" s="192"/>
      <c r="G768" s="192"/>
      <c r="H768" s="192"/>
    </row>
    <row r="769" spans="1:8" ht="15.75" customHeight="1">
      <c r="A769" s="192"/>
      <c r="B769" s="192"/>
      <c r="C769" s="192"/>
      <c r="D769" s="192"/>
      <c r="E769" s="192"/>
      <c r="F769" s="192"/>
      <c r="G769" s="192"/>
      <c r="H769" s="192"/>
    </row>
    <row r="770" spans="1:8" ht="15.75" customHeight="1">
      <c r="A770" s="192"/>
      <c r="B770" s="192"/>
      <c r="C770" s="192"/>
      <c r="D770" s="192"/>
      <c r="E770" s="192"/>
      <c r="F770" s="192"/>
      <c r="G770" s="192"/>
      <c r="H770" s="192"/>
    </row>
    <row r="771" spans="1:8" ht="15.75" customHeight="1">
      <c r="A771" s="192"/>
      <c r="B771" s="192"/>
      <c r="C771" s="192"/>
      <c r="D771" s="192"/>
      <c r="E771" s="192"/>
      <c r="F771" s="192"/>
      <c r="G771" s="192"/>
      <c r="H771" s="192"/>
    </row>
    <row r="772" spans="1:8" ht="15.75" customHeight="1">
      <c r="A772" s="192"/>
      <c r="B772" s="192"/>
      <c r="C772" s="192"/>
      <c r="D772" s="192"/>
      <c r="E772" s="192"/>
      <c r="F772" s="192"/>
      <c r="G772" s="192"/>
      <c r="H772" s="192"/>
    </row>
    <row r="773" spans="1:8" ht="15.75" customHeight="1">
      <c r="A773" s="192"/>
      <c r="B773" s="192"/>
      <c r="C773" s="192"/>
      <c r="D773" s="192"/>
      <c r="E773" s="192"/>
      <c r="F773" s="192"/>
      <c r="G773" s="192"/>
      <c r="H773" s="192"/>
    </row>
    <row r="774" spans="1:8" ht="15.75" customHeight="1">
      <c r="A774" s="192"/>
      <c r="B774" s="192"/>
      <c r="C774" s="192"/>
      <c r="D774" s="192"/>
      <c r="E774" s="192"/>
      <c r="F774" s="192"/>
      <c r="G774" s="192"/>
      <c r="H774" s="192"/>
    </row>
    <row r="775" spans="1:8" ht="15.75" customHeight="1">
      <c r="A775" s="192"/>
      <c r="B775" s="192"/>
      <c r="C775" s="192"/>
      <c r="D775" s="192"/>
      <c r="E775" s="192"/>
      <c r="F775" s="192"/>
      <c r="G775" s="192"/>
      <c r="H775" s="192"/>
    </row>
    <row r="776" spans="1:8" ht="15.75" customHeight="1">
      <c r="A776" s="192"/>
      <c r="B776" s="192"/>
      <c r="C776" s="192"/>
      <c r="D776" s="192"/>
      <c r="E776" s="192"/>
      <c r="F776" s="192"/>
      <c r="G776" s="192"/>
      <c r="H776" s="192"/>
    </row>
    <row r="777" spans="1:8" ht="15.75" customHeight="1">
      <c r="A777" s="192"/>
      <c r="B777" s="192"/>
      <c r="C777" s="192"/>
      <c r="D777" s="192"/>
      <c r="E777" s="192"/>
      <c r="F777" s="192"/>
      <c r="G777" s="192"/>
      <c r="H777" s="192"/>
    </row>
    <row r="778" spans="1:8" ht="15.75" customHeight="1">
      <c r="A778" s="192"/>
      <c r="B778" s="192"/>
      <c r="C778" s="192"/>
      <c r="D778" s="192"/>
      <c r="E778" s="192"/>
      <c r="F778" s="192"/>
      <c r="G778" s="192"/>
      <c r="H778" s="192"/>
    </row>
    <row r="779" spans="1:8" ht="15.75" customHeight="1">
      <c r="A779" s="192"/>
      <c r="B779" s="192"/>
      <c r="C779" s="192"/>
      <c r="D779" s="192"/>
      <c r="E779" s="192"/>
      <c r="F779" s="192"/>
      <c r="G779" s="192"/>
      <c r="H779" s="192"/>
    </row>
    <row r="780" spans="1:8" ht="15.75" customHeight="1">
      <c r="A780" s="192"/>
      <c r="B780" s="192"/>
      <c r="C780" s="192"/>
      <c r="D780" s="192"/>
      <c r="E780" s="192"/>
      <c r="F780" s="192"/>
      <c r="G780" s="192"/>
      <c r="H780" s="192"/>
    </row>
    <row r="781" spans="1:8" ht="15.75" customHeight="1">
      <c r="A781" s="192"/>
      <c r="B781" s="192"/>
      <c r="C781" s="192"/>
      <c r="D781" s="192"/>
      <c r="E781" s="192"/>
      <c r="F781" s="192"/>
      <c r="G781" s="192"/>
      <c r="H781" s="192"/>
    </row>
    <row r="782" spans="1:8" ht="15.75" customHeight="1">
      <c r="A782" s="192"/>
      <c r="B782" s="192"/>
      <c r="C782" s="192"/>
      <c r="D782" s="192"/>
      <c r="E782" s="192"/>
      <c r="F782" s="192"/>
      <c r="G782" s="192"/>
      <c r="H782" s="192"/>
    </row>
    <row r="783" spans="1:8" ht="15.75" customHeight="1">
      <c r="A783" s="192"/>
      <c r="B783" s="192"/>
      <c r="C783" s="192"/>
      <c r="D783" s="192"/>
      <c r="E783" s="192"/>
      <c r="F783" s="192"/>
      <c r="G783" s="192"/>
      <c r="H783" s="192"/>
    </row>
    <row r="784" spans="1:8" ht="15.75" customHeight="1">
      <c r="A784" s="192"/>
      <c r="B784" s="192"/>
      <c r="C784" s="192"/>
      <c r="D784" s="192"/>
      <c r="E784" s="192"/>
      <c r="F784" s="192"/>
      <c r="G784" s="192"/>
      <c r="H784" s="192"/>
    </row>
    <row r="785" spans="1:8" ht="15.75" customHeight="1">
      <c r="A785" s="192"/>
      <c r="B785" s="192"/>
      <c r="C785" s="192"/>
      <c r="D785" s="192"/>
      <c r="E785" s="192"/>
      <c r="F785" s="192"/>
      <c r="G785" s="192"/>
      <c r="H785" s="192"/>
    </row>
    <row r="786" spans="1:8" ht="15.75" customHeight="1">
      <c r="A786" s="192"/>
      <c r="B786" s="192"/>
      <c r="C786" s="192"/>
      <c r="D786" s="192"/>
      <c r="E786" s="192"/>
      <c r="F786" s="192"/>
      <c r="G786" s="192"/>
      <c r="H786" s="192"/>
    </row>
    <row r="787" spans="1:8" ht="15.75" customHeight="1">
      <c r="A787" s="192"/>
      <c r="B787" s="192"/>
      <c r="C787" s="192"/>
      <c r="D787" s="192"/>
      <c r="E787" s="192"/>
      <c r="F787" s="192"/>
      <c r="G787" s="192"/>
      <c r="H787" s="192"/>
    </row>
    <row r="788" spans="1:8" ht="15.75" customHeight="1">
      <c r="A788" s="192"/>
      <c r="B788" s="192"/>
      <c r="C788" s="192"/>
      <c r="D788" s="192"/>
      <c r="E788" s="192"/>
      <c r="F788" s="192"/>
      <c r="G788" s="192"/>
      <c r="H788" s="192"/>
    </row>
    <row r="789" spans="1:8" ht="15.75" customHeight="1">
      <c r="A789" s="192"/>
      <c r="B789" s="192"/>
      <c r="C789" s="192"/>
      <c r="D789" s="192"/>
      <c r="E789" s="192"/>
      <c r="F789" s="192"/>
      <c r="G789" s="192"/>
      <c r="H789" s="192"/>
    </row>
    <row r="790" spans="1:8" ht="15.75" customHeight="1">
      <c r="A790" s="192"/>
      <c r="B790" s="192"/>
      <c r="C790" s="192"/>
      <c r="D790" s="192"/>
      <c r="E790" s="192"/>
      <c r="F790" s="192"/>
      <c r="G790" s="192"/>
      <c r="H790" s="192"/>
    </row>
    <row r="791" spans="1:8" ht="15.75" customHeight="1">
      <c r="A791" s="192"/>
      <c r="B791" s="192"/>
      <c r="C791" s="192"/>
      <c r="D791" s="192"/>
      <c r="E791" s="192"/>
      <c r="F791" s="192"/>
      <c r="G791" s="192"/>
      <c r="H791" s="192"/>
    </row>
    <row r="792" spans="1:8" ht="15.75" customHeight="1">
      <c r="A792" s="192"/>
      <c r="B792" s="192"/>
      <c r="C792" s="192"/>
      <c r="D792" s="192"/>
      <c r="E792" s="192"/>
      <c r="F792" s="192"/>
      <c r="G792" s="192"/>
      <c r="H792" s="192"/>
    </row>
    <row r="793" spans="1:8" ht="15.75" customHeight="1">
      <c r="A793" s="192"/>
      <c r="B793" s="192"/>
      <c r="C793" s="192"/>
      <c r="D793" s="192"/>
      <c r="E793" s="192"/>
      <c r="F793" s="192"/>
      <c r="G793" s="192"/>
      <c r="H793" s="192"/>
    </row>
    <row r="794" spans="1:8" ht="15.75" customHeight="1">
      <c r="A794" s="192"/>
      <c r="B794" s="192"/>
      <c r="C794" s="192"/>
      <c r="D794" s="192"/>
      <c r="E794" s="192"/>
      <c r="F794" s="192"/>
      <c r="G794" s="192"/>
      <c r="H794" s="192"/>
    </row>
    <row r="795" spans="1:8" ht="15.75" customHeight="1">
      <c r="A795" s="192"/>
      <c r="B795" s="192"/>
      <c r="C795" s="192"/>
      <c r="D795" s="192"/>
      <c r="E795" s="192"/>
      <c r="F795" s="192"/>
      <c r="G795" s="192"/>
      <c r="H795" s="192"/>
    </row>
    <row r="796" spans="1:8" ht="15.75" customHeight="1">
      <c r="A796" s="192"/>
      <c r="B796" s="192"/>
      <c r="C796" s="192"/>
      <c r="D796" s="192"/>
      <c r="E796" s="192"/>
      <c r="F796" s="192"/>
      <c r="G796" s="192"/>
      <c r="H796" s="192"/>
    </row>
    <row r="797" spans="1:8" ht="15.75" customHeight="1">
      <c r="A797" s="192"/>
      <c r="B797" s="192"/>
      <c r="C797" s="192"/>
      <c r="D797" s="192"/>
      <c r="E797" s="192"/>
      <c r="F797" s="192"/>
      <c r="G797" s="192"/>
      <c r="H797" s="192"/>
    </row>
    <row r="798" spans="1:8" ht="15.75" customHeight="1">
      <c r="A798" s="192"/>
      <c r="B798" s="192"/>
      <c r="C798" s="192"/>
      <c r="D798" s="192"/>
      <c r="E798" s="192"/>
      <c r="F798" s="192"/>
      <c r="G798" s="192"/>
      <c r="H798" s="192"/>
    </row>
    <row r="799" spans="1:8" ht="15.75" customHeight="1">
      <c r="A799" s="192"/>
      <c r="B799" s="192"/>
      <c r="C799" s="192"/>
      <c r="D799" s="192"/>
      <c r="E799" s="192"/>
      <c r="F799" s="192"/>
      <c r="G799" s="192"/>
      <c r="H799" s="192"/>
    </row>
    <row r="800" spans="1:8" ht="15.75" customHeight="1">
      <c r="A800" s="192"/>
      <c r="B800" s="192"/>
      <c r="C800" s="192"/>
      <c r="D800" s="192"/>
      <c r="E800" s="192"/>
      <c r="F800" s="192"/>
      <c r="G800" s="192"/>
      <c r="H800" s="192"/>
    </row>
    <row r="801" spans="1:8" ht="15.75" customHeight="1">
      <c r="A801" s="192"/>
      <c r="B801" s="192"/>
      <c r="C801" s="192"/>
      <c r="D801" s="192"/>
      <c r="E801" s="192"/>
      <c r="F801" s="192"/>
      <c r="G801" s="192"/>
      <c r="H801" s="192"/>
    </row>
    <row r="802" spans="1:8" ht="15.75" customHeight="1">
      <c r="A802" s="192"/>
      <c r="B802" s="192"/>
      <c r="C802" s="192"/>
      <c r="D802" s="192"/>
      <c r="E802" s="192"/>
      <c r="F802" s="192"/>
      <c r="G802" s="192"/>
      <c r="H802" s="192"/>
    </row>
    <row r="803" spans="1:8" ht="15.75" customHeight="1">
      <c r="A803" s="192"/>
      <c r="B803" s="192"/>
      <c r="C803" s="192"/>
      <c r="D803" s="192"/>
      <c r="E803" s="192"/>
      <c r="F803" s="192"/>
      <c r="G803" s="192"/>
      <c r="H803" s="192"/>
    </row>
    <row r="804" spans="1:8" ht="15.75" customHeight="1">
      <c r="A804" s="192"/>
      <c r="B804" s="192"/>
      <c r="C804" s="192"/>
      <c r="D804" s="192"/>
      <c r="E804" s="192"/>
      <c r="F804" s="192"/>
      <c r="G804" s="192"/>
      <c r="H804" s="192"/>
    </row>
    <row r="805" spans="1:8" ht="15.75" customHeight="1">
      <c r="A805" s="192"/>
      <c r="B805" s="192"/>
      <c r="C805" s="192"/>
      <c r="D805" s="192"/>
      <c r="E805" s="192"/>
      <c r="F805" s="192"/>
      <c r="G805" s="192"/>
      <c r="H805" s="192"/>
    </row>
    <row r="806" spans="1:8" ht="15.75" customHeight="1">
      <c r="A806" s="192"/>
      <c r="B806" s="192"/>
      <c r="C806" s="192"/>
      <c r="D806" s="192"/>
      <c r="E806" s="192"/>
      <c r="F806" s="192"/>
      <c r="G806" s="192"/>
      <c r="H806" s="192"/>
    </row>
    <row r="807" spans="1:8" ht="15.75" customHeight="1">
      <c r="A807" s="192"/>
      <c r="B807" s="192"/>
      <c r="C807" s="192"/>
      <c r="D807" s="192"/>
      <c r="E807" s="192"/>
      <c r="F807" s="192"/>
      <c r="G807" s="192"/>
      <c r="H807" s="192"/>
    </row>
    <row r="808" spans="1:8" ht="15.75" customHeight="1">
      <c r="A808" s="192"/>
      <c r="B808" s="192"/>
      <c r="C808" s="192"/>
      <c r="D808" s="192"/>
      <c r="E808" s="192"/>
      <c r="F808" s="192"/>
      <c r="G808" s="192"/>
      <c r="H808" s="192"/>
    </row>
    <row r="809" spans="1:8" ht="15.75" customHeight="1">
      <c r="A809" s="192"/>
      <c r="B809" s="192"/>
      <c r="C809" s="192"/>
      <c r="D809" s="192"/>
      <c r="E809" s="192"/>
      <c r="F809" s="192"/>
      <c r="G809" s="192"/>
      <c r="H809" s="192"/>
    </row>
    <row r="810" spans="1:8" ht="15.75" customHeight="1">
      <c r="A810" s="192"/>
      <c r="B810" s="192"/>
      <c r="C810" s="192"/>
      <c r="D810" s="192"/>
      <c r="E810" s="192"/>
      <c r="F810" s="192"/>
      <c r="G810" s="192"/>
      <c r="H810" s="192"/>
    </row>
    <row r="811" spans="1:8" ht="15.75" customHeight="1">
      <c r="A811" s="192"/>
      <c r="B811" s="192"/>
      <c r="C811" s="192"/>
      <c r="D811" s="192"/>
      <c r="E811" s="192"/>
      <c r="F811" s="192"/>
      <c r="G811" s="192"/>
      <c r="H811" s="192"/>
    </row>
    <row r="812" spans="1:8" ht="15.75" customHeight="1">
      <c r="A812" s="192"/>
      <c r="B812" s="192"/>
      <c r="C812" s="192"/>
      <c r="D812" s="192"/>
      <c r="E812" s="192"/>
      <c r="F812" s="192"/>
      <c r="G812" s="192"/>
      <c r="H812" s="192"/>
    </row>
    <row r="813" spans="1:8" ht="15.75" customHeight="1">
      <c r="A813" s="192"/>
      <c r="B813" s="192"/>
      <c r="C813" s="192"/>
      <c r="D813" s="192"/>
      <c r="E813" s="192"/>
      <c r="F813" s="192"/>
      <c r="G813" s="192"/>
      <c r="H813" s="192"/>
    </row>
    <row r="814" spans="1:8" ht="15.75" customHeight="1">
      <c r="A814" s="192"/>
      <c r="B814" s="192"/>
      <c r="C814" s="192"/>
      <c r="D814" s="192"/>
      <c r="E814" s="192"/>
      <c r="F814" s="192"/>
      <c r="G814" s="192"/>
      <c r="H814" s="192"/>
    </row>
    <row r="815" spans="1:8" ht="15.75" customHeight="1">
      <c r="A815" s="192"/>
      <c r="B815" s="192"/>
      <c r="C815" s="192"/>
      <c r="D815" s="192"/>
      <c r="E815" s="192"/>
      <c r="F815" s="192"/>
      <c r="G815" s="192"/>
      <c r="H815" s="192"/>
    </row>
    <row r="816" spans="1:8" ht="15.75" customHeight="1">
      <c r="A816" s="192"/>
      <c r="B816" s="192"/>
      <c r="C816" s="192"/>
      <c r="D816" s="192"/>
      <c r="E816" s="192"/>
      <c r="F816" s="192"/>
      <c r="G816" s="192"/>
      <c r="H816" s="192"/>
    </row>
    <row r="817" spans="1:8" ht="15.75" customHeight="1">
      <c r="A817" s="192"/>
      <c r="B817" s="192"/>
      <c r="C817" s="192"/>
      <c r="D817" s="192"/>
      <c r="E817" s="192"/>
      <c r="F817" s="192"/>
      <c r="G817" s="192"/>
      <c r="H817" s="192"/>
    </row>
    <row r="818" spans="1:8" ht="15.75" customHeight="1">
      <c r="A818" s="192"/>
      <c r="B818" s="192"/>
      <c r="C818" s="192"/>
      <c r="D818" s="192"/>
      <c r="E818" s="192"/>
      <c r="F818" s="192"/>
      <c r="G818" s="192"/>
      <c r="H818" s="192"/>
    </row>
    <row r="819" spans="1:8" ht="15.75" customHeight="1">
      <c r="A819" s="192"/>
      <c r="B819" s="192"/>
      <c r="C819" s="192"/>
      <c r="D819" s="192"/>
      <c r="E819" s="192"/>
      <c r="F819" s="192"/>
      <c r="G819" s="192"/>
      <c r="H819" s="192"/>
    </row>
    <row r="820" spans="1:8" ht="15.75" customHeight="1">
      <c r="A820" s="192"/>
      <c r="B820" s="192"/>
      <c r="C820" s="192"/>
      <c r="D820" s="192"/>
      <c r="E820" s="192"/>
      <c r="F820" s="192"/>
      <c r="G820" s="192"/>
      <c r="H820" s="192"/>
    </row>
    <row r="821" spans="1:8" ht="15.75" customHeight="1">
      <c r="A821" s="192"/>
      <c r="B821" s="192"/>
      <c r="C821" s="192"/>
      <c r="D821" s="192"/>
      <c r="E821" s="192"/>
      <c r="F821" s="192"/>
      <c r="G821" s="192"/>
      <c r="H821" s="192"/>
    </row>
    <row r="822" spans="1:8" ht="15.75" customHeight="1">
      <c r="A822" s="192"/>
      <c r="B822" s="192"/>
      <c r="C822" s="192"/>
      <c r="D822" s="192"/>
      <c r="E822" s="192"/>
      <c r="F822" s="192"/>
      <c r="G822" s="192"/>
      <c r="H822" s="192"/>
    </row>
    <row r="823" spans="1:8" ht="15.75" customHeight="1">
      <c r="A823" s="192"/>
      <c r="B823" s="192"/>
      <c r="C823" s="192"/>
      <c r="D823" s="192"/>
      <c r="E823" s="192"/>
      <c r="F823" s="192"/>
      <c r="G823" s="192"/>
      <c r="H823" s="192"/>
    </row>
    <row r="824" spans="1:8" ht="15.75" customHeight="1">
      <c r="A824" s="192"/>
      <c r="B824" s="192"/>
      <c r="C824" s="192"/>
      <c r="D824" s="192"/>
      <c r="E824" s="192"/>
      <c r="F824" s="192"/>
      <c r="G824" s="192"/>
      <c r="H824" s="192"/>
    </row>
    <row r="825" spans="1:8" ht="15.75" customHeight="1">
      <c r="A825" s="192"/>
      <c r="B825" s="192"/>
      <c r="C825" s="192"/>
      <c r="D825" s="192"/>
      <c r="E825" s="192"/>
      <c r="F825" s="192"/>
      <c r="G825" s="192"/>
      <c r="H825" s="192"/>
    </row>
    <row r="826" spans="1:8" ht="15.75" customHeight="1">
      <c r="A826" s="192"/>
      <c r="B826" s="192"/>
      <c r="C826" s="192"/>
      <c r="D826" s="192"/>
      <c r="E826" s="192"/>
      <c r="F826" s="192"/>
      <c r="G826" s="192"/>
      <c r="H826" s="192"/>
    </row>
    <row r="827" spans="1:8" ht="15.75" customHeight="1">
      <c r="A827" s="192"/>
      <c r="B827" s="192"/>
      <c r="C827" s="192"/>
      <c r="D827" s="192"/>
      <c r="E827" s="192"/>
      <c r="F827" s="192"/>
      <c r="G827" s="192"/>
      <c r="H827" s="192"/>
    </row>
    <row r="828" spans="1:8" ht="15.75" customHeight="1">
      <c r="A828" s="192"/>
      <c r="B828" s="192"/>
      <c r="C828" s="192"/>
      <c r="D828" s="192"/>
      <c r="E828" s="192"/>
      <c r="F828" s="192"/>
      <c r="G828" s="192"/>
      <c r="H828" s="192"/>
    </row>
    <row r="829" spans="1:8" ht="15.75" customHeight="1">
      <c r="A829" s="192"/>
      <c r="B829" s="192"/>
      <c r="C829" s="192"/>
      <c r="D829" s="192"/>
      <c r="E829" s="192"/>
      <c r="F829" s="192"/>
      <c r="G829" s="192"/>
      <c r="H829" s="192"/>
    </row>
    <row r="830" spans="1:8" ht="15.75" customHeight="1">
      <c r="A830" s="192"/>
      <c r="B830" s="192"/>
      <c r="C830" s="192"/>
      <c r="D830" s="192"/>
      <c r="E830" s="192"/>
      <c r="F830" s="192"/>
      <c r="G830" s="192"/>
      <c r="H830" s="192"/>
    </row>
    <row r="831" spans="1:8" ht="15.75" customHeight="1">
      <c r="A831" s="192"/>
      <c r="B831" s="192"/>
      <c r="C831" s="192"/>
      <c r="D831" s="192"/>
      <c r="E831" s="192"/>
      <c r="F831" s="192"/>
      <c r="G831" s="192"/>
      <c r="H831" s="192"/>
    </row>
    <row r="832" spans="1:8" ht="15.75" customHeight="1">
      <c r="A832" s="192"/>
      <c r="B832" s="192"/>
      <c r="C832" s="192"/>
      <c r="D832" s="192"/>
      <c r="E832" s="192"/>
      <c r="F832" s="192"/>
      <c r="G832" s="192"/>
      <c r="H832" s="192"/>
    </row>
    <row r="833" spans="1:8" ht="15.75" customHeight="1">
      <c r="A833" s="192"/>
      <c r="B833" s="192"/>
      <c r="C833" s="192"/>
      <c r="D833" s="192"/>
      <c r="E833" s="192"/>
      <c r="F833" s="192"/>
      <c r="G833" s="192"/>
      <c r="H833" s="192"/>
    </row>
    <row r="834" spans="1:8" ht="15.75" customHeight="1">
      <c r="A834" s="192"/>
      <c r="B834" s="192"/>
      <c r="C834" s="192"/>
      <c r="D834" s="192"/>
      <c r="E834" s="192"/>
      <c r="F834" s="192"/>
      <c r="G834" s="192"/>
      <c r="H834" s="192"/>
    </row>
    <row r="835" spans="1:8" ht="15.75" customHeight="1">
      <c r="A835" s="192"/>
      <c r="B835" s="192"/>
      <c r="C835" s="192"/>
      <c r="D835" s="192"/>
      <c r="E835" s="192"/>
      <c r="F835" s="192"/>
      <c r="G835" s="192"/>
      <c r="H835" s="192"/>
    </row>
    <row r="836" spans="1:8" ht="15.75" customHeight="1">
      <c r="A836" s="192"/>
      <c r="B836" s="192"/>
      <c r="C836" s="192"/>
      <c r="D836" s="192"/>
      <c r="E836" s="192"/>
      <c r="F836" s="192"/>
      <c r="G836" s="192"/>
      <c r="H836" s="192"/>
    </row>
    <row r="837" spans="1:8" ht="15.75" customHeight="1">
      <c r="A837" s="192"/>
      <c r="B837" s="192"/>
      <c r="C837" s="192"/>
      <c r="D837" s="192"/>
      <c r="E837" s="192"/>
      <c r="F837" s="192"/>
      <c r="G837" s="192"/>
      <c r="H837" s="192"/>
    </row>
    <row r="838" spans="1:8" ht="15.75" customHeight="1">
      <c r="A838" s="192"/>
      <c r="B838" s="192"/>
      <c r="C838" s="192"/>
      <c r="D838" s="192"/>
      <c r="E838" s="192"/>
      <c r="F838" s="192"/>
      <c r="G838" s="192"/>
      <c r="H838" s="192"/>
    </row>
    <row r="839" spans="1:8" ht="15.75" customHeight="1">
      <c r="A839" s="192"/>
      <c r="B839" s="192"/>
      <c r="C839" s="192"/>
      <c r="D839" s="192"/>
      <c r="E839" s="192"/>
      <c r="F839" s="192"/>
      <c r="G839" s="192"/>
      <c r="H839" s="192"/>
    </row>
    <row r="840" spans="1:8" ht="15.75" customHeight="1">
      <c r="A840" s="192"/>
      <c r="B840" s="192"/>
      <c r="C840" s="192"/>
      <c r="D840" s="192"/>
      <c r="E840" s="192"/>
      <c r="F840" s="192"/>
      <c r="G840" s="192"/>
      <c r="H840" s="192"/>
    </row>
    <row r="841" spans="1:8" ht="15.75" customHeight="1">
      <c r="A841" s="192"/>
      <c r="B841" s="192"/>
      <c r="C841" s="192"/>
      <c r="D841" s="192"/>
      <c r="E841" s="192"/>
      <c r="F841" s="192"/>
      <c r="G841" s="192"/>
      <c r="H841" s="192"/>
    </row>
    <row r="842" spans="1:8" ht="15.75" customHeight="1">
      <c r="A842" s="192"/>
      <c r="B842" s="192"/>
      <c r="C842" s="192"/>
      <c r="D842" s="192"/>
      <c r="E842" s="192"/>
      <c r="F842" s="192"/>
      <c r="G842" s="192"/>
      <c r="H842" s="192"/>
    </row>
    <row r="843" spans="1:8" ht="15.75" customHeight="1">
      <c r="A843" s="192"/>
      <c r="B843" s="192"/>
      <c r="C843" s="192"/>
      <c r="D843" s="192"/>
      <c r="E843" s="192"/>
      <c r="F843" s="192"/>
      <c r="G843" s="192"/>
      <c r="H843" s="192"/>
    </row>
    <row r="844" spans="1:8" ht="15.75" customHeight="1">
      <c r="A844" s="192"/>
      <c r="B844" s="192"/>
      <c r="C844" s="192"/>
      <c r="D844" s="192"/>
      <c r="E844" s="192"/>
      <c r="F844" s="192"/>
      <c r="G844" s="192"/>
      <c r="H844" s="192"/>
    </row>
    <row r="845" spans="1:8" ht="15.75" customHeight="1">
      <c r="A845" s="192"/>
      <c r="B845" s="192"/>
      <c r="C845" s="192"/>
      <c r="D845" s="192"/>
      <c r="E845" s="192"/>
      <c r="F845" s="192"/>
      <c r="G845" s="192"/>
      <c r="H845" s="192"/>
    </row>
    <row r="846" spans="1:8" ht="15.75" customHeight="1">
      <c r="A846" s="192"/>
      <c r="B846" s="192"/>
      <c r="C846" s="192"/>
      <c r="D846" s="192"/>
      <c r="E846" s="192"/>
      <c r="F846" s="192"/>
      <c r="G846" s="192"/>
      <c r="H846" s="192"/>
    </row>
    <row r="847" spans="1:8" ht="15.75" customHeight="1">
      <c r="A847" s="192"/>
      <c r="B847" s="192"/>
      <c r="C847" s="192"/>
      <c r="D847" s="192"/>
      <c r="E847" s="192"/>
      <c r="F847" s="192"/>
      <c r="G847" s="192"/>
      <c r="H847" s="192"/>
    </row>
    <row r="848" spans="1:8" ht="15.75" customHeight="1">
      <c r="A848" s="192"/>
      <c r="B848" s="192"/>
      <c r="C848" s="192"/>
      <c r="D848" s="192"/>
      <c r="E848" s="192"/>
      <c r="F848" s="192"/>
      <c r="G848" s="192"/>
      <c r="H848" s="192"/>
    </row>
    <row r="849" spans="1:8" ht="15.75" customHeight="1">
      <c r="A849" s="192"/>
      <c r="B849" s="192"/>
      <c r="C849" s="192"/>
      <c r="D849" s="192"/>
      <c r="E849" s="192"/>
      <c r="F849" s="192"/>
      <c r="G849" s="192"/>
      <c r="H849" s="192"/>
    </row>
    <row r="850" spans="1:8" ht="15.75" customHeight="1">
      <c r="A850" s="192"/>
      <c r="B850" s="192"/>
      <c r="C850" s="192"/>
      <c r="D850" s="192"/>
      <c r="E850" s="192"/>
      <c r="F850" s="192"/>
      <c r="G850" s="192"/>
      <c r="H850" s="192"/>
    </row>
    <row r="851" spans="1:8" ht="15.75" customHeight="1">
      <c r="A851" s="192"/>
      <c r="B851" s="192"/>
      <c r="C851" s="192"/>
      <c r="D851" s="192"/>
      <c r="E851" s="192"/>
      <c r="F851" s="192"/>
      <c r="G851" s="192"/>
      <c r="H851" s="192"/>
    </row>
    <row r="852" spans="1:8" ht="15.75" customHeight="1">
      <c r="A852" s="192"/>
      <c r="B852" s="192"/>
      <c r="C852" s="192"/>
      <c r="D852" s="192"/>
      <c r="E852" s="192"/>
      <c r="F852" s="192"/>
      <c r="G852" s="192"/>
      <c r="H852" s="192"/>
    </row>
    <row r="853" spans="1:8" ht="15.75" customHeight="1">
      <c r="A853" s="192"/>
      <c r="B853" s="192"/>
      <c r="C853" s="192"/>
      <c r="D853" s="192"/>
      <c r="E853" s="192"/>
      <c r="F853" s="192"/>
      <c r="G853" s="192"/>
      <c r="H853" s="192"/>
    </row>
    <row r="854" spans="1:8" ht="15.75" customHeight="1">
      <c r="A854" s="192"/>
      <c r="B854" s="192"/>
      <c r="C854" s="192"/>
      <c r="D854" s="192"/>
      <c r="E854" s="192"/>
      <c r="F854" s="192"/>
      <c r="G854" s="192"/>
      <c r="H854" s="192"/>
    </row>
    <row r="855" spans="1:8" ht="15.75" customHeight="1">
      <c r="A855" s="192"/>
      <c r="B855" s="192"/>
      <c r="C855" s="192"/>
      <c r="D855" s="192"/>
      <c r="E855" s="192"/>
      <c r="F855" s="192"/>
      <c r="G855" s="192"/>
      <c r="H855" s="192"/>
    </row>
    <row r="856" spans="1:8" ht="15.75" customHeight="1">
      <c r="A856" s="192"/>
      <c r="B856" s="192"/>
      <c r="C856" s="192"/>
      <c r="D856" s="192"/>
      <c r="E856" s="192"/>
      <c r="F856" s="192"/>
      <c r="G856" s="192"/>
      <c r="H856" s="192"/>
    </row>
    <row r="857" spans="1:8" ht="15.75" customHeight="1">
      <c r="A857" s="192"/>
      <c r="B857" s="192"/>
      <c r="C857" s="192"/>
      <c r="D857" s="192"/>
      <c r="E857" s="192"/>
      <c r="F857" s="192"/>
      <c r="G857" s="192"/>
      <c r="H857" s="192"/>
    </row>
    <row r="858" spans="1:8" ht="15.75" customHeight="1">
      <c r="A858" s="192"/>
      <c r="B858" s="192"/>
      <c r="C858" s="192"/>
      <c r="D858" s="192"/>
      <c r="E858" s="192"/>
      <c r="F858" s="192"/>
      <c r="G858" s="192"/>
      <c r="H858" s="192"/>
    </row>
    <row r="859" spans="1:8" ht="15.75" customHeight="1">
      <c r="A859" s="192"/>
      <c r="B859" s="192"/>
      <c r="C859" s="192"/>
      <c r="D859" s="192"/>
      <c r="E859" s="192"/>
      <c r="F859" s="192"/>
      <c r="G859" s="192"/>
      <c r="H859" s="192"/>
    </row>
    <row r="860" spans="1:8" ht="15.75" customHeight="1">
      <c r="A860" s="192"/>
      <c r="B860" s="192"/>
      <c r="C860" s="192"/>
      <c r="D860" s="192"/>
      <c r="E860" s="192"/>
      <c r="F860" s="192"/>
      <c r="G860" s="192"/>
      <c r="H860" s="192"/>
    </row>
    <row r="861" spans="1:8" ht="15.75" customHeight="1">
      <c r="A861" s="192"/>
      <c r="B861" s="192"/>
      <c r="C861" s="192"/>
      <c r="D861" s="192"/>
      <c r="E861" s="192"/>
      <c r="F861" s="192"/>
      <c r="G861" s="192"/>
      <c r="H861" s="192"/>
    </row>
    <row r="862" spans="1:8" ht="15.75" customHeight="1">
      <c r="A862" s="192"/>
      <c r="B862" s="192"/>
      <c r="C862" s="192"/>
      <c r="D862" s="192"/>
      <c r="E862" s="192"/>
      <c r="F862" s="192"/>
      <c r="G862" s="192"/>
      <c r="H862" s="192"/>
    </row>
    <row r="863" spans="1:8" ht="15.75" customHeight="1">
      <c r="A863" s="192"/>
      <c r="B863" s="192"/>
      <c r="C863" s="192"/>
      <c r="D863" s="192"/>
      <c r="E863" s="192"/>
      <c r="F863" s="192"/>
      <c r="G863" s="192"/>
      <c r="H863" s="192"/>
    </row>
    <row r="864" spans="1:8" ht="15.75" customHeight="1">
      <c r="A864" s="192"/>
      <c r="B864" s="192"/>
      <c r="C864" s="192"/>
      <c r="D864" s="192"/>
      <c r="E864" s="192"/>
      <c r="F864" s="192"/>
      <c r="G864" s="192"/>
      <c r="H864" s="192"/>
    </row>
    <row r="865" spans="1:8" ht="15.75" customHeight="1">
      <c r="A865" s="192"/>
      <c r="B865" s="192"/>
      <c r="C865" s="192"/>
      <c r="D865" s="192"/>
      <c r="E865" s="192"/>
      <c r="F865" s="192"/>
      <c r="G865" s="192"/>
      <c r="H865" s="192"/>
    </row>
    <row r="866" spans="1:8" ht="15.75" customHeight="1">
      <c r="A866" s="192"/>
      <c r="B866" s="192"/>
      <c r="C866" s="192"/>
      <c r="D866" s="192"/>
      <c r="E866" s="192"/>
      <c r="F866" s="192"/>
      <c r="G866" s="192"/>
      <c r="H866" s="192"/>
    </row>
    <row r="867" spans="1:8" ht="15.75" customHeight="1">
      <c r="A867" s="192"/>
      <c r="B867" s="192"/>
      <c r="C867" s="192"/>
      <c r="D867" s="192"/>
      <c r="E867" s="192"/>
      <c r="F867" s="192"/>
      <c r="G867" s="192"/>
      <c r="H867" s="192"/>
    </row>
    <row r="868" spans="1:8" ht="15.75" customHeight="1">
      <c r="A868" s="192"/>
      <c r="B868" s="192"/>
      <c r="C868" s="192"/>
      <c r="D868" s="192"/>
      <c r="E868" s="192"/>
      <c r="F868" s="192"/>
      <c r="G868" s="192"/>
      <c r="H868" s="192"/>
    </row>
    <row r="869" spans="1:8" ht="15.75" customHeight="1">
      <c r="A869" s="192"/>
      <c r="B869" s="192"/>
      <c r="C869" s="192"/>
      <c r="D869" s="192"/>
      <c r="E869" s="192"/>
      <c r="F869" s="192"/>
      <c r="G869" s="192"/>
      <c r="H869" s="192"/>
    </row>
    <row r="870" spans="1:8" ht="15.75" customHeight="1">
      <c r="A870" s="192"/>
      <c r="B870" s="192"/>
      <c r="C870" s="192"/>
      <c r="D870" s="192"/>
      <c r="E870" s="192"/>
      <c r="F870" s="192"/>
      <c r="G870" s="192"/>
      <c r="H870" s="192"/>
    </row>
    <row r="871" spans="1:8" ht="15.75" customHeight="1">
      <c r="A871" s="192"/>
      <c r="B871" s="192"/>
      <c r="C871" s="192"/>
      <c r="D871" s="192"/>
      <c r="E871" s="192"/>
      <c r="F871" s="192"/>
      <c r="G871" s="192"/>
      <c r="H871" s="192"/>
    </row>
    <row r="872" spans="1:8" ht="15.75" customHeight="1">
      <c r="A872" s="192"/>
      <c r="B872" s="192"/>
      <c r="C872" s="192"/>
      <c r="D872" s="192"/>
      <c r="E872" s="192"/>
      <c r="F872" s="192"/>
      <c r="G872" s="192"/>
      <c r="H872" s="192"/>
    </row>
    <row r="873" spans="1:8" ht="15.75" customHeight="1">
      <c r="A873" s="192"/>
      <c r="B873" s="192"/>
      <c r="C873" s="192"/>
      <c r="D873" s="192"/>
      <c r="E873" s="192"/>
      <c r="F873" s="192"/>
      <c r="G873" s="192"/>
      <c r="H873" s="192"/>
    </row>
    <row r="874" spans="1:8" ht="15.75" customHeight="1">
      <c r="A874" s="192"/>
      <c r="B874" s="192"/>
      <c r="C874" s="192"/>
      <c r="D874" s="192"/>
      <c r="E874" s="192"/>
      <c r="F874" s="192"/>
      <c r="G874" s="192"/>
      <c r="H874" s="192"/>
    </row>
    <row r="875" spans="1:8" ht="15.75" customHeight="1">
      <c r="A875" s="192"/>
      <c r="B875" s="192"/>
      <c r="C875" s="192"/>
      <c r="D875" s="192"/>
      <c r="E875" s="192"/>
      <c r="F875" s="192"/>
      <c r="G875" s="192"/>
      <c r="H875" s="192"/>
    </row>
    <row r="876" spans="1:8" ht="15.75" customHeight="1">
      <c r="A876" s="192"/>
      <c r="B876" s="192"/>
      <c r="C876" s="192"/>
      <c r="D876" s="192"/>
      <c r="E876" s="192"/>
      <c r="F876" s="192"/>
      <c r="G876" s="192"/>
      <c r="H876" s="192"/>
    </row>
    <row r="877" spans="1:8" ht="15.75" customHeight="1">
      <c r="A877" s="192"/>
      <c r="B877" s="192"/>
      <c r="C877" s="192"/>
      <c r="D877" s="192"/>
      <c r="E877" s="192"/>
      <c r="F877" s="192"/>
      <c r="G877" s="192"/>
      <c r="H877" s="192"/>
    </row>
    <row r="878" spans="1:8" ht="15.75" customHeight="1">
      <c r="A878" s="192"/>
      <c r="B878" s="192"/>
      <c r="C878" s="192"/>
      <c r="D878" s="192"/>
      <c r="E878" s="192"/>
      <c r="F878" s="192"/>
      <c r="G878" s="192"/>
      <c r="H878" s="192"/>
    </row>
    <row r="879" spans="1:8" ht="15.75" customHeight="1">
      <c r="A879" s="192"/>
      <c r="B879" s="192"/>
      <c r="C879" s="192"/>
      <c r="D879" s="192"/>
      <c r="E879" s="192"/>
      <c r="F879" s="192"/>
      <c r="G879" s="192"/>
      <c r="H879" s="192"/>
    </row>
    <row r="880" spans="1:8" ht="15.75" customHeight="1">
      <c r="A880" s="192"/>
      <c r="B880" s="192"/>
      <c r="C880" s="192"/>
      <c r="D880" s="192"/>
      <c r="E880" s="192"/>
      <c r="F880" s="192"/>
      <c r="G880" s="192"/>
      <c r="H880" s="192"/>
    </row>
    <row r="881" spans="1:8" ht="15.75" customHeight="1">
      <c r="A881" s="192"/>
      <c r="B881" s="192"/>
      <c r="C881" s="192"/>
      <c r="D881" s="192"/>
      <c r="E881" s="192"/>
      <c r="F881" s="192"/>
      <c r="G881" s="192"/>
      <c r="H881" s="192"/>
    </row>
    <row r="882" spans="1:8" ht="15.75" customHeight="1">
      <c r="A882" s="192"/>
      <c r="B882" s="192"/>
      <c r="C882" s="192"/>
      <c r="D882" s="192"/>
      <c r="E882" s="192"/>
      <c r="F882" s="192"/>
      <c r="G882" s="192"/>
      <c r="H882" s="192"/>
    </row>
    <row r="883" spans="1:8" ht="15.75" customHeight="1">
      <c r="A883" s="192"/>
      <c r="B883" s="192"/>
      <c r="C883" s="192"/>
      <c r="D883" s="192"/>
      <c r="E883" s="192"/>
      <c r="F883" s="192"/>
      <c r="G883" s="192"/>
      <c r="H883" s="192"/>
    </row>
    <row r="884" spans="1:8" ht="15.75" customHeight="1">
      <c r="A884" s="192"/>
      <c r="B884" s="192"/>
      <c r="C884" s="192"/>
      <c r="D884" s="192"/>
      <c r="E884" s="192"/>
      <c r="F884" s="192"/>
      <c r="G884" s="192"/>
      <c r="H884" s="192"/>
    </row>
    <row r="885" spans="1:8" ht="15.75" customHeight="1">
      <c r="A885" s="192"/>
      <c r="B885" s="192"/>
      <c r="C885" s="192"/>
      <c r="D885" s="192"/>
      <c r="E885" s="192"/>
      <c r="F885" s="192"/>
      <c r="G885" s="192"/>
      <c r="H885" s="192"/>
    </row>
    <row r="886" spans="1:8" ht="15.75" customHeight="1">
      <c r="A886" s="192"/>
      <c r="B886" s="192"/>
      <c r="C886" s="192"/>
      <c r="D886" s="192"/>
      <c r="E886" s="192"/>
      <c r="F886" s="192"/>
      <c r="G886" s="192"/>
      <c r="H886" s="192"/>
    </row>
    <row r="887" spans="1:8" ht="15.75" customHeight="1">
      <c r="A887" s="192"/>
      <c r="B887" s="192"/>
      <c r="C887" s="192"/>
      <c r="D887" s="192"/>
      <c r="E887" s="192"/>
      <c r="F887" s="192"/>
      <c r="G887" s="192"/>
      <c r="H887" s="192"/>
    </row>
    <row r="888" spans="1:8" ht="15.75" customHeight="1">
      <c r="A888" s="192"/>
      <c r="B888" s="192"/>
      <c r="C888" s="192"/>
      <c r="D888" s="192"/>
      <c r="E888" s="192"/>
      <c r="F888" s="192"/>
      <c r="G888" s="192"/>
      <c r="H888" s="192"/>
    </row>
    <row r="889" spans="1:8" ht="15.75" customHeight="1">
      <c r="A889" s="192"/>
      <c r="B889" s="192"/>
      <c r="C889" s="192"/>
      <c r="D889" s="192"/>
      <c r="E889" s="192"/>
      <c r="F889" s="192"/>
      <c r="G889" s="192"/>
      <c r="H889" s="192"/>
    </row>
    <row r="890" spans="1:8" ht="15.75" customHeight="1">
      <c r="A890" s="192"/>
      <c r="B890" s="192"/>
      <c r="C890" s="192"/>
      <c r="D890" s="192"/>
      <c r="E890" s="192"/>
      <c r="F890" s="192"/>
      <c r="G890" s="192"/>
      <c r="H890" s="192"/>
    </row>
    <row r="891" spans="1:8" ht="15.75" customHeight="1">
      <c r="A891" s="192"/>
      <c r="B891" s="192"/>
      <c r="C891" s="192"/>
      <c r="D891" s="192"/>
      <c r="E891" s="192"/>
      <c r="F891" s="192"/>
      <c r="G891" s="192"/>
      <c r="H891" s="192"/>
    </row>
    <row r="892" spans="1:8" ht="15.75" customHeight="1">
      <c r="A892" s="192"/>
      <c r="B892" s="192"/>
      <c r="C892" s="192"/>
      <c r="D892" s="192"/>
      <c r="E892" s="192"/>
      <c r="F892" s="192"/>
      <c r="G892" s="192"/>
      <c r="H892" s="192"/>
    </row>
    <row r="893" spans="1:8" ht="15.75" customHeight="1">
      <c r="A893" s="192"/>
      <c r="B893" s="192"/>
      <c r="C893" s="192"/>
      <c r="D893" s="192"/>
      <c r="E893" s="192"/>
      <c r="F893" s="192"/>
      <c r="G893" s="192"/>
      <c r="H893" s="192"/>
    </row>
    <row r="894" spans="1:8" ht="15.75" customHeight="1">
      <c r="A894" s="192"/>
      <c r="B894" s="192"/>
      <c r="C894" s="192"/>
      <c r="D894" s="192"/>
      <c r="E894" s="192"/>
      <c r="F894" s="192"/>
      <c r="G894" s="192"/>
      <c r="H894" s="192"/>
    </row>
    <row r="895" spans="1:8" ht="15.75" customHeight="1">
      <c r="A895" s="192"/>
      <c r="B895" s="192"/>
      <c r="C895" s="192"/>
      <c r="D895" s="192"/>
      <c r="E895" s="192"/>
      <c r="F895" s="192"/>
      <c r="G895" s="192"/>
      <c r="H895" s="192"/>
    </row>
    <row r="896" spans="1:8" ht="15.75" customHeight="1">
      <c r="A896" s="192"/>
      <c r="B896" s="192"/>
      <c r="C896" s="192"/>
      <c r="D896" s="192"/>
      <c r="E896" s="192"/>
      <c r="F896" s="192"/>
      <c r="G896" s="192"/>
      <c r="H896" s="192"/>
    </row>
    <row r="897" spans="1:8" ht="15.75" customHeight="1">
      <c r="A897" s="192"/>
      <c r="B897" s="192"/>
      <c r="C897" s="192"/>
      <c r="D897" s="192"/>
      <c r="E897" s="192"/>
      <c r="F897" s="192"/>
      <c r="G897" s="192"/>
      <c r="H897" s="192"/>
    </row>
    <row r="898" spans="1:8" ht="15.75" customHeight="1">
      <c r="A898" s="192"/>
      <c r="B898" s="192"/>
      <c r="C898" s="192"/>
      <c r="D898" s="192"/>
      <c r="E898" s="192"/>
      <c r="F898" s="192"/>
      <c r="G898" s="192"/>
      <c r="H898" s="192"/>
    </row>
    <row r="899" spans="1:8" ht="15.75" customHeight="1">
      <c r="A899" s="192"/>
      <c r="B899" s="192"/>
      <c r="C899" s="192"/>
      <c r="D899" s="192"/>
      <c r="E899" s="192"/>
      <c r="F899" s="192"/>
      <c r="G899" s="192"/>
      <c r="H899" s="192"/>
    </row>
    <row r="900" spans="1:8" ht="15.75" customHeight="1">
      <c r="A900" s="192"/>
      <c r="B900" s="192"/>
      <c r="C900" s="192"/>
      <c r="D900" s="192"/>
      <c r="E900" s="192"/>
      <c r="F900" s="192"/>
      <c r="G900" s="192"/>
      <c r="H900" s="192"/>
    </row>
    <row r="901" spans="1:8" ht="15.75" customHeight="1">
      <c r="A901" s="192"/>
      <c r="B901" s="192"/>
      <c r="C901" s="192"/>
      <c r="D901" s="192"/>
      <c r="E901" s="192"/>
      <c r="F901" s="192"/>
      <c r="G901" s="192"/>
      <c r="H901" s="192"/>
    </row>
    <row r="902" spans="1:8" ht="15.75" customHeight="1">
      <c r="A902" s="192"/>
      <c r="B902" s="192"/>
      <c r="C902" s="192"/>
      <c r="D902" s="192"/>
      <c r="E902" s="192"/>
      <c r="F902" s="192"/>
      <c r="G902" s="192"/>
      <c r="H902" s="192"/>
    </row>
    <row r="903" spans="1:8" ht="15.75" customHeight="1">
      <c r="A903" s="192"/>
      <c r="B903" s="192"/>
      <c r="C903" s="192"/>
      <c r="D903" s="192"/>
      <c r="E903" s="192"/>
      <c r="F903" s="192"/>
      <c r="G903" s="192"/>
      <c r="H903" s="192"/>
    </row>
    <row r="904" spans="1:8" ht="15.75" customHeight="1">
      <c r="A904" s="192"/>
      <c r="B904" s="192"/>
      <c r="C904" s="192"/>
      <c r="D904" s="192"/>
      <c r="E904" s="192"/>
      <c r="F904" s="192"/>
      <c r="G904" s="192"/>
      <c r="H904" s="192"/>
    </row>
    <row r="905" spans="1:8" ht="15.75" customHeight="1">
      <c r="A905" s="192"/>
      <c r="B905" s="192"/>
      <c r="C905" s="192"/>
      <c r="D905" s="192"/>
      <c r="E905" s="192"/>
      <c r="F905" s="192"/>
      <c r="G905" s="192"/>
      <c r="H905" s="192"/>
    </row>
    <row r="906" spans="1:8" ht="15.75" customHeight="1">
      <c r="A906" s="192"/>
      <c r="B906" s="192"/>
      <c r="C906" s="192"/>
      <c r="D906" s="192"/>
      <c r="E906" s="192"/>
      <c r="F906" s="192"/>
      <c r="G906" s="192"/>
      <c r="H906" s="192"/>
    </row>
    <row r="907" spans="1:8" ht="15.75" customHeight="1">
      <c r="A907" s="192"/>
      <c r="B907" s="192"/>
      <c r="C907" s="192"/>
      <c r="D907" s="192"/>
      <c r="E907" s="192"/>
      <c r="F907" s="192"/>
      <c r="G907" s="192"/>
      <c r="H907" s="192"/>
    </row>
    <row r="908" spans="1:8" ht="15.75" customHeight="1">
      <c r="A908" s="192"/>
      <c r="B908" s="192"/>
      <c r="C908" s="192"/>
      <c r="D908" s="192"/>
      <c r="E908" s="192"/>
      <c r="F908" s="192"/>
      <c r="G908" s="192"/>
      <c r="H908" s="192"/>
    </row>
    <row r="909" spans="1:8" ht="15.75" customHeight="1">
      <c r="A909" s="192"/>
      <c r="B909" s="192"/>
      <c r="C909" s="192"/>
      <c r="D909" s="192"/>
      <c r="E909" s="192"/>
      <c r="F909" s="192"/>
      <c r="G909" s="192"/>
      <c r="H909" s="192"/>
    </row>
    <row r="910" spans="1:8" ht="15.75" customHeight="1">
      <c r="A910" s="192"/>
      <c r="B910" s="192"/>
      <c r="C910" s="192"/>
      <c r="D910" s="192"/>
      <c r="E910" s="192"/>
      <c r="F910" s="192"/>
      <c r="G910" s="192"/>
      <c r="H910" s="192"/>
    </row>
    <row r="911" spans="1:8" ht="15.75" customHeight="1">
      <c r="A911" s="192"/>
      <c r="B911" s="192"/>
      <c r="C911" s="192"/>
      <c r="D911" s="192"/>
      <c r="E911" s="192"/>
      <c r="F911" s="192"/>
      <c r="G911" s="192"/>
      <c r="H911" s="192"/>
    </row>
    <row r="912" spans="1:8" ht="15.75" customHeight="1">
      <c r="A912" s="192"/>
      <c r="B912" s="192"/>
      <c r="C912" s="192"/>
      <c r="D912" s="192"/>
      <c r="E912" s="192"/>
      <c r="F912" s="192"/>
      <c r="G912" s="192"/>
      <c r="H912" s="192"/>
    </row>
    <row r="913" spans="1:8" ht="15.75" customHeight="1">
      <c r="A913" s="192"/>
      <c r="B913" s="192"/>
      <c r="C913" s="192"/>
      <c r="D913" s="192"/>
      <c r="E913" s="192"/>
      <c r="F913" s="192"/>
      <c r="G913" s="192"/>
      <c r="H913" s="192"/>
    </row>
    <row r="914" spans="1:8" ht="15.75" customHeight="1">
      <c r="A914" s="192"/>
      <c r="B914" s="192"/>
      <c r="C914" s="192"/>
      <c r="D914" s="192"/>
      <c r="E914" s="192"/>
      <c r="F914" s="192"/>
      <c r="G914" s="192"/>
      <c r="H914" s="192"/>
    </row>
    <row r="915" spans="1:8" ht="15.75" customHeight="1">
      <c r="A915" s="192"/>
      <c r="B915" s="192"/>
      <c r="C915" s="192"/>
      <c r="D915" s="192"/>
      <c r="E915" s="192"/>
      <c r="F915" s="192"/>
      <c r="G915" s="192"/>
      <c r="H915" s="192"/>
    </row>
    <row r="916" spans="1:8" ht="15.75" customHeight="1">
      <c r="A916" s="192"/>
      <c r="B916" s="192"/>
      <c r="C916" s="192"/>
      <c r="D916" s="192"/>
      <c r="E916" s="192"/>
      <c r="F916" s="192"/>
      <c r="G916" s="192"/>
      <c r="H916" s="192"/>
    </row>
    <row r="917" spans="1:8" ht="15.75" customHeight="1">
      <c r="A917" s="192"/>
      <c r="B917" s="192"/>
      <c r="C917" s="192"/>
      <c r="D917" s="192"/>
      <c r="E917" s="192"/>
      <c r="F917" s="192"/>
      <c r="G917" s="192"/>
      <c r="H917" s="192"/>
    </row>
    <row r="918" spans="1:8" ht="15.75" customHeight="1">
      <c r="A918" s="192"/>
      <c r="B918" s="192"/>
      <c r="C918" s="192"/>
      <c r="D918" s="192"/>
      <c r="E918" s="192"/>
      <c r="F918" s="192"/>
      <c r="G918" s="192"/>
      <c r="H918" s="192"/>
    </row>
    <row r="919" spans="1:8" ht="15.75" customHeight="1">
      <c r="A919" s="192"/>
      <c r="B919" s="192"/>
      <c r="C919" s="192"/>
      <c r="D919" s="192"/>
      <c r="E919" s="192"/>
      <c r="F919" s="192"/>
      <c r="G919" s="192"/>
      <c r="H919" s="192"/>
    </row>
    <row r="920" spans="1:8" ht="15.75" customHeight="1">
      <c r="A920" s="192"/>
      <c r="B920" s="192"/>
      <c r="C920" s="192"/>
      <c r="D920" s="192"/>
      <c r="E920" s="192"/>
      <c r="F920" s="192"/>
      <c r="G920" s="192"/>
      <c r="H920" s="192"/>
    </row>
    <row r="921" spans="1:8" ht="15.75" customHeight="1">
      <c r="A921" s="192"/>
      <c r="B921" s="192"/>
      <c r="C921" s="192"/>
      <c r="D921" s="192"/>
      <c r="E921" s="192"/>
      <c r="F921" s="192"/>
      <c r="G921" s="192"/>
      <c r="H921" s="192"/>
    </row>
    <row r="922" spans="1:8" ht="15.75" customHeight="1">
      <c r="A922" s="192"/>
      <c r="B922" s="192"/>
      <c r="C922" s="192"/>
      <c r="D922" s="192"/>
      <c r="E922" s="192"/>
      <c r="F922" s="192"/>
      <c r="G922" s="192"/>
      <c r="H922" s="192"/>
    </row>
    <row r="923" spans="1:8" ht="15.75" customHeight="1">
      <c r="A923" s="192"/>
      <c r="B923" s="192"/>
      <c r="C923" s="192"/>
      <c r="D923" s="192"/>
      <c r="E923" s="192"/>
      <c r="F923" s="192"/>
      <c r="G923" s="192"/>
      <c r="H923" s="192"/>
    </row>
    <row r="924" spans="1:8" ht="15.75" customHeight="1">
      <c r="A924" s="192"/>
      <c r="B924" s="192"/>
      <c r="C924" s="192"/>
      <c r="D924" s="192"/>
      <c r="E924" s="192"/>
      <c r="F924" s="192"/>
      <c r="G924" s="192"/>
      <c r="H924" s="192"/>
    </row>
    <row r="925" spans="1:8" ht="15.75" customHeight="1">
      <c r="A925" s="192"/>
      <c r="B925" s="192"/>
      <c r="C925" s="192"/>
      <c r="D925" s="192"/>
      <c r="E925" s="192"/>
      <c r="F925" s="192"/>
      <c r="G925" s="192"/>
      <c r="H925" s="192"/>
    </row>
    <row r="926" spans="1:8" ht="15.75" customHeight="1">
      <c r="A926" s="192"/>
      <c r="B926" s="192"/>
      <c r="C926" s="192"/>
      <c r="D926" s="192"/>
      <c r="E926" s="192"/>
      <c r="F926" s="192"/>
      <c r="G926" s="192"/>
      <c r="H926" s="192"/>
    </row>
    <row r="927" spans="1:8" ht="15.75" customHeight="1">
      <c r="A927" s="192"/>
      <c r="B927" s="192"/>
      <c r="C927" s="192"/>
      <c r="D927" s="192"/>
      <c r="E927" s="192"/>
      <c r="F927" s="192"/>
      <c r="G927" s="192"/>
      <c r="H927" s="192"/>
    </row>
    <row r="928" spans="1:8" ht="15.75" customHeight="1">
      <c r="A928" s="192"/>
      <c r="B928" s="192"/>
      <c r="C928" s="192"/>
      <c r="D928" s="192"/>
      <c r="E928" s="192"/>
      <c r="F928" s="192"/>
      <c r="G928" s="192"/>
      <c r="H928" s="192"/>
    </row>
    <row r="929" spans="1:8" ht="15.75" customHeight="1">
      <c r="A929" s="192"/>
      <c r="B929" s="192"/>
      <c r="C929" s="192"/>
      <c r="D929" s="192"/>
      <c r="E929" s="192"/>
      <c r="F929" s="192"/>
      <c r="G929" s="192"/>
      <c r="H929" s="192"/>
    </row>
    <row r="930" spans="1:8" ht="15.75" customHeight="1">
      <c r="A930" s="192"/>
      <c r="B930" s="192"/>
      <c r="C930" s="192"/>
      <c r="D930" s="192"/>
      <c r="E930" s="192"/>
      <c r="F930" s="192"/>
      <c r="G930" s="192"/>
      <c r="H930" s="192"/>
    </row>
    <row r="931" spans="1:8" ht="15.75" customHeight="1">
      <c r="A931" s="192"/>
      <c r="B931" s="192"/>
      <c r="C931" s="192"/>
      <c r="D931" s="192"/>
      <c r="E931" s="192"/>
      <c r="F931" s="192"/>
      <c r="G931" s="192"/>
      <c r="H931" s="192"/>
    </row>
    <row r="932" spans="1:8" ht="15.75" customHeight="1">
      <c r="A932" s="192"/>
      <c r="B932" s="192"/>
      <c r="C932" s="192"/>
      <c r="D932" s="192"/>
      <c r="E932" s="192"/>
      <c r="F932" s="192"/>
      <c r="G932" s="192"/>
      <c r="H932" s="192"/>
    </row>
    <row r="933" spans="1:8" ht="15.75" customHeight="1">
      <c r="A933" s="192"/>
      <c r="B933" s="192"/>
      <c r="C933" s="192"/>
      <c r="D933" s="192"/>
      <c r="E933" s="192"/>
      <c r="F933" s="192"/>
      <c r="G933" s="192"/>
      <c r="H933" s="192"/>
    </row>
    <row r="934" spans="1:8" ht="15.75" customHeight="1">
      <c r="A934" s="192"/>
      <c r="B934" s="192"/>
      <c r="C934" s="192"/>
      <c r="D934" s="192"/>
      <c r="E934" s="192"/>
      <c r="F934" s="192"/>
      <c r="G934" s="192"/>
      <c r="H934" s="192"/>
    </row>
    <row r="935" spans="1:8" ht="15.75" customHeight="1">
      <c r="A935" s="192"/>
      <c r="B935" s="192"/>
      <c r="C935" s="192"/>
      <c r="D935" s="192"/>
      <c r="E935" s="192"/>
      <c r="F935" s="192"/>
      <c r="G935" s="192"/>
      <c r="H935" s="192"/>
    </row>
    <row r="936" spans="1:8" ht="15.75" customHeight="1">
      <c r="A936" s="192"/>
      <c r="B936" s="192"/>
      <c r="C936" s="192"/>
      <c r="D936" s="192"/>
      <c r="E936" s="192"/>
      <c r="F936" s="192"/>
      <c r="G936" s="192"/>
      <c r="H936" s="192"/>
    </row>
    <row r="937" spans="1:8" ht="15.75" customHeight="1">
      <c r="A937" s="192"/>
      <c r="B937" s="192"/>
      <c r="C937" s="192"/>
      <c r="D937" s="192"/>
      <c r="E937" s="192"/>
      <c r="F937" s="192"/>
      <c r="G937" s="192"/>
      <c r="H937" s="192"/>
    </row>
    <row r="938" spans="1:8" ht="15.75" customHeight="1">
      <c r="A938" s="192"/>
      <c r="B938" s="192"/>
      <c r="C938" s="192"/>
      <c r="D938" s="192"/>
      <c r="E938" s="192"/>
      <c r="F938" s="192"/>
      <c r="G938" s="192"/>
      <c r="H938" s="192"/>
    </row>
    <row r="939" spans="1:8" ht="15.75" customHeight="1">
      <c r="A939" s="192"/>
      <c r="B939" s="192"/>
      <c r="C939" s="192"/>
      <c r="D939" s="192"/>
      <c r="E939" s="192"/>
      <c r="F939" s="192"/>
      <c r="G939" s="192"/>
      <c r="H939" s="192"/>
    </row>
    <row r="940" spans="1:8" ht="15.75" customHeight="1">
      <c r="A940" s="192"/>
      <c r="B940" s="192"/>
      <c r="C940" s="192"/>
      <c r="D940" s="192"/>
      <c r="E940" s="192"/>
      <c r="F940" s="192"/>
      <c r="G940" s="192"/>
      <c r="H940" s="192"/>
    </row>
    <row r="941" spans="1:8" ht="15.75" customHeight="1">
      <c r="A941" s="192"/>
      <c r="B941" s="192"/>
      <c r="C941" s="192"/>
      <c r="D941" s="192"/>
      <c r="E941" s="192"/>
      <c r="F941" s="192"/>
      <c r="G941" s="192"/>
      <c r="H941" s="192"/>
    </row>
    <row r="942" spans="1:8" ht="15.75" customHeight="1">
      <c r="A942" s="192"/>
      <c r="B942" s="192"/>
      <c r="C942" s="192"/>
      <c r="D942" s="192"/>
      <c r="E942" s="192"/>
      <c r="F942" s="192"/>
      <c r="G942" s="192"/>
      <c r="H942" s="192"/>
    </row>
    <row r="943" spans="1:8" ht="15.75" customHeight="1">
      <c r="A943" s="192"/>
      <c r="B943" s="192"/>
      <c r="C943" s="192"/>
      <c r="D943" s="192"/>
      <c r="E943" s="192"/>
      <c r="F943" s="192"/>
      <c r="G943" s="192"/>
      <c r="H943" s="192"/>
    </row>
    <row r="944" spans="1:8" ht="15.75" customHeight="1">
      <c r="A944" s="192"/>
      <c r="B944" s="192"/>
      <c r="C944" s="192"/>
      <c r="D944" s="192"/>
      <c r="E944" s="192"/>
      <c r="F944" s="192"/>
      <c r="G944" s="192"/>
      <c r="H944" s="192"/>
    </row>
    <row r="945" spans="1:8" ht="15.75" customHeight="1">
      <c r="A945" s="192"/>
      <c r="B945" s="192"/>
      <c r="C945" s="192"/>
      <c r="D945" s="192"/>
      <c r="E945" s="192"/>
      <c r="F945" s="192"/>
      <c r="G945" s="192"/>
      <c r="H945" s="192"/>
    </row>
    <row r="946" spans="1:8" ht="15.75" customHeight="1">
      <c r="A946" s="192"/>
      <c r="B946" s="192"/>
      <c r="C946" s="192"/>
      <c r="D946" s="192"/>
      <c r="E946" s="192"/>
      <c r="F946" s="192"/>
      <c r="G946" s="192"/>
      <c r="H946" s="192"/>
    </row>
    <row r="947" spans="1:8" ht="15.75" customHeight="1">
      <c r="A947" s="192"/>
      <c r="B947" s="192"/>
      <c r="C947" s="192"/>
      <c r="D947" s="192"/>
      <c r="E947" s="192"/>
      <c r="F947" s="192"/>
      <c r="G947" s="192"/>
      <c r="H947" s="192"/>
    </row>
    <row r="948" spans="1:8" ht="15.75" customHeight="1">
      <c r="A948" s="192"/>
      <c r="B948" s="192"/>
      <c r="C948" s="192"/>
      <c r="D948" s="192"/>
      <c r="E948" s="192"/>
      <c r="F948" s="192"/>
      <c r="G948" s="192"/>
      <c r="H948" s="192"/>
    </row>
    <row r="949" spans="1:8" ht="15.75" customHeight="1">
      <c r="A949" s="192"/>
      <c r="B949" s="192"/>
      <c r="C949" s="192"/>
      <c r="D949" s="192"/>
      <c r="E949" s="192"/>
      <c r="F949" s="192"/>
      <c r="G949" s="192"/>
      <c r="H949" s="192"/>
    </row>
    <row r="950" spans="1:8" ht="15.75" customHeight="1">
      <c r="A950" s="192"/>
      <c r="B950" s="192"/>
      <c r="C950" s="192"/>
      <c r="D950" s="192"/>
      <c r="E950" s="192"/>
      <c r="F950" s="192"/>
      <c r="G950" s="192"/>
      <c r="H950" s="192"/>
    </row>
    <row r="951" spans="1:8" ht="15.75" customHeight="1">
      <c r="A951" s="192"/>
      <c r="B951" s="192"/>
      <c r="C951" s="192"/>
      <c r="D951" s="192"/>
      <c r="E951" s="192"/>
      <c r="F951" s="192"/>
      <c r="G951" s="192"/>
      <c r="H951" s="192"/>
    </row>
    <row r="952" spans="1:8" ht="15.75" customHeight="1">
      <c r="A952" s="192"/>
      <c r="B952" s="192"/>
      <c r="C952" s="192"/>
      <c r="D952" s="192"/>
      <c r="E952" s="192"/>
      <c r="F952" s="192"/>
      <c r="G952" s="192"/>
      <c r="H952" s="192"/>
    </row>
    <row r="953" spans="1:8" ht="15.75" customHeight="1">
      <c r="A953" s="192"/>
      <c r="B953" s="192"/>
      <c r="C953" s="192"/>
      <c r="D953" s="192"/>
      <c r="E953" s="192"/>
      <c r="F953" s="192"/>
      <c r="G953" s="192"/>
      <c r="H953" s="192"/>
    </row>
    <row r="954" spans="1:8" ht="15.75" customHeight="1">
      <c r="A954" s="192"/>
      <c r="B954" s="192"/>
      <c r="C954" s="192"/>
      <c r="D954" s="192"/>
      <c r="E954" s="192"/>
      <c r="F954" s="192"/>
      <c r="G954" s="192"/>
      <c r="H954" s="192"/>
    </row>
    <row r="955" spans="1:8" ht="15.75" customHeight="1">
      <c r="A955" s="192"/>
      <c r="B955" s="192"/>
      <c r="C955" s="192"/>
      <c r="D955" s="192"/>
      <c r="E955" s="192"/>
      <c r="F955" s="192"/>
      <c r="G955" s="192"/>
      <c r="H955" s="192"/>
    </row>
    <row r="956" spans="1:8" ht="15.75" customHeight="1">
      <c r="A956" s="192"/>
      <c r="B956" s="192"/>
      <c r="C956" s="192"/>
      <c r="D956" s="192"/>
      <c r="E956" s="192"/>
      <c r="F956" s="192"/>
      <c r="G956" s="192"/>
      <c r="H956" s="192"/>
    </row>
    <row r="957" spans="1:8" ht="15.75" customHeight="1">
      <c r="A957" s="192"/>
      <c r="B957" s="192"/>
      <c r="C957" s="192"/>
      <c r="D957" s="192"/>
      <c r="E957" s="192"/>
      <c r="F957" s="192"/>
      <c r="G957" s="192"/>
      <c r="H957" s="192"/>
    </row>
    <row r="958" spans="1:8" ht="15.75" customHeight="1">
      <c r="A958" s="192"/>
      <c r="B958" s="192"/>
      <c r="C958" s="192"/>
      <c r="D958" s="192"/>
      <c r="E958" s="192"/>
      <c r="F958" s="192"/>
      <c r="G958" s="192"/>
      <c r="H958" s="192"/>
    </row>
    <row r="959" spans="1:8" ht="15.75" customHeight="1">
      <c r="A959" s="192"/>
      <c r="B959" s="192"/>
      <c r="C959" s="192"/>
      <c r="D959" s="192"/>
      <c r="E959" s="192"/>
      <c r="F959" s="192"/>
      <c r="G959" s="192"/>
      <c r="H959" s="192"/>
    </row>
    <row r="960" spans="1:8" ht="15.75" customHeight="1">
      <c r="A960" s="192"/>
      <c r="B960" s="192"/>
      <c r="C960" s="192"/>
      <c r="D960" s="192"/>
      <c r="E960" s="192"/>
      <c r="F960" s="192"/>
      <c r="G960" s="192"/>
      <c r="H960" s="192"/>
    </row>
    <row r="961" spans="1:8" ht="15.75" customHeight="1">
      <c r="A961" s="192"/>
      <c r="B961" s="192"/>
      <c r="C961" s="192"/>
      <c r="D961" s="192"/>
      <c r="E961" s="192"/>
      <c r="F961" s="192"/>
      <c r="G961" s="192"/>
      <c r="H961" s="192"/>
    </row>
    <row r="962" spans="1:8" ht="15.75" customHeight="1">
      <c r="A962" s="192"/>
      <c r="B962" s="192"/>
      <c r="C962" s="192"/>
      <c r="D962" s="192"/>
      <c r="E962" s="192"/>
      <c r="F962" s="192"/>
      <c r="G962" s="192"/>
      <c r="H962" s="192"/>
    </row>
    <row r="963" spans="1:8" ht="15.75" customHeight="1">
      <c r="A963" s="192"/>
      <c r="B963" s="192"/>
      <c r="C963" s="192"/>
      <c r="D963" s="192"/>
      <c r="E963" s="192"/>
      <c r="F963" s="192"/>
      <c r="G963" s="192"/>
      <c r="H963" s="192"/>
    </row>
    <row r="964" spans="1:8" ht="15.75" customHeight="1">
      <c r="A964" s="192"/>
      <c r="B964" s="192"/>
      <c r="C964" s="192"/>
      <c r="D964" s="192"/>
      <c r="E964" s="192"/>
      <c r="F964" s="192"/>
      <c r="G964" s="192"/>
      <c r="H964" s="192"/>
    </row>
    <row r="965" spans="1:8" ht="15.75" customHeight="1">
      <c r="A965" s="192"/>
      <c r="B965" s="192"/>
      <c r="C965" s="192"/>
      <c r="D965" s="192"/>
      <c r="E965" s="192"/>
      <c r="F965" s="192"/>
      <c r="G965" s="192"/>
      <c r="H965" s="192"/>
    </row>
    <row r="966" spans="1:8" ht="15.75" customHeight="1">
      <c r="A966" s="192"/>
      <c r="B966" s="192"/>
      <c r="C966" s="192"/>
      <c r="D966" s="192"/>
      <c r="E966" s="192"/>
      <c r="F966" s="192"/>
      <c r="G966" s="192"/>
      <c r="H966" s="192"/>
    </row>
    <row r="967" spans="1:8" ht="15.75" customHeight="1">
      <c r="A967" s="192"/>
      <c r="B967" s="192"/>
      <c r="C967" s="192"/>
      <c r="D967" s="192"/>
      <c r="E967" s="192"/>
      <c r="F967" s="192"/>
      <c r="G967" s="192"/>
      <c r="H967" s="192"/>
    </row>
    <row r="968" spans="1:8" ht="15.75" customHeight="1">
      <c r="A968" s="192"/>
      <c r="B968" s="192"/>
      <c r="C968" s="192"/>
      <c r="D968" s="192"/>
      <c r="E968" s="192"/>
      <c r="F968" s="192"/>
      <c r="G968" s="192"/>
      <c r="H968" s="192"/>
    </row>
    <row r="969" spans="1:8" ht="15.75" customHeight="1">
      <c r="A969" s="192"/>
      <c r="B969" s="192"/>
      <c r="C969" s="192"/>
      <c r="D969" s="192"/>
      <c r="E969" s="192"/>
      <c r="F969" s="192"/>
      <c r="G969" s="192"/>
      <c r="H969" s="192"/>
    </row>
    <row r="970" spans="1:8" ht="15.75" customHeight="1">
      <c r="A970" s="192"/>
      <c r="B970" s="192"/>
      <c r="C970" s="192"/>
      <c r="D970" s="192"/>
      <c r="E970" s="192"/>
      <c r="F970" s="192"/>
      <c r="G970" s="192"/>
      <c r="H970" s="192"/>
    </row>
    <row r="971" spans="1:8" ht="15.75" customHeight="1">
      <c r="A971" s="192"/>
      <c r="B971" s="192"/>
      <c r="C971" s="192"/>
      <c r="D971" s="192"/>
      <c r="E971" s="192"/>
      <c r="F971" s="192"/>
      <c r="G971" s="192"/>
      <c r="H971" s="192"/>
    </row>
    <row r="972" spans="1:8" ht="15.75" customHeight="1">
      <c r="A972" s="192"/>
      <c r="B972" s="192"/>
      <c r="C972" s="192"/>
      <c r="D972" s="192"/>
      <c r="E972" s="192"/>
      <c r="F972" s="192"/>
      <c r="G972" s="192"/>
      <c r="H972" s="192"/>
    </row>
    <row r="973" spans="1:8" ht="15.75" customHeight="1">
      <c r="A973" s="192"/>
      <c r="B973" s="192"/>
      <c r="C973" s="192"/>
      <c r="D973" s="192"/>
      <c r="E973" s="192"/>
      <c r="F973" s="192"/>
      <c r="G973" s="192"/>
      <c r="H973" s="192"/>
    </row>
    <row r="974" spans="1:8" ht="15.75" customHeight="1">
      <c r="A974" s="192"/>
      <c r="B974" s="192"/>
      <c r="C974" s="192"/>
      <c r="D974" s="192"/>
      <c r="E974" s="192"/>
      <c r="F974" s="192"/>
      <c r="G974" s="192"/>
      <c r="H974" s="192"/>
    </row>
    <row r="975" spans="1:8" ht="15.75" customHeight="1">
      <c r="A975" s="192"/>
      <c r="B975" s="192"/>
      <c r="C975" s="192"/>
      <c r="D975" s="192"/>
      <c r="E975" s="192"/>
      <c r="F975" s="192"/>
      <c r="G975" s="192"/>
      <c r="H975" s="192"/>
    </row>
    <row r="976" spans="1:8" ht="15.75" customHeight="1">
      <c r="A976" s="192"/>
      <c r="B976" s="192"/>
      <c r="C976" s="192"/>
      <c r="D976" s="192"/>
      <c r="E976" s="192"/>
      <c r="F976" s="192"/>
      <c r="G976" s="192"/>
      <c r="H976" s="192"/>
    </row>
    <row r="977" spans="1:8" ht="15.75" customHeight="1">
      <c r="A977" s="192"/>
      <c r="B977" s="192"/>
      <c r="C977" s="192"/>
      <c r="D977" s="192"/>
      <c r="E977" s="192"/>
      <c r="F977" s="192"/>
      <c r="G977" s="192"/>
      <c r="H977" s="192"/>
    </row>
    <row r="978" spans="1:8" ht="15.75" customHeight="1">
      <c r="A978" s="192"/>
      <c r="B978" s="192"/>
      <c r="C978" s="192"/>
      <c r="D978" s="192"/>
      <c r="E978" s="192"/>
      <c r="F978" s="192"/>
      <c r="G978" s="192"/>
      <c r="H978" s="192"/>
    </row>
    <row r="979" spans="1:8" ht="15.75" customHeight="1">
      <c r="A979" s="192"/>
      <c r="B979" s="192"/>
      <c r="C979" s="192"/>
      <c r="D979" s="192"/>
      <c r="E979" s="192"/>
      <c r="F979" s="192"/>
      <c r="G979" s="192"/>
      <c r="H979" s="192"/>
    </row>
    <row r="980" spans="1:8" ht="15.75" customHeight="1">
      <c r="A980" s="192"/>
      <c r="B980" s="192"/>
      <c r="C980" s="192"/>
      <c r="D980" s="192"/>
      <c r="E980" s="192"/>
      <c r="F980" s="192"/>
      <c r="G980" s="192"/>
      <c r="H980" s="192"/>
    </row>
    <row r="981" spans="1:8" ht="15.75" customHeight="1">
      <c r="A981" s="192"/>
      <c r="B981" s="192"/>
      <c r="C981" s="192"/>
      <c r="D981" s="192"/>
      <c r="E981" s="192"/>
      <c r="F981" s="192"/>
      <c r="G981" s="192"/>
      <c r="H981" s="192"/>
    </row>
    <row r="982" spans="1:8" ht="15.75" customHeight="1">
      <c r="A982" s="192"/>
      <c r="B982" s="192"/>
      <c r="C982" s="192"/>
      <c r="D982" s="192"/>
      <c r="E982" s="192"/>
      <c r="F982" s="192"/>
      <c r="G982" s="192"/>
      <c r="H982" s="192"/>
    </row>
    <row r="983" spans="1:8" ht="15.75" customHeight="1">
      <c r="A983" s="192"/>
      <c r="B983" s="192"/>
      <c r="C983" s="192"/>
      <c r="D983" s="192"/>
      <c r="E983" s="192"/>
      <c r="F983" s="192"/>
      <c r="G983" s="192"/>
      <c r="H983" s="192"/>
    </row>
    <row r="984" spans="1:8" ht="15.75" customHeight="1">
      <c r="A984" s="192"/>
      <c r="B984" s="192"/>
      <c r="C984" s="192"/>
      <c r="D984" s="192"/>
      <c r="E984" s="192"/>
      <c r="F984" s="192"/>
      <c r="G984" s="192"/>
      <c r="H984" s="192"/>
    </row>
    <row r="985" spans="1:8" ht="15.75" customHeight="1">
      <c r="A985" s="192"/>
      <c r="B985" s="192"/>
      <c r="C985" s="192"/>
      <c r="D985" s="192"/>
      <c r="E985" s="192"/>
      <c r="F985" s="192"/>
      <c r="G985" s="192"/>
      <c r="H985" s="192"/>
    </row>
    <row r="986" spans="1:8" ht="15.75" customHeight="1">
      <c r="A986" s="192"/>
      <c r="B986" s="192"/>
      <c r="C986" s="192"/>
      <c r="D986" s="192"/>
      <c r="E986" s="192"/>
      <c r="F986" s="192"/>
      <c r="G986" s="192"/>
      <c r="H986" s="192"/>
    </row>
    <row r="987" spans="1:8" ht="15.75" customHeight="1">
      <c r="A987" s="192"/>
      <c r="B987" s="192"/>
      <c r="C987" s="192"/>
      <c r="D987" s="192"/>
      <c r="E987" s="192"/>
      <c r="F987" s="192"/>
      <c r="G987" s="192"/>
      <c r="H987" s="192"/>
    </row>
    <row r="988" spans="1:8" ht="15.75" customHeight="1">
      <c r="A988" s="192"/>
      <c r="B988" s="192"/>
      <c r="C988" s="192"/>
      <c r="D988" s="192"/>
      <c r="E988" s="192"/>
      <c r="F988" s="192"/>
      <c r="G988" s="192"/>
      <c r="H988" s="192"/>
    </row>
    <row r="989" spans="1:8" ht="15.75" customHeight="1">
      <c r="A989" s="192"/>
      <c r="B989" s="192"/>
      <c r="C989" s="192"/>
      <c r="D989" s="192"/>
      <c r="E989" s="192"/>
      <c r="F989" s="192"/>
      <c r="G989" s="192"/>
      <c r="H989" s="192"/>
    </row>
    <row r="990" spans="1:8" ht="15.75" customHeight="1">
      <c r="A990" s="192"/>
      <c r="B990" s="192"/>
      <c r="C990" s="192"/>
      <c r="D990" s="192"/>
      <c r="E990" s="192"/>
      <c r="F990" s="192"/>
      <c r="G990" s="192"/>
      <c r="H990" s="192"/>
    </row>
    <row r="991" spans="1:8" ht="15.75" customHeight="1">
      <c r="A991" s="192"/>
      <c r="B991" s="192"/>
      <c r="C991" s="192"/>
      <c r="D991" s="192"/>
      <c r="E991" s="192"/>
      <c r="F991" s="192"/>
      <c r="G991" s="192"/>
      <c r="H991" s="192"/>
    </row>
    <row r="992" spans="1:8" ht="15.75" customHeight="1">
      <c r="A992" s="192"/>
      <c r="B992" s="192"/>
      <c r="C992" s="192"/>
      <c r="D992" s="192"/>
      <c r="E992" s="192"/>
      <c r="F992" s="192"/>
      <c r="G992" s="192"/>
      <c r="H992" s="192"/>
    </row>
    <row r="993" spans="1:8" ht="15.75" customHeight="1">
      <c r="A993" s="192"/>
      <c r="B993" s="192"/>
      <c r="C993" s="192"/>
      <c r="D993" s="192"/>
      <c r="E993" s="192"/>
      <c r="F993" s="192"/>
      <c r="G993" s="192"/>
      <c r="H993" s="192"/>
    </row>
    <row r="994" spans="1:8" ht="15.75" customHeight="1">
      <c r="A994" s="192"/>
      <c r="B994" s="192"/>
      <c r="C994" s="192"/>
      <c r="D994" s="192"/>
      <c r="E994" s="192"/>
      <c r="F994" s="192"/>
      <c r="G994" s="192"/>
      <c r="H994" s="192"/>
    </row>
    <row r="995" spans="1:8" ht="15.75" customHeight="1">
      <c r="A995" s="192"/>
      <c r="B995" s="192"/>
      <c r="C995" s="192"/>
      <c r="D995" s="192"/>
      <c r="E995" s="192"/>
      <c r="F995" s="192"/>
      <c r="G995" s="192"/>
      <c r="H995" s="192"/>
    </row>
    <row r="996" spans="1:8" ht="15.75" customHeight="1">
      <c r="A996" s="192"/>
      <c r="B996" s="192"/>
      <c r="C996" s="192"/>
      <c r="D996" s="192"/>
      <c r="E996" s="192"/>
      <c r="F996" s="192"/>
      <c r="G996" s="192"/>
      <c r="H996" s="192"/>
    </row>
    <row r="997" spans="1:8" ht="15.75" customHeight="1">
      <c r="A997" s="192"/>
      <c r="B997" s="192"/>
      <c r="C997" s="192"/>
      <c r="D997" s="192"/>
      <c r="E997" s="192"/>
      <c r="F997" s="192"/>
      <c r="G997" s="192"/>
      <c r="H997" s="192"/>
    </row>
    <row r="998" spans="1:8" ht="15.75" customHeight="1">
      <c r="A998" s="192"/>
      <c r="B998" s="192"/>
      <c r="C998" s="192"/>
      <c r="D998" s="192"/>
      <c r="E998" s="192"/>
      <c r="F998" s="192"/>
      <c r="G998" s="192"/>
      <c r="H998" s="192"/>
    </row>
    <row r="999" spans="1:8" ht="15.75" customHeight="1">
      <c r="A999" s="192"/>
      <c r="B999" s="192"/>
      <c r="C999" s="192"/>
      <c r="D999" s="192"/>
      <c r="E999" s="192"/>
      <c r="F999" s="192"/>
      <c r="G999" s="192"/>
      <c r="H999" s="192"/>
    </row>
    <row r="1000" spans="1:8" ht="15.75" customHeight="1">
      <c r="A1000" s="192"/>
      <c r="B1000" s="192"/>
      <c r="C1000" s="192"/>
      <c r="D1000" s="192"/>
      <c r="E1000" s="192"/>
      <c r="F1000" s="192"/>
      <c r="G1000" s="192"/>
      <c r="H1000" s="192"/>
    </row>
  </sheetData>
  <mergeCells count="4">
    <mergeCell ref="A1:H2"/>
    <mergeCell ref="A3:C3"/>
    <mergeCell ref="D3:E3"/>
    <mergeCell ref="F3:H3"/>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outlinePr summaryBelow="0" summaryRight="0"/>
  </sheetPr>
  <dimension ref="A1:AC975"/>
  <sheetViews>
    <sheetView showGridLines="0" topLeftCell="B185" workbookViewId="0">
      <selection activeCell="B160" sqref="B160"/>
    </sheetView>
  </sheetViews>
  <sheetFormatPr defaultColWidth="11.26953125" defaultRowHeight="15" customHeight="1"/>
  <cols>
    <col min="1" max="1" width="8.08984375" hidden="1" customWidth="1"/>
    <col min="2" max="3" width="8.08984375" customWidth="1"/>
    <col min="4" max="4" width="14.7265625" customWidth="1"/>
    <col min="5" max="5" width="13.7265625" customWidth="1"/>
    <col min="6" max="14" width="17.7265625" customWidth="1"/>
    <col min="15" max="15" width="26.36328125" customWidth="1"/>
    <col min="16" max="16" width="2.08984375" customWidth="1"/>
    <col min="17" max="24" width="8.453125" hidden="1" customWidth="1"/>
    <col min="25" max="29" width="8.453125" customWidth="1"/>
  </cols>
  <sheetData>
    <row r="1" spans="1:29" ht="19.5">
      <c r="A1" s="8"/>
      <c r="B1" s="9" t="s">
        <v>29</v>
      </c>
      <c r="C1" s="8"/>
      <c r="D1" s="10"/>
      <c r="E1" s="10"/>
      <c r="F1" s="10"/>
      <c r="G1" s="10"/>
      <c r="H1" s="10"/>
      <c r="I1" s="10"/>
      <c r="J1" s="10"/>
      <c r="K1" s="10"/>
      <c r="L1" s="10"/>
      <c r="M1" s="11"/>
      <c r="N1" s="11"/>
      <c r="O1" s="11">
        <v>44616</v>
      </c>
      <c r="P1" s="8"/>
      <c r="Q1" s="8"/>
      <c r="R1" s="8"/>
      <c r="S1" s="8"/>
      <c r="T1" s="8"/>
      <c r="U1" s="8"/>
      <c r="V1" s="8"/>
      <c r="W1" s="8"/>
      <c r="X1" s="8"/>
      <c r="Y1" s="8"/>
      <c r="Z1" s="8"/>
      <c r="AA1" s="8"/>
      <c r="AB1" s="8"/>
      <c r="AC1" s="8"/>
    </row>
    <row r="2" spans="1:29" ht="15.75" customHeight="1">
      <c r="A2" s="232">
        <v>2019</v>
      </c>
      <c r="B2" s="233">
        <v>2026</v>
      </c>
      <c r="C2" s="234" t="s">
        <v>30</v>
      </c>
      <c r="D2" s="234"/>
      <c r="E2" s="234"/>
      <c r="F2" s="234"/>
      <c r="G2" s="234"/>
      <c r="H2" s="234"/>
      <c r="I2" s="234"/>
      <c r="J2" s="234"/>
      <c r="K2" s="235"/>
      <c r="L2" s="235"/>
      <c r="M2" s="235"/>
      <c r="N2" s="235"/>
      <c r="O2" s="235"/>
      <c r="P2" s="235"/>
      <c r="Q2" s="8"/>
      <c r="R2" s="8"/>
      <c r="S2" s="8"/>
      <c r="T2" s="8"/>
      <c r="U2" s="8"/>
      <c r="V2" s="8"/>
      <c r="W2" s="8"/>
      <c r="X2" s="8"/>
      <c r="Y2" s="8"/>
      <c r="Z2" s="8"/>
      <c r="AA2" s="8"/>
      <c r="AB2" s="8"/>
      <c r="AC2" s="8"/>
    </row>
    <row r="3" spans="1:29" ht="19.5">
      <c r="A3" s="8"/>
      <c r="B3" s="12"/>
      <c r="C3" s="13"/>
      <c r="D3" s="14"/>
      <c r="E3" s="14"/>
      <c r="F3" s="14"/>
      <c r="G3" s="14"/>
      <c r="H3" s="14"/>
      <c r="I3" s="14"/>
      <c r="J3" s="14"/>
      <c r="K3" s="14"/>
      <c r="L3" s="15"/>
      <c r="M3" s="15"/>
      <c r="N3" s="15"/>
      <c r="O3" s="8"/>
      <c r="P3" s="8"/>
      <c r="Q3" s="8"/>
      <c r="R3" s="8"/>
      <c r="S3" s="8"/>
      <c r="T3" s="8"/>
      <c r="U3" s="8"/>
      <c r="V3" s="8"/>
      <c r="W3" s="8"/>
      <c r="X3" s="8"/>
      <c r="Y3" s="8"/>
      <c r="Z3" s="8"/>
      <c r="AA3" s="8"/>
      <c r="AB3" s="8"/>
      <c r="AC3" s="8"/>
    </row>
    <row r="4" spans="1:29" ht="23.1">
      <c r="A4" s="10"/>
      <c r="B4" s="8"/>
      <c r="C4" s="16" t="s">
        <v>31</v>
      </c>
      <c r="D4" s="13"/>
      <c r="E4" s="13"/>
      <c r="F4" s="14"/>
      <c r="G4" s="14"/>
      <c r="H4" s="14"/>
      <c r="I4" s="14"/>
      <c r="J4" s="14"/>
      <c r="K4" s="14"/>
      <c r="L4" s="15"/>
      <c r="M4" s="15"/>
      <c r="N4" s="15"/>
      <c r="O4" s="8"/>
      <c r="P4" s="8"/>
      <c r="Q4" s="8"/>
      <c r="R4" s="8"/>
      <c r="S4" s="8"/>
      <c r="T4" s="8"/>
      <c r="U4" s="8"/>
      <c r="V4" s="8"/>
      <c r="W4" s="8"/>
      <c r="X4" s="8"/>
      <c r="Y4" s="8"/>
      <c r="Z4" s="8"/>
      <c r="AA4" s="8"/>
      <c r="AB4" s="8"/>
      <c r="AC4" s="8"/>
    </row>
    <row r="5" spans="1:29" ht="23.1">
      <c r="A5" s="10"/>
      <c r="B5" s="17"/>
      <c r="C5" s="16"/>
      <c r="D5" s="13"/>
      <c r="E5" s="13"/>
      <c r="F5" s="14"/>
      <c r="G5" s="14"/>
      <c r="H5" s="14"/>
      <c r="I5" s="14"/>
      <c r="J5" s="14"/>
      <c r="K5" s="14"/>
      <c r="L5" s="15"/>
      <c r="M5" s="15"/>
      <c r="N5" s="15"/>
      <c r="O5" s="8"/>
      <c r="P5" s="8"/>
      <c r="Q5" s="8"/>
      <c r="R5" s="8"/>
      <c r="S5" s="8"/>
      <c r="T5" s="8"/>
      <c r="U5" s="8"/>
      <c r="V5" s="8"/>
      <c r="W5" s="8"/>
      <c r="X5" s="8"/>
      <c r="Y5" s="8"/>
      <c r="Z5" s="8"/>
      <c r="AA5" s="8"/>
      <c r="AB5" s="8"/>
      <c r="AC5" s="8"/>
    </row>
    <row r="6" spans="1:29" ht="19.5">
      <c r="A6" s="18" t="s">
        <v>32</v>
      </c>
      <c r="B6" s="19" t="s">
        <v>32</v>
      </c>
      <c r="C6" s="20" t="s">
        <v>33</v>
      </c>
      <c r="D6" s="21"/>
      <c r="E6" s="21"/>
      <c r="F6" s="21"/>
      <c r="G6" s="21"/>
      <c r="H6" s="21"/>
      <c r="I6" s="21"/>
      <c r="J6" s="22"/>
      <c r="K6" s="22"/>
      <c r="L6" s="22"/>
      <c r="M6" s="22"/>
      <c r="N6" s="22"/>
      <c r="O6" s="22"/>
      <c r="P6" s="8"/>
      <c r="Q6" s="8"/>
      <c r="R6" s="8"/>
      <c r="S6" s="8"/>
      <c r="T6" s="8"/>
      <c r="U6" s="8"/>
      <c r="V6" s="8"/>
      <c r="W6" s="8"/>
      <c r="X6" s="8"/>
      <c r="Y6" s="8"/>
      <c r="Z6" s="8"/>
      <c r="AA6" s="8"/>
      <c r="AB6" s="8"/>
      <c r="AC6" s="8"/>
    </row>
    <row r="7" spans="1:29" ht="19.5">
      <c r="A7" s="23"/>
      <c r="B7" s="13"/>
      <c r="C7" s="359"/>
      <c r="D7" s="426"/>
      <c r="E7" s="427"/>
      <c r="F7" s="10" t="s">
        <v>34</v>
      </c>
      <c r="G7" s="10"/>
      <c r="H7" s="10"/>
      <c r="I7" s="10"/>
      <c r="J7" s="10"/>
      <c r="K7" s="13"/>
      <c r="L7" s="13"/>
      <c r="M7" s="13"/>
      <c r="N7" s="13"/>
      <c r="O7" s="13"/>
      <c r="P7" s="8"/>
      <c r="Q7" s="8"/>
      <c r="R7" s="8"/>
      <c r="S7" s="8"/>
      <c r="T7" s="8"/>
      <c r="U7" s="8"/>
      <c r="V7" s="8"/>
      <c r="W7" s="8"/>
      <c r="X7" s="8"/>
      <c r="Y7" s="8"/>
      <c r="Z7" s="8"/>
      <c r="AA7" s="8"/>
      <c r="AB7" s="8"/>
      <c r="AC7" s="8"/>
    </row>
    <row r="8" spans="1:29" ht="19.5">
      <c r="A8" s="23"/>
      <c r="B8" s="13"/>
      <c r="C8" s="359"/>
      <c r="D8" s="426"/>
      <c r="E8" s="427"/>
      <c r="F8" s="10" t="s">
        <v>35</v>
      </c>
      <c r="G8" s="10"/>
      <c r="H8" s="10"/>
      <c r="I8" s="10"/>
      <c r="J8" s="10"/>
      <c r="K8" s="13"/>
      <c r="L8" s="13"/>
      <c r="M8" s="13"/>
      <c r="N8" s="13"/>
      <c r="O8" s="13"/>
      <c r="P8" s="8"/>
      <c r="Q8" s="8"/>
      <c r="R8" s="8"/>
      <c r="S8" s="8"/>
      <c r="T8" s="8"/>
      <c r="U8" s="8"/>
      <c r="V8" s="8"/>
      <c r="W8" s="8"/>
      <c r="X8" s="8"/>
      <c r="Y8" s="8"/>
      <c r="Z8" s="8"/>
      <c r="AA8" s="8"/>
      <c r="AB8" s="8"/>
      <c r="AC8" s="8"/>
    </row>
    <row r="9" spans="1:29" ht="19.5">
      <c r="A9" s="23"/>
      <c r="B9" s="24"/>
      <c r="C9" s="10"/>
      <c r="D9" s="10"/>
      <c r="E9" s="10"/>
      <c r="F9" s="13"/>
      <c r="G9" s="13"/>
      <c r="H9" s="13"/>
      <c r="I9" s="13"/>
      <c r="J9" s="13"/>
      <c r="K9" s="13"/>
      <c r="L9" s="13"/>
      <c r="M9" s="13"/>
      <c r="N9" s="13"/>
      <c r="O9" s="13"/>
    </row>
    <row r="10" spans="1:29" ht="19.5">
      <c r="A10" s="18" t="s">
        <v>36</v>
      </c>
      <c r="B10" s="19" t="s">
        <v>36</v>
      </c>
      <c r="C10" s="20" t="s">
        <v>37</v>
      </c>
      <c r="D10" s="21"/>
      <c r="E10" s="21"/>
      <c r="F10" s="21"/>
      <c r="G10" s="21"/>
      <c r="H10" s="21"/>
      <c r="I10" s="21"/>
      <c r="J10" s="22"/>
      <c r="K10" s="22"/>
      <c r="L10" s="22"/>
      <c r="M10" s="22"/>
      <c r="N10" s="22"/>
      <c r="O10" s="22"/>
    </row>
    <row r="11" spans="1:29" ht="19.5">
      <c r="A11" s="18"/>
      <c r="B11" s="236"/>
      <c r="C11" s="237" t="s">
        <v>38</v>
      </c>
      <c r="D11" s="237"/>
      <c r="E11" s="10"/>
      <c r="F11" s="10"/>
      <c r="G11" s="13"/>
      <c r="H11" s="13"/>
      <c r="I11" s="13"/>
      <c r="J11" s="13"/>
      <c r="K11" s="13"/>
      <c r="L11" s="13"/>
      <c r="M11" s="13"/>
      <c r="N11" s="13"/>
      <c r="O11" s="13"/>
    </row>
    <row r="12" spans="1:29" ht="19.5">
      <c r="A12" s="23"/>
      <c r="B12" s="10"/>
      <c r="C12" s="23" t="s">
        <v>39</v>
      </c>
      <c r="D12" s="13" t="s">
        <v>40</v>
      </c>
      <c r="E12" s="13"/>
      <c r="F12" s="13"/>
      <c r="G12" s="13"/>
      <c r="H12" s="13"/>
      <c r="I12" s="13"/>
      <c r="J12" s="13"/>
      <c r="K12" s="13"/>
      <c r="L12" s="13"/>
      <c r="M12" s="13"/>
      <c r="N12" s="13"/>
      <c r="O12" s="13"/>
    </row>
    <row r="13" spans="1:29" ht="19.5">
      <c r="A13" s="23"/>
      <c r="B13" s="10"/>
      <c r="C13" s="23"/>
      <c r="D13" s="25"/>
      <c r="E13" s="238" t="s">
        <v>41</v>
      </c>
      <c r="F13" s="10"/>
      <c r="G13" s="13"/>
      <c r="H13" s="13"/>
      <c r="I13" s="13"/>
      <c r="J13" s="13"/>
      <c r="K13" s="13"/>
      <c r="L13" s="13"/>
      <c r="M13" s="13"/>
      <c r="N13" s="13"/>
      <c r="O13" s="10"/>
    </row>
    <row r="14" spans="1:29" ht="19.5">
      <c r="A14" s="23"/>
      <c r="B14" s="10"/>
      <c r="C14" s="23" t="s">
        <v>39</v>
      </c>
      <c r="D14" s="13" t="s">
        <v>42</v>
      </c>
      <c r="E14" s="10"/>
      <c r="F14" s="10"/>
      <c r="G14" s="10"/>
      <c r="H14" s="10"/>
      <c r="I14" s="10"/>
      <c r="J14" s="10"/>
      <c r="K14" s="10"/>
      <c r="L14" s="10"/>
      <c r="M14" s="10"/>
      <c r="N14" s="10"/>
      <c r="O14" s="10"/>
    </row>
    <row r="15" spans="1:29" ht="19.5">
      <c r="A15" s="23"/>
      <c r="B15" s="10"/>
      <c r="C15" s="23" t="s">
        <v>39</v>
      </c>
      <c r="D15" s="13" t="s">
        <v>43</v>
      </c>
      <c r="E15" s="10"/>
      <c r="F15" s="10"/>
      <c r="G15" s="10"/>
      <c r="H15" s="10"/>
      <c r="I15" s="10"/>
      <c r="J15" s="10"/>
      <c r="K15" s="10"/>
      <c r="L15" s="10"/>
      <c r="M15" s="10"/>
      <c r="N15" s="10"/>
      <c r="O15" s="26"/>
    </row>
    <row r="16" spans="1:29" ht="19.5">
      <c r="A16" s="23"/>
      <c r="B16" s="10"/>
      <c r="C16" s="23" t="s">
        <v>39</v>
      </c>
      <c r="D16" s="13" t="s">
        <v>44</v>
      </c>
      <c r="E16" s="10"/>
      <c r="F16" s="10"/>
      <c r="G16" s="10"/>
      <c r="H16" s="10"/>
      <c r="I16" s="10"/>
      <c r="J16" s="10"/>
      <c r="K16" s="10"/>
      <c r="L16" s="10"/>
      <c r="M16" s="10"/>
      <c r="N16" s="10"/>
      <c r="O16" s="10"/>
      <c r="T16" s="8"/>
    </row>
    <row r="17" spans="1:29" ht="19.5">
      <c r="A17" s="23"/>
      <c r="B17" s="10"/>
      <c r="C17" s="23" t="s">
        <v>39</v>
      </c>
      <c r="D17" s="13" t="s">
        <v>45</v>
      </c>
      <c r="E17" s="10"/>
      <c r="F17" s="10"/>
      <c r="G17" s="10"/>
      <c r="H17" s="10"/>
      <c r="I17" s="10"/>
      <c r="J17" s="10"/>
      <c r="K17" s="10"/>
      <c r="L17" s="10"/>
      <c r="M17" s="10"/>
      <c r="N17" s="10"/>
      <c r="O17" s="10"/>
    </row>
    <row r="18" spans="1:29" ht="19.5">
      <c r="A18" s="23"/>
      <c r="B18" s="10"/>
      <c r="C18" s="23" t="s">
        <v>39</v>
      </c>
      <c r="D18" s="360" t="s">
        <v>46</v>
      </c>
      <c r="E18" s="426"/>
      <c r="F18" s="427"/>
      <c r="G18" s="10"/>
      <c r="H18" s="10"/>
      <c r="I18" s="10"/>
      <c r="J18" s="28"/>
      <c r="K18" s="10"/>
      <c r="L18" s="10"/>
      <c r="M18" s="10"/>
      <c r="N18" s="10"/>
      <c r="O18" s="10"/>
    </row>
    <row r="19" spans="1:29" ht="19.5">
      <c r="A19" s="23"/>
      <c r="B19" s="10"/>
      <c r="C19" s="23"/>
      <c r="D19" s="25"/>
      <c r="E19" s="13" t="s">
        <v>47</v>
      </c>
      <c r="F19" s="29"/>
      <c r="G19" s="10"/>
      <c r="H19" s="10"/>
      <c r="I19" s="10"/>
      <c r="J19" s="10"/>
      <c r="K19" s="10"/>
      <c r="L19" s="10"/>
      <c r="M19" s="10"/>
      <c r="N19" s="10"/>
      <c r="O19" s="10"/>
      <c r="P19" s="8"/>
      <c r="Q19" s="8"/>
      <c r="R19" s="8"/>
      <c r="S19" s="8"/>
      <c r="T19" s="8"/>
      <c r="U19" s="8"/>
      <c r="V19" s="8"/>
      <c r="W19" s="8"/>
      <c r="X19" s="8"/>
      <c r="Y19" s="8"/>
      <c r="Z19" s="8"/>
      <c r="AA19" s="8"/>
      <c r="AB19" s="8"/>
      <c r="AC19" s="8"/>
    </row>
    <row r="20" spans="1:29" ht="19.5">
      <c r="A20" s="4"/>
      <c r="B20" s="4"/>
      <c r="C20" s="212"/>
      <c r="D20" s="10"/>
      <c r="E20" s="10"/>
      <c r="F20" s="10"/>
      <c r="G20" s="10"/>
      <c r="H20" s="10"/>
      <c r="I20" s="10"/>
      <c r="J20" s="10"/>
      <c r="K20" s="10"/>
      <c r="L20" s="10"/>
      <c r="M20" s="10"/>
      <c r="N20" s="10"/>
      <c r="O20" s="10"/>
      <c r="P20" s="8"/>
      <c r="Q20" s="8"/>
      <c r="R20" s="8"/>
      <c r="S20" s="8"/>
      <c r="T20" s="8"/>
      <c r="U20" s="8"/>
      <c r="V20" s="8"/>
      <c r="W20" s="8"/>
      <c r="X20" s="8"/>
      <c r="Y20" s="8"/>
      <c r="Z20" s="8"/>
      <c r="AA20" s="8"/>
      <c r="AB20" s="8"/>
      <c r="AC20" s="8"/>
    </row>
    <row r="21" spans="1:29" ht="15.75" customHeight="1">
      <c r="A21" s="18" t="s">
        <v>48</v>
      </c>
      <c r="B21" s="19" t="s">
        <v>49</v>
      </c>
      <c r="C21" s="20" t="s">
        <v>50</v>
      </c>
      <c r="D21" s="21"/>
      <c r="E21" s="21"/>
      <c r="F21" s="21"/>
      <c r="G21" s="21"/>
      <c r="H21" s="21"/>
      <c r="I21" s="21"/>
      <c r="J21" s="22"/>
      <c r="K21" s="22"/>
      <c r="L21" s="22"/>
      <c r="M21" s="22"/>
      <c r="N21" s="22"/>
      <c r="O21" s="22"/>
    </row>
    <row r="22" spans="1:29" ht="15.75" customHeight="1">
      <c r="A22" s="18"/>
      <c r="B22" s="236"/>
      <c r="C22" s="237" t="s">
        <v>51</v>
      </c>
      <c r="D22" s="10"/>
      <c r="E22" s="10"/>
      <c r="F22" s="10"/>
      <c r="G22" s="10"/>
      <c r="H22" s="10"/>
      <c r="I22" s="10"/>
      <c r="J22" s="10"/>
      <c r="K22" s="10"/>
      <c r="L22" s="10"/>
      <c r="M22" s="10"/>
      <c r="N22" s="10"/>
      <c r="O22" s="10"/>
    </row>
    <row r="23" spans="1:29" ht="15.75" customHeight="1">
      <c r="A23" s="4"/>
      <c r="B23" s="13"/>
      <c r="C23" s="25"/>
      <c r="D23" s="238" t="s">
        <v>52</v>
      </c>
      <c r="E23" s="10"/>
      <c r="F23" s="10"/>
      <c r="G23" s="10"/>
      <c r="H23" s="10"/>
      <c r="I23" s="10"/>
      <c r="J23" s="10"/>
      <c r="K23" s="10"/>
      <c r="L23" s="10"/>
      <c r="M23" s="10"/>
      <c r="N23" s="10"/>
      <c r="O23" s="10"/>
    </row>
    <row r="24" spans="1:29" ht="15.75" customHeight="1">
      <c r="A24" s="4"/>
      <c r="B24" s="13"/>
      <c r="C24" s="237"/>
      <c r="D24" s="10"/>
      <c r="E24" s="10"/>
      <c r="F24" s="10"/>
      <c r="G24" s="10"/>
      <c r="H24" s="10"/>
      <c r="I24" s="10"/>
      <c r="J24" s="28"/>
      <c r="K24" s="10"/>
      <c r="L24" s="10"/>
      <c r="M24" s="10"/>
      <c r="N24" s="10"/>
      <c r="O24" s="10"/>
    </row>
    <row r="25" spans="1:29" ht="15.75" customHeight="1">
      <c r="A25" s="18" t="s">
        <v>49</v>
      </c>
      <c r="B25" s="19" t="s">
        <v>53</v>
      </c>
      <c r="C25" s="20" t="s">
        <v>54</v>
      </c>
      <c r="D25" s="21"/>
      <c r="E25" s="21"/>
      <c r="F25" s="21"/>
      <c r="G25" s="21"/>
      <c r="H25" s="21"/>
      <c r="I25" s="21"/>
      <c r="J25" s="22"/>
      <c r="K25" s="22"/>
      <c r="L25" s="22"/>
      <c r="M25" s="22"/>
      <c r="N25" s="22"/>
      <c r="O25" s="22"/>
    </row>
    <row r="26" spans="1:29" ht="15.75" customHeight="1">
      <c r="A26" s="23"/>
      <c r="B26" s="10"/>
      <c r="C26" s="23" t="s">
        <v>39</v>
      </c>
      <c r="D26" s="13" t="s">
        <v>55</v>
      </c>
      <c r="E26" s="10"/>
      <c r="F26" s="10"/>
      <c r="G26" s="10"/>
      <c r="H26" s="10"/>
      <c r="I26" s="10"/>
      <c r="J26" s="10"/>
      <c r="K26" s="28"/>
      <c r="L26" s="28"/>
      <c r="M26" s="28"/>
      <c r="N26" s="28"/>
      <c r="O26" s="10"/>
    </row>
    <row r="27" spans="1:29" ht="15.75" customHeight="1">
      <c r="A27" s="23"/>
      <c r="B27" s="10"/>
      <c r="C27" s="23" t="s">
        <v>39</v>
      </c>
      <c r="D27" s="13" t="s">
        <v>56</v>
      </c>
      <c r="E27" s="10"/>
      <c r="F27" s="10"/>
      <c r="G27" s="30"/>
      <c r="H27" s="30"/>
      <c r="I27" s="30"/>
      <c r="J27" s="10"/>
      <c r="K27" s="10"/>
      <c r="L27" s="10"/>
      <c r="M27" s="10"/>
      <c r="N27" s="10"/>
      <c r="O27" s="10"/>
    </row>
    <row r="28" spans="1:29" ht="15.75" customHeight="1">
      <c r="A28" s="23"/>
      <c r="B28" s="10"/>
      <c r="C28" s="8"/>
      <c r="D28" s="23" t="s">
        <v>57</v>
      </c>
      <c r="E28" s="239" t="s">
        <v>58</v>
      </c>
      <c r="F28" s="10"/>
      <c r="G28" s="30"/>
      <c r="H28" s="30"/>
      <c r="I28" s="30"/>
      <c r="J28" s="10"/>
      <c r="K28" s="31"/>
      <c r="L28" s="31"/>
      <c r="M28" s="31"/>
      <c r="N28" s="31"/>
      <c r="O28" s="8"/>
      <c r="P28" s="8"/>
      <c r="Q28" s="8"/>
      <c r="R28" s="8"/>
      <c r="S28" s="8"/>
      <c r="T28" s="8"/>
      <c r="U28" s="8"/>
      <c r="V28" s="8"/>
      <c r="W28" s="8"/>
      <c r="X28" s="8"/>
      <c r="Y28" s="8"/>
      <c r="Z28" s="8"/>
      <c r="AA28" s="8"/>
      <c r="AB28" s="8"/>
      <c r="AC28" s="8"/>
    </row>
    <row r="29" spans="1:29" ht="15.75" customHeight="1">
      <c r="A29" s="23"/>
      <c r="B29" s="24"/>
      <c r="C29" s="10"/>
      <c r="D29" s="33"/>
      <c r="E29" s="32"/>
      <c r="F29" s="10"/>
      <c r="G29" s="10"/>
      <c r="H29" s="10"/>
      <c r="I29" s="10"/>
      <c r="J29" s="28"/>
      <c r="K29" s="10"/>
      <c r="L29" s="10"/>
      <c r="M29" s="10"/>
      <c r="N29" s="10"/>
      <c r="O29" s="10"/>
      <c r="P29" s="8"/>
      <c r="Q29" s="8"/>
      <c r="R29" s="8"/>
      <c r="S29" s="8"/>
      <c r="T29" s="8"/>
      <c r="U29" s="8"/>
      <c r="V29" s="8"/>
      <c r="W29" s="8"/>
      <c r="X29" s="10"/>
      <c r="Y29" s="8"/>
      <c r="Z29" s="8"/>
      <c r="AA29" s="8"/>
      <c r="AB29" s="8"/>
      <c r="AC29" s="8"/>
    </row>
    <row r="30" spans="1:29" ht="15.75" customHeight="1">
      <c r="A30" s="8"/>
      <c r="B30" s="12"/>
      <c r="C30" s="13"/>
      <c r="D30" s="14"/>
      <c r="E30" s="14"/>
      <c r="F30" s="14"/>
      <c r="G30" s="14"/>
      <c r="H30" s="14"/>
      <c r="I30" s="14"/>
      <c r="J30" s="14"/>
      <c r="K30" s="14"/>
      <c r="L30" s="15"/>
      <c r="M30" s="15"/>
      <c r="N30" s="15"/>
      <c r="O30" s="8"/>
      <c r="P30" s="8"/>
      <c r="Q30" s="8"/>
      <c r="R30" s="8"/>
      <c r="S30" s="8"/>
      <c r="T30" s="8"/>
      <c r="U30" s="8"/>
      <c r="V30" s="8"/>
      <c r="W30" s="8"/>
      <c r="X30" s="8"/>
      <c r="Y30" s="8"/>
      <c r="Z30" s="8"/>
      <c r="AA30" s="8"/>
      <c r="AB30" s="8"/>
      <c r="AC30" s="8"/>
    </row>
    <row r="31" spans="1:29" ht="24.75" customHeight="1">
      <c r="A31" s="10"/>
      <c r="B31" s="8"/>
      <c r="C31" s="16" t="s">
        <v>59</v>
      </c>
      <c r="D31" s="13"/>
      <c r="E31" s="13"/>
      <c r="F31" s="14"/>
      <c r="G31" s="14"/>
      <c r="H31" s="14"/>
      <c r="I31" s="14"/>
      <c r="J31" s="14"/>
      <c r="K31" s="14"/>
      <c r="L31" s="15"/>
      <c r="M31" s="15"/>
      <c r="N31" s="15"/>
      <c r="O31" s="8"/>
      <c r="P31" s="8"/>
      <c r="Q31" s="8"/>
      <c r="R31" s="8"/>
      <c r="S31" s="8"/>
      <c r="T31" s="8"/>
      <c r="U31" s="8"/>
      <c r="V31" s="8"/>
      <c r="W31" s="8"/>
      <c r="X31" s="8"/>
      <c r="Y31" s="8"/>
      <c r="Z31" s="8"/>
      <c r="AA31" s="8"/>
      <c r="AB31" s="8"/>
      <c r="AC31" s="8"/>
    </row>
    <row r="32" spans="1:29" ht="15.75" customHeight="1">
      <c r="A32" s="10"/>
      <c r="B32" s="17"/>
      <c r="C32" s="16"/>
      <c r="D32" s="13"/>
      <c r="E32" s="13"/>
      <c r="F32" s="14"/>
      <c r="G32" s="14"/>
      <c r="H32" s="14"/>
      <c r="I32" s="14"/>
      <c r="J32" s="14"/>
      <c r="K32" s="14"/>
      <c r="L32" s="15"/>
      <c r="M32" s="15"/>
      <c r="N32" s="15"/>
      <c r="O32" s="8"/>
      <c r="P32" s="8"/>
      <c r="Q32" s="8"/>
      <c r="R32" s="8"/>
      <c r="S32" s="8"/>
      <c r="T32" s="8"/>
      <c r="U32" s="8"/>
      <c r="V32" s="8"/>
      <c r="W32" s="8"/>
      <c r="X32" s="8"/>
      <c r="Y32" s="8"/>
      <c r="Z32" s="8"/>
      <c r="AA32" s="8"/>
      <c r="AB32" s="8"/>
      <c r="AC32" s="8"/>
    </row>
    <row r="33" spans="1:29" ht="15.75" customHeight="1">
      <c r="A33" s="18" t="s">
        <v>60</v>
      </c>
      <c r="B33" s="19" t="s">
        <v>60</v>
      </c>
      <c r="C33" s="424" t="s">
        <v>61</v>
      </c>
      <c r="D33" s="21"/>
      <c r="E33" s="21"/>
      <c r="F33" s="21"/>
      <c r="G33" s="21"/>
      <c r="H33" s="21"/>
      <c r="I33" s="21"/>
      <c r="J33" s="22"/>
      <c r="K33" s="22"/>
      <c r="L33" s="22"/>
      <c r="M33" s="22"/>
      <c r="N33" s="22"/>
      <c r="O33" s="22"/>
    </row>
    <row r="34" spans="1:29" ht="15.75" customHeight="1">
      <c r="A34" s="18"/>
      <c r="B34" s="236"/>
      <c r="C34" s="10" t="s">
        <v>62</v>
      </c>
      <c r="D34" s="10"/>
      <c r="E34" s="10"/>
      <c r="F34" s="23" t="s">
        <v>63</v>
      </c>
      <c r="G34" s="10"/>
      <c r="H34" s="10"/>
      <c r="I34" s="10"/>
      <c r="J34" s="28"/>
      <c r="K34" s="10"/>
      <c r="L34" s="10"/>
      <c r="M34" s="10"/>
      <c r="N34" s="10"/>
      <c r="O34" s="10"/>
    </row>
    <row r="35" spans="1:29" ht="15.75" customHeight="1">
      <c r="A35" s="23"/>
      <c r="B35" s="24"/>
      <c r="C35" s="10"/>
      <c r="D35" s="10"/>
      <c r="E35" s="10"/>
      <c r="F35" s="10"/>
      <c r="G35" s="10"/>
      <c r="H35" s="10"/>
      <c r="I35" s="10"/>
      <c r="J35" s="28"/>
      <c r="K35" s="10"/>
      <c r="L35" s="10"/>
      <c r="M35" s="10"/>
      <c r="N35" s="10"/>
      <c r="O35" s="10"/>
    </row>
    <row r="36" spans="1:29" ht="15.75" customHeight="1">
      <c r="A36" s="18" t="s">
        <v>64</v>
      </c>
      <c r="B36" s="19" t="s">
        <v>64</v>
      </c>
      <c r="C36" s="20" t="s">
        <v>65</v>
      </c>
      <c r="D36" s="21"/>
      <c r="E36" s="21"/>
      <c r="F36" s="21"/>
      <c r="G36" s="21"/>
      <c r="H36" s="21"/>
      <c r="I36" s="21"/>
      <c r="J36" s="22"/>
      <c r="K36" s="22"/>
      <c r="L36" s="22"/>
      <c r="M36" s="22"/>
      <c r="N36" s="22"/>
      <c r="O36" s="22"/>
    </row>
    <row r="37" spans="1:29" ht="15.75" customHeight="1">
      <c r="A37" s="18"/>
      <c r="B37" s="236"/>
      <c r="C37" s="34"/>
      <c r="D37" s="13" t="s">
        <v>66</v>
      </c>
      <c r="E37" s="8"/>
      <c r="F37" s="10"/>
      <c r="G37" s="10"/>
      <c r="H37" s="10"/>
      <c r="I37" s="10"/>
      <c r="J37" s="8"/>
      <c r="K37" s="8"/>
      <c r="L37" s="8"/>
      <c r="M37" s="8"/>
      <c r="N37" s="8"/>
      <c r="O37" s="8"/>
      <c r="P37" s="8"/>
      <c r="Q37" s="8"/>
      <c r="R37" s="8"/>
      <c r="S37" s="8"/>
      <c r="T37" s="8"/>
      <c r="U37" s="8"/>
      <c r="V37" s="8"/>
      <c r="W37" s="8"/>
      <c r="X37" s="8"/>
      <c r="Y37" s="8"/>
      <c r="Z37" s="8"/>
      <c r="AA37" s="8"/>
      <c r="AB37" s="8"/>
      <c r="AC37" s="8"/>
    </row>
    <row r="38" spans="1:29" ht="15.75" customHeight="1">
      <c r="A38" s="4"/>
      <c r="B38" s="10"/>
      <c r="C38" s="34"/>
      <c r="D38" s="13" t="s">
        <v>67</v>
      </c>
      <c r="E38" s="10"/>
      <c r="F38" s="10"/>
      <c r="G38" s="10"/>
      <c r="H38" s="10"/>
      <c r="I38" s="10"/>
      <c r="J38" s="10"/>
      <c r="K38" s="10"/>
      <c r="L38" s="10"/>
      <c r="M38" s="10"/>
      <c r="N38" s="10"/>
      <c r="O38" s="10"/>
    </row>
    <row r="39" spans="1:29" ht="15.75" customHeight="1">
      <c r="A39" s="4"/>
      <c r="B39" s="10"/>
      <c r="C39" s="34"/>
      <c r="D39" s="13" t="s">
        <v>68</v>
      </c>
      <c r="E39" s="10"/>
      <c r="F39" s="35"/>
      <c r="G39" s="10"/>
      <c r="H39" s="10"/>
      <c r="I39" s="10"/>
      <c r="J39" s="10"/>
      <c r="K39" s="10"/>
      <c r="L39" s="10"/>
      <c r="M39" s="10"/>
      <c r="N39" s="10"/>
      <c r="O39" s="10"/>
      <c r="T39" s="8"/>
    </row>
    <row r="40" spans="1:29" ht="15.75" customHeight="1">
      <c r="A40" s="4"/>
      <c r="B40" s="10"/>
      <c r="C40" s="34"/>
      <c r="D40" s="13" t="s">
        <v>69</v>
      </c>
      <c r="E40" s="10"/>
      <c r="F40" s="35"/>
      <c r="G40" s="10"/>
      <c r="H40" s="10"/>
      <c r="I40" s="10"/>
      <c r="J40" s="10"/>
      <c r="K40" s="10"/>
      <c r="L40" s="10"/>
      <c r="M40" s="10"/>
      <c r="N40" s="10"/>
      <c r="O40" s="10"/>
    </row>
    <row r="41" spans="1:29" ht="15.75" customHeight="1">
      <c r="A41" s="23"/>
      <c r="B41" s="24"/>
      <c r="C41" s="10"/>
      <c r="D41" s="10"/>
      <c r="E41" s="10"/>
      <c r="F41" s="10"/>
      <c r="G41" s="10"/>
      <c r="H41" s="10"/>
      <c r="I41" s="10"/>
      <c r="J41" s="10"/>
      <c r="K41" s="10"/>
      <c r="L41" s="10"/>
      <c r="M41" s="10"/>
      <c r="N41" s="10"/>
      <c r="O41" s="10"/>
    </row>
    <row r="42" spans="1:29" ht="15.75" customHeight="1">
      <c r="A42" s="18" t="s">
        <v>70</v>
      </c>
      <c r="B42" s="19" t="s">
        <v>71</v>
      </c>
      <c r="C42" s="20" t="s">
        <v>72</v>
      </c>
      <c r="D42" s="21"/>
      <c r="E42" s="21"/>
      <c r="F42" s="21"/>
      <c r="G42" s="21"/>
      <c r="H42" s="21"/>
      <c r="I42" s="21"/>
      <c r="J42" s="22"/>
      <c r="K42" s="22"/>
      <c r="L42" s="22"/>
      <c r="M42" s="22"/>
      <c r="N42" s="22"/>
      <c r="O42" s="22"/>
    </row>
    <row r="43" spans="1:29" ht="15.75" customHeight="1">
      <c r="A43" s="18"/>
      <c r="B43" s="236"/>
      <c r="C43" s="10" t="s">
        <v>73</v>
      </c>
      <c r="D43" s="10"/>
      <c r="E43" s="10"/>
      <c r="F43" s="10"/>
      <c r="G43" s="10"/>
      <c r="H43" s="10"/>
      <c r="I43" s="10"/>
      <c r="J43" s="10"/>
      <c r="K43" s="10"/>
      <c r="L43" s="10"/>
      <c r="M43" s="10"/>
      <c r="N43" s="10"/>
      <c r="O43" s="10"/>
    </row>
    <row r="44" spans="1:29" ht="15.75" customHeight="1">
      <c r="A44" s="23"/>
      <c r="B44" s="13"/>
      <c r="C44" s="10"/>
      <c r="D44" s="10"/>
      <c r="E44" s="10"/>
      <c r="F44" s="10"/>
      <c r="G44" s="10"/>
      <c r="H44" s="10"/>
      <c r="I44" s="10"/>
      <c r="J44" s="10"/>
      <c r="K44" s="10"/>
      <c r="L44" s="10"/>
      <c r="M44" s="10"/>
      <c r="N44" s="10"/>
      <c r="O44" s="10"/>
      <c r="P44" s="8"/>
      <c r="Q44" s="8"/>
      <c r="R44" s="8"/>
      <c r="S44" s="8"/>
      <c r="T44" s="8"/>
      <c r="U44" s="8"/>
      <c r="V44" s="8"/>
      <c r="W44" s="8"/>
      <c r="X44" s="8"/>
      <c r="Y44" s="8"/>
      <c r="Z44" s="8"/>
      <c r="AA44" s="8"/>
      <c r="AB44" s="8"/>
      <c r="AC44" s="8"/>
    </row>
    <row r="45" spans="1:29" ht="15.75" customHeight="1">
      <c r="A45" s="23"/>
      <c r="B45" s="13"/>
      <c r="C45" s="361" t="s">
        <v>74</v>
      </c>
      <c r="D45" s="428"/>
      <c r="E45" s="357" t="s">
        <v>75</v>
      </c>
      <c r="F45" s="357" t="s">
        <v>76</v>
      </c>
      <c r="G45" s="357" t="s">
        <v>77</v>
      </c>
      <c r="H45" s="357" t="s">
        <v>78</v>
      </c>
      <c r="I45" s="357" t="s">
        <v>79</v>
      </c>
      <c r="J45" s="356" t="s">
        <v>80</v>
      </c>
      <c r="K45" s="429"/>
      <c r="L45" s="430"/>
      <c r="M45" s="357" t="s">
        <v>81</v>
      </c>
      <c r="N45" s="357" t="s">
        <v>82</v>
      </c>
      <c r="O45" s="358" t="s">
        <v>83</v>
      </c>
      <c r="P45" s="8"/>
      <c r="Q45" s="8"/>
      <c r="R45" s="8"/>
      <c r="S45" s="8"/>
      <c r="T45" s="8"/>
      <c r="U45" s="8"/>
      <c r="V45" s="8"/>
      <c r="W45" s="8"/>
      <c r="X45" s="8"/>
      <c r="Y45" s="8"/>
      <c r="Z45" s="8"/>
      <c r="AA45" s="8"/>
      <c r="AB45" s="8"/>
      <c r="AC45" s="8"/>
    </row>
    <row r="46" spans="1:29" ht="15.75" customHeight="1">
      <c r="A46" s="23"/>
      <c r="B46" s="13"/>
      <c r="C46" s="431"/>
      <c r="D46" s="432"/>
      <c r="E46" s="433"/>
      <c r="F46" s="433"/>
      <c r="G46" s="433"/>
      <c r="H46" s="362"/>
      <c r="I46" s="362"/>
      <c r="J46" s="36" t="s">
        <v>84</v>
      </c>
      <c r="K46" s="37" t="s">
        <v>85</v>
      </c>
      <c r="L46" s="36" t="s">
        <v>86</v>
      </c>
      <c r="M46" s="433"/>
      <c r="N46" s="362"/>
      <c r="O46" s="434"/>
      <c r="P46" s="8"/>
      <c r="Q46" s="8"/>
      <c r="R46" s="8"/>
      <c r="S46" s="8"/>
      <c r="T46" s="8"/>
      <c r="U46" s="8"/>
      <c r="V46" s="8"/>
      <c r="W46" s="8"/>
      <c r="X46" s="8"/>
      <c r="Y46" s="8"/>
      <c r="Z46" s="8"/>
      <c r="AA46" s="8"/>
      <c r="AB46" s="8"/>
      <c r="AC46" s="8"/>
    </row>
    <row r="47" spans="1:29" ht="29.25" customHeight="1">
      <c r="A47" s="23"/>
      <c r="B47" s="13"/>
      <c r="C47" s="364" t="s">
        <v>87</v>
      </c>
      <c r="D47" s="435"/>
      <c r="E47" s="38"/>
      <c r="F47" s="39" t="s">
        <v>76</v>
      </c>
      <c r="G47" s="40" t="s">
        <v>88</v>
      </c>
      <c r="H47" s="252"/>
      <c r="I47" s="252"/>
      <c r="J47" s="240"/>
      <c r="K47" s="240"/>
      <c r="L47" s="240"/>
      <c r="M47" s="41" t="s">
        <v>89</v>
      </c>
      <c r="N47" s="41" t="s">
        <v>89</v>
      </c>
      <c r="O47" s="42" t="s">
        <v>90</v>
      </c>
      <c r="P47" s="8"/>
      <c r="Q47" s="8"/>
      <c r="R47" s="8"/>
      <c r="S47" s="8"/>
      <c r="T47" s="8"/>
      <c r="U47" s="8"/>
      <c r="V47" s="8"/>
      <c r="W47" s="8"/>
      <c r="X47" s="8"/>
      <c r="Y47" s="8"/>
      <c r="Z47" s="8"/>
      <c r="AA47" s="8"/>
      <c r="AB47" s="8"/>
      <c r="AC47" s="8"/>
    </row>
    <row r="48" spans="1:29" ht="15.75" customHeight="1">
      <c r="A48" s="23"/>
      <c r="B48" s="13"/>
      <c r="C48" s="43" t="s">
        <v>91</v>
      </c>
      <c r="D48" s="44"/>
      <c r="E48" s="44"/>
      <c r="F48" s="44"/>
      <c r="G48" s="44"/>
      <c r="H48" s="44"/>
      <c r="I48" s="44"/>
      <c r="J48" s="44"/>
      <c r="K48" s="44"/>
      <c r="L48" s="44"/>
      <c r="M48" s="44"/>
      <c r="N48" s="44"/>
      <c r="O48" s="45"/>
      <c r="P48" s="8"/>
      <c r="Q48" s="8"/>
      <c r="R48" s="8"/>
      <c r="S48" s="8"/>
      <c r="T48" s="8"/>
      <c r="U48" s="8"/>
      <c r="V48" s="8"/>
      <c r="W48" s="8"/>
      <c r="X48" s="8"/>
      <c r="Y48" s="8"/>
      <c r="Z48" s="8"/>
      <c r="AA48" s="8"/>
      <c r="AB48" s="8"/>
      <c r="AC48" s="8"/>
    </row>
    <row r="49" spans="1:29" ht="15.75" customHeight="1">
      <c r="A49" s="23"/>
      <c r="B49" s="13"/>
      <c r="C49" s="265"/>
      <c r="D49" s="253"/>
      <c r="E49" s="253"/>
      <c r="F49" s="253"/>
      <c r="G49" s="253"/>
      <c r="H49" s="253"/>
      <c r="I49" s="253"/>
      <c r="J49" s="253"/>
      <c r="K49" s="253"/>
      <c r="L49" s="253"/>
      <c r="M49" s="253"/>
      <c r="N49" s="253"/>
      <c r="O49" s="253"/>
      <c r="P49" s="8"/>
      <c r="Q49" s="8"/>
      <c r="R49" s="8"/>
      <c r="S49" s="8"/>
      <c r="T49" s="8"/>
      <c r="U49" s="8"/>
      <c r="V49" s="8"/>
      <c r="W49" s="8"/>
      <c r="X49" s="8"/>
      <c r="Y49" s="8"/>
      <c r="Z49" s="8"/>
      <c r="AA49" s="8"/>
      <c r="AB49" s="8"/>
      <c r="AC49" s="8"/>
    </row>
    <row r="50" spans="1:29" ht="32.25" customHeight="1">
      <c r="A50" s="23"/>
      <c r="B50" s="13"/>
      <c r="C50" s="369" t="s">
        <v>92</v>
      </c>
      <c r="D50" s="369" t="s">
        <v>93</v>
      </c>
      <c r="E50" s="369" t="s">
        <v>94</v>
      </c>
      <c r="F50" s="266" t="s">
        <v>95</v>
      </c>
      <c r="G50" s="266" t="s">
        <v>96</v>
      </c>
      <c r="H50" s="253"/>
      <c r="I50" s="253"/>
      <c r="J50" s="253"/>
      <c r="K50" s="253"/>
      <c r="L50" s="253"/>
      <c r="M50" s="253"/>
      <c r="N50" s="253"/>
      <c r="O50" s="253"/>
      <c r="P50" s="8"/>
      <c r="Q50" s="8"/>
      <c r="R50" s="8"/>
      <c r="S50" s="8"/>
      <c r="T50" s="8"/>
      <c r="U50" s="8"/>
      <c r="V50" s="8"/>
      <c r="W50" s="8"/>
      <c r="X50" s="8"/>
      <c r="Y50" s="8"/>
      <c r="Z50" s="8"/>
      <c r="AA50" s="8"/>
      <c r="AB50" s="8"/>
      <c r="AC50" s="8"/>
    </row>
    <row r="51" spans="1:29" ht="15.75" customHeight="1">
      <c r="A51" s="23"/>
      <c r="B51" s="13"/>
      <c r="C51" s="370"/>
      <c r="D51" s="370"/>
      <c r="E51" s="370"/>
      <c r="F51" s="267">
        <v>2024</v>
      </c>
      <c r="G51" s="267">
        <v>2025</v>
      </c>
      <c r="H51" s="253"/>
      <c r="I51" s="253"/>
      <c r="J51" s="253"/>
      <c r="K51" s="253"/>
      <c r="L51" s="253"/>
      <c r="M51" s="253"/>
      <c r="N51" s="253"/>
      <c r="O51" s="253"/>
      <c r="P51" s="8"/>
      <c r="Q51" s="8"/>
      <c r="R51" s="8"/>
      <c r="S51" s="8"/>
      <c r="T51" s="8"/>
      <c r="U51" s="8"/>
      <c r="V51" s="8"/>
      <c r="W51" s="8"/>
      <c r="X51" s="8"/>
      <c r="Y51" s="8"/>
      <c r="Z51" s="8"/>
      <c r="AA51" s="8"/>
      <c r="AB51" s="8"/>
      <c r="AC51" s="8"/>
    </row>
    <row r="52" spans="1:29" ht="15.75" customHeight="1" thickBot="1">
      <c r="A52" s="23"/>
      <c r="B52" s="13"/>
      <c r="C52" s="268" t="s">
        <v>97</v>
      </c>
      <c r="D52" s="268" t="s">
        <v>98</v>
      </c>
      <c r="E52" s="268" t="s">
        <v>98</v>
      </c>
      <c r="F52" s="213" t="s">
        <v>99</v>
      </c>
      <c r="G52" s="268"/>
      <c r="H52" s="253"/>
      <c r="I52" s="253"/>
      <c r="J52" s="253"/>
      <c r="K52" s="253"/>
      <c r="L52" s="253"/>
      <c r="M52" s="253"/>
      <c r="N52" s="253"/>
      <c r="O52" s="253"/>
      <c r="P52" s="8"/>
      <c r="Q52" s="8"/>
      <c r="R52" s="8"/>
      <c r="S52" s="8"/>
      <c r="T52" s="8"/>
      <c r="U52" s="8"/>
      <c r="V52" s="8"/>
      <c r="W52" s="8"/>
      <c r="X52" s="8"/>
      <c r="Y52" s="8"/>
      <c r="Z52" s="8"/>
      <c r="AA52" s="8"/>
      <c r="AB52" s="8"/>
      <c r="AC52" s="8"/>
    </row>
    <row r="53" spans="1:29" ht="15.75" customHeight="1" thickTop="1" thickBot="1">
      <c r="A53" s="23"/>
      <c r="B53" s="13"/>
      <c r="C53" s="268" t="s">
        <v>100</v>
      </c>
      <c r="D53" s="268" t="s">
        <v>98</v>
      </c>
      <c r="E53" s="268" t="s">
        <v>98</v>
      </c>
      <c r="F53" s="213" t="s">
        <v>99</v>
      </c>
      <c r="G53" s="269"/>
      <c r="H53" s="253"/>
      <c r="I53" s="253"/>
      <c r="J53" s="253"/>
      <c r="K53" s="253"/>
      <c r="L53" s="253"/>
      <c r="M53" s="253"/>
      <c r="N53" s="253"/>
      <c r="O53" s="253"/>
      <c r="P53" s="8"/>
      <c r="Q53" s="8"/>
      <c r="R53" s="8"/>
      <c r="S53" s="8"/>
      <c r="T53" s="8"/>
      <c r="U53" s="8"/>
      <c r="V53" s="8"/>
      <c r="W53" s="8"/>
      <c r="X53" s="8"/>
      <c r="Y53" s="8"/>
      <c r="Z53" s="8"/>
      <c r="AA53" s="8"/>
      <c r="AB53" s="8"/>
      <c r="AC53" s="8"/>
    </row>
    <row r="54" spans="1:29" ht="15.75" customHeight="1" thickTop="1" thickBot="1">
      <c r="A54" s="23"/>
      <c r="B54" s="13"/>
      <c r="C54" s="10"/>
      <c r="D54" s="10"/>
      <c r="E54" s="10"/>
      <c r="F54" s="10"/>
      <c r="G54" s="10"/>
      <c r="H54" s="10"/>
      <c r="I54" s="10"/>
      <c r="J54" s="10"/>
      <c r="K54" s="10"/>
      <c r="L54" s="241" t="str">
        <f>SUBSTITUTE(SUBSTITUTE(K47," ",""),"/","")</f>
        <v/>
      </c>
      <c r="M54" s="10"/>
      <c r="N54" s="10"/>
      <c r="O54" s="10"/>
    </row>
    <row r="55" spans="1:29" ht="15.75" customHeight="1">
      <c r="A55" s="18" t="s">
        <v>101</v>
      </c>
      <c r="B55" s="19" t="s">
        <v>102</v>
      </c>
      <c r="C55" s="20" t="s">
        <v>103</v>
      </c>
      <c r="D55" s="21"/>
      <c r="E55" s="21"/>
      <c r="F55" s="21"/>
      <c r="G55" s="21"/>
      <c r="H55" s="21"/>
      <c r="I55" s="21"/>
      <c r="J55" s="22"/>
      <c r="K55" s="22"/>
      <c r="L55" s="22"/>
      <c r="M55" s="22"/>
      <c r="N55" s="22"/>
      <c r="O55" s="22"/>
    </row>
    <row r="56" spans="1:29" ht="15.75" customHeight="1">
      <c r="A56" s="18"/>
      <c r="B56" s="23" t="s">
        <v>104</v>
      </c>
      <c r="C56" s="13" t="s">
        <v>105</v>
      </c>
      <c r="D56" s="35"/>
      <c r="E56" s="35"/>
      <c r="F56" s="35"/>
      <c r="G56" s="35"/>
      <c r="H56" s="35"/>
      <c r="I56" s="35"/>
      <c r="J56" s="35"/>
      <c r="K56" s="8"/>
      <c r="L56" s="8"/>
      <c r="M56" s="8"/>
      <c r="N56" s="8"/>
      <c r="O56" s="8"/>
    </row>
    <row r="57" spans="1:29" ht="15.75" customHeight="1">
      <c r="A57" s="23"/>
      <c r="B57" s="13"/>
      <c r="C57" s="23" t="s">
        <v>104</v>
      </c>
      <c r="D57" s="32" t="s">
        <v>106</v>
      </c>
      <c r="E57" s="13"/>
      <c r="F57" s="13"/>
      <c r="G57" s="13"/>
      <c r="H57" s="13"/>
      <c r="I57" s="13"/>
      <c r="J57" s="13"/>
      <c r="K57" s="13"/>
      <c r="L57" s="13"/>
      <c r="M57" s="13"/>
      <c r="N57" s="13"/>
      <c r="O57" s="13"/>
    </row>
    <row r="58" spans="1:29" ht="15.75" customHeight="1">
      <c r="A58" s="23"/>
      <c r="B58" s="13"/>
      <c r="C58" s="46"/>
      <c r="D58" s="23" t="s">
        <v>39</v>
      </c>
      <c r="E58" s="32" t="s">
        <v>107</v>
      </c>
      <c r="F58" s="32"/>
      <c r="G58" s="13"/>
      <c r="H58" s="13"/>
      <c r="I58" s="13"/>
      <c r="J58" s="13"/>
      <c r="K58" s="13"/>
      <c r="L58" s="13"/>
      <c r="M58" s="13"/>
      <c r="N58" s="13"/>
      <c r="O58" s="13"/>
    </row>
    <row r="59" spans="1:29" ht="15.75" customHeight="1">
      <c r="A59" s="23"/>
      <c r="B59" s="13"/>
      <c r="C59" s="46"/>
      <c r="D59" s="23" t="s">
        <v>39</v>
      </c>
      <c r="E59" s="32" t="s">
        <v>108</v>
      </c>
      <c r="F59" s="32"/>
      <c r="G59" s="13"/>
      <c r="H59" s="13"/>
      <c r="I59" s="13"/>
      <c r="J59" s="13"/>
      <c r="K59" s="13"/>
      <c r="L59" s="13"/>
      <c r="M59" s="13"/>
      <c r="N59" s="13"/>
      <c r="O59" s="13"/>
    </row>
    <row r="60" spans="1:29" ht="15.75" customHeight="1">
      <c r="A60" s="23"/>
      <c r="B60" s="13"/>
      <c r="C60" s="46"/>
      <c r="D60" s="23" t="s">
        <v>39</v>
      </c>
      <c r="E60" s="32" t="s">
        <v>109</v>
      </c>
      <c r="F60" s="32"/>
      <c r="G60" s="13"/>
      <c r="H60" s="13"/>
      <c r="I60" s="13"/>
      <c r="J60" s="13"/>
      <c r="K60" s="13"/>
      <c r="L60" s="13"/>
      <c r="M60" s="13"/>
      <c r="N60" s="13"/>
      <c r="O60" s="13"/>
    </row>
    <row r="61" spans="1:29" ht="15.75" customHeight="1">
      <c r="A61" s="23"/>
      <c r="B61" s="13"/>
      <c r="C61" s="46"/>
      <c r="D61" s="23" t="s">
        <v>39</v>
      </c>
      <c r="E61" s="32" t="s">
        <v>110</v>
      </c>
      <c r="F61" s="32"/>
      <c r="G61" s="13"/>
      <c r="H61" s="13"/>
      <c r="I61" s="13"/>
      <c r="J61" s="13"/>
      <c r="K61" s="13"/>
      <c r="L61" s="13"/>
      <c r="M61" s="13"/>
      <c r="N61" s="13"/>
      <c r="O61" s="13"/>
    </row>
    <row r="62" spans="1:29" ht="15.75" customHeight="1">
      <c r="A62" s="23"/>
      <c r="B62" s="13"/>
      <c r="C62" s="46"/>
      <c r="D62" s="23" t="s">
        <v>39</v>
      </c>
      <c r="E62" s="32" t="s">
        <v>111</v>
      </c>
      <c r="F62" s="32"/>
      <c r="G62" s="13"/>
      <c r="H62" s="13"/>
      <c r="I62" s="13"/>
      <c r="J62" s="13"/>
      <c r="K62" s="13"/>
      <c r="L62" s="13"/>
      <c r="M62" s="13"/>
      <c r="N62" s="13"/>
      <c r="O62" s="13"/>
    </row>
    <row r="63" spans="1:29" ht="15.75" customHeight="1">
      <c r="A63" s="23"/>
      <c r="B63" s="13"/>
      <c r="C63" s="46"/>
      <c r="D63" s="23" t="s">
        <v>39</v>
      </c>
      <c r="E63" s="32" t="s">
        <v>112</v>
      </c>
      <c r="F63" s="32"/>
      <c r="G63" s="13"/>
      <c r="H63" s="13"/>
      <c r="I63" s="13"/>
      <c r="J63" s="13"/>
      <c r="K63" s="13"/>
      <c r="L63" s="13"/>
      <c r="M63" s="13"/>
      <c r="N63" s="13"/>
      <c r="O63" s="13"/>
    </row>
    <row r="64" spans="1:29" ht="15.75" customHeight="1">
      <c r="A64" s="23"/>
      <c r="B64" s="13"/>
      <c r="C64" s="46"/>
      <c r="D64" s="23" t="s">
        <v>39</v>
      </c>
      <c r="E64" s="32" t="s">
        <v>113</v>
      </c>
      <c r="F64" s="32"/>
      <c r="G64" s="13"/>
      <c r="H64" s="13"/>
      <c r="I64" s="13"/>
      <c r="J64" s="13"/>
      <c r="K64" s="13"/>
      <c r="L64" s="13"/>
      <c r="M64" s="13"/>
      <c r="N64" s="13"/>
      <c r="O64" s="13"/>
    </row>
    <row r="65" spans="1:15" ht="15.75" customHeight="1">
      <c r="A65" s="23"/>
      <c r="B65" s="13"/>
      <c r="C65" s="46"/>
      <c r="D65" s="23" t="s">
        <v>39</v>
      </c>
      <c r="E65" s="32" t="s">
        <v>114</v>
      </c>
      <c r="F65" s="32"/>
      <c r="G65" s="13"/>
      <c r="H65" s="13"/>
      <c r="I65" s="13"/>
      <c r="J65" s="13"/>
      <c r="K65" s="13"/>
      <c r="L65" s="13"/>
      <c r="M65" s="13"/>
      <c r="N65" s="13"/>
      <c r="O65" s="13"/>
    </row>
    <row r="66" spans="1:15" ht="15.75" customHeight="1">
      <c r="A66" s="23"/>
      <c r="B66" s="13"/>
      <c r="C66" s="46"/>
      <c r="D66" s="23" t="s">
        <v>39</v>
      </c>
      <c r="E66" s="32" t="s">
        <v>115</v>
      </c>
      <c r="F66" s="32"/>
      <c r="G66" s="13"/>
      <c r="H66" s="13"/>
      <c r="I66" s="13"/>
      <c r="J66" s="13"/>
      <c r="K66" s="13"/>
      <c r="L66" s="13"/>
      <c r="M66" s="13"/>
      <c r="N66" s="13"/>
      <c r="O66" s="13"/>
    </row>
    <row r="67" spans="1:15" ht="15.75" customHeight="1">
      <c r="A67" s="23"/>
      <c r="B67" s="13"/>
      <c r="C67" s="46"/>
      <c r="D67" s="23" t="s">
        <v>39</v>
      </c>
      <c r="E67" s="32" t="s">
        <v>116</v>
      </c>
      <c r="F67" s="32"/>
      <c r="G67" s="13"/>
      <c r="H67" s="13"/>
      <c r="I67" s="13"/>
      <c r="J67" s="13"/>
      <c r="K67" s="13"/>
      <c r="L67" s="13"/>
      <c r="M67" s="13"/>
      <c r="N67" s="13"/>
      <c r="O67" s="13"/>
    </row>
    <row r="68" spans="1:15" ht="15.75" customHeight="1">
      <c r="A68" s="23"/>
      <c r="B68" s="13"/>
      <c r="C68" s="46"/>
      <c r="D68" s="23" t="s">
        <v>39</v>
      </c>
      <c r="E68" s="32" t="s">
        <v>117</v>
      </c>
      <c r="F68" s="32"/>
      <c r="G68" s="13"/>
      <c r="H68" s="13"/>
      <c r="I68" s="13"/>
      <c r="J68" s="13"/>
      <c r="K68" s="13"/>
      <c r="L68" s="13"/>
      <c r="M68" s="13"/>
      <c r="N68" s="13"/>
      <c r="O68" s="13"/>
    </row>
    <row r="69" spans="1:15" ht="15.75" customHeight="1">
      <c r="A69" s="23"/>
      <c r="B69" s="13"/>
      <c r="C69" s="46"/>
      <c r="D69" s="23" t="s">
        <v>39</v>
      </c>
      <c r="E69" s="32" t="s">
        <v>118</v>
      </c>
      <c r="F69" s="32"/>
      <c r="G69" s="13"/>
      <c r="H69" s="13"/>
      <c r="I69" s="13"/>
      <c r="J69" s="13"/>
      <c r="K69" s="13"/>
      <c r="L69" s="13"/>
      <c r="M69" s="13"/>
      <c r="N69" s="13"/>
      <c r="O69" s="13"/>
    </row>
    <row r="70" spans="1:15" ht="15.75" customHeight="1">
      <c r="A70" s="23"/>
      <c r="B70" s="13"/>
      <c r="C70" s="46"/>
      <c r="D70" s="23" t="s">
        <v>39</v>
      </c>
      <c r="E70" s="32" t="s">
        <v>119</v>
      </c>
      <c r="F70" s="32"/>
      <c r="G70" s="13"/>
      <c r="H70" s="13"/>
      <c r="I70" s="13"/>
      <c r="J70" s="13"/>
      <c r="K70" s="13"/>
      <c r="L70" s="13"/>
      <c r="M70" s="13"/>
      <c r="N70" s="13"/>
      <c r="O70" s="13"/>
    </row>
    <row r="71" spans="1:15" ht="15.75" customHeight="1">
      <c r="A71" s="23"/>
      <c r="B71" s="13"/>
      <c r="C71" s="46"/>
      <c r="D71" s="23" t="s">
        <v>39</v>
      </c>
      <c r="E71" s="32" t="s">
        <v>120</v>
      </c>
      <c r="F71" s="32"/>
      <c r="G71" s="13"/>
      <c r="H71" s="13"/>
      <c r="I71" s="13"/>
      <c r="J71" s="13"/>
      <c r="K71" s="13"/>
      <c r="L71" s="13"/>
      <c r="M71" s="13"/>
      <c r="N71" s="13"/>
      <c r="O71" s="13"/>
    </row>
    <row r="72" spans="1:15" ht="15.75" customHeight="1">
      <c r="A72" s="23"/>
      <c r="B72" s="13"/>
      <c r="C72" s="46"/>
      <c r="D72" s="23" t="s">
        <v>39</v>
      </c>
      <c r="E72" s="32" t="s">
        <v>121</v>
      </c>
      <c r="F72" s="32"/>
      <c r="G72" s="13"/>
      <c r="H72" s="13"/>
      <c r="I72" s="13"/>
      <c r="J72" s="13"/>
      <c r="K72" s="13"/>
      <c r="L72" s="13"/>
      <c r="M72" s="13"/>
      <c r="N72" s="13"/>
      <c r="O72" s="13"/>
    </row>
    <row r="73" spans="1:15" ht="15.75" customHeight="1">
      <c r="A73" s="23"/>
      <c r="B73" s="13"/>
      <c r="C73" s="46"/>
      <c r="D73" s="23" t="s">
        <v>39</v>
      </c>
      <c r="E73" s="32" t="s">
        <v>122</v>
      </c>
      <c r="F73" s="32"/>
      <c r="G73" s="13"/>
      <c r="H73" s="13"/>
      <c r="I73" s="13"/>
      <c r="J73" s="13"/>
      <c r="K73" s="13"/>
      <c r="L73" s="13"/>
      <c r="M73" s="13"/>
      <c r="N73" s="13"/>
      <c r="O73" s="13"/>
    </row>
    <row r="74" spans="1:15" ht="15.75" customHeight="1">
      <c r="A74" s="23"/>
      <c r="B74" s="13"/>
      <c r="C74" s="46"/>
      <c r="D74" s="23" t="s">
        <v>39</v>
      </c>
      <c r="E74" s="32" t="s">
        <v>123</v>
      </c>
      <c r="F74" s="32"/>
      <c r="G74" s="13"/>
      <c r="H74" s="13"/>
      <c r="I74" s="13"/>
      <c r="J74" s="13"/>
      <c r="K74" s="13"/>
      <c r="L74" s="13"/>
      <c r="M74" s="13"/>
      <c r="N74" s="13"/>
      <c r="O74" s="13"/>
    </row>
    <row r="75" spans="1:15" ht="15.75" customHeight="1">
      <c r="A75" s="23"/>
      <c r="B75" s="13"/>
      <c r="C75" s="46"/>
      <c r="D75" s="23" t="s">
        <v>39</v>
      </c>
      <c r="E75" s="32" t="s">
        <v>124</v>
      </c>
      <c r="F75" s="32"/>
      <c r="G75" s="13"/>
      <c r="H75" s="13"/>
      <c r="I75" s="13"/>
      <c r="J75" s="13"/>
      <c r="K75" s="13"/>
      <c r="L75" s="13"/>
      <c r="M75" s="13"/>
      <c r="N75" s="13"/>
      <c r="O75" s="13"/>
    </row>
    <row r="76" spans="1:15" ht="15.75" customHeight="1">
      <c r="A76" s="23"/>
      <c r="B76" s="13"/>
      <c r="C76" s="46"/>
      <c r="D76" s="23" t="s">
        <v>39</v>
      </c>
      <c r="E76" s="32" t="s">
        <v>125</v>
      </c>
      <c r="F76" s="32"/>
      <c r="G76" s="13"/>
      <c r="H76" s="13"/>
      <c r="I76" s="13"/>
      <c r="J76" s="13"/>
      <c r="K76" s="13"/>
      <c r="L76" s="13"/>
      <c r="M76" s="13"/>
      <c r="N76" s="13"/>
      <c r="O76" s="13"/>
    </row>
    <row r="77" spans="1:15" ht="15.75" customHeight="1">
      <c r="A77" s="23"/>
      <c r="B77" s="13"/>
      <c r="C77" s="46"/>
      <c r="D77" s="23" t="s">
        <v>39</v>
      </c>
      <c r="E77" s="32" t="s">
        <v>126</v>
      </c>
      <c r="F77" s="32"/>
      <c r="G77" s="13"/>
      <c r="H77" s="13"/>
      <c r="I77" s="13"/>
      <c r="J77" s="13"/>
      <c r="K77" s="13"/>
      <c r="L77" s="13"/>
      <c r="M77" s="13"/>
      <c r="N77" s="13"/>
      <c r="O77" s="13"/>
    </row>
    <row r="78" spans="1:15" ht="15.75" customHeight="1">
      <c r="A78" s="23"/>
      <c r="B78" s="13"/>
      <c r="C78" s="46"/>
      <c r="D78" s="23" t="s">
        <v>39</v>
      </c>
      <c r="E78" s="32" t="s">
        <v>127</v>
      </c>
      <c r="F78" s="32"/>
      <c r="G78" s="13"/>
      <c r="H78" s="13"/>
      <c r="I78" s="13"/>
      <c r="J78" s="13"/>
      <c r="K78" s="13"/>
      <c r="L78" s="13"/>
      <c r="M78" s="13"/>
      <c r="N78" s="13"/>
      <c r="O78" s="13"/>
    </row>
    <row r="79" spans="1:15" ht="15.75" customHeight="1">
      <c r="A79" s="23"/>
      <c r="B79" s="13"/>
      <c r="C79" s="46"/>
      <c r="D79" s="23" t="s">
        <v>39</v>
      </c>
      <c r="E79" s="32" t="s">
        <v>128</v>
      </c>
      <c r="F79" s="32"/>
      <c r="G79" s="13"/>
      <c r="H79" s="13"/>
      <c r="I79" s="13"/>
      <c r="J79" s="13"/>
      <c r="K79" s="13"/>
      <c r="L79" s="13"/>
      <c r="M79" s="13"/>
      <c r="N79" s="13"/>
      <c r="O79" s="13"/>
    </row>
    <row r="80" spans="1:15" ht="15.75" customHeight="1">
      <c r="A80" s="23"/>
      <c r="B80" s="13"/>
      <c r="C80" s="46"/>
      <c r="D80" s="23" t="s">
        <v>39</v>
      </c>
      <c r="E80" s="32" t="s">
        <v>129</v>
      </c>
      <c r="F80" s="32"/>
      <c r="G80" s="13"/>
      <c r="H80" s="13"/>
      <c r="I80" s="13"/>
      <c r="J80" s="13"/>
      <c r="K80" s="13"/>
      <c r="L80" s="13"/>
      <c r="M80" s="13"/>
      <c r="N80" s="13"/>
      <c r="O80" s="13"/>
    </row>
    <row r="81" spans="1:15" ht="15.75" customHeight="1">
      <c r="A81" s="23"/>
      <c r="B81" s="13"/>
      <c r="C81" s="46"/>
      <c r="D81" s="23" t="s">
        <v>39</v>
      </c>
      <c r="E81" s="32" t="s">
        <v>130</v>
      </c>
      <c r="F81" s="32"/>
      <c r="G81" s="13"/>
      <c r="H81" s="13"/>
      <c r="I81" s="13"/>
      <c r="J81" s="13"/>
      <c r="K81" s="13"/>
      <c r="L81" s="13"/>
      <c r="M81" s="13"/>
      <c r="N81" s="13"/>
      <c r="O81" s="13"/>
    </row>
    <row r="82" spans="1:15" ht="15.75" customHeight="1">
      <c r="A82" s="23"/>
      <c r="B82" s="13"/>
      <c r="C82" s="46"/>
      <c r="D82" s="23" t="s">
        <v>39</v>
      </c>
      <c r="E82" s="32" t="s">
        <v>131</v>
      </c>
      <c r="F82" s="32"/>
      <c r="G82" s="13"/>
      <c r="H82" s="13"/>
      <c r="I82" s="13"/>
      <c r="J82" s="13"/>
      <c r="K82" s="13"/>
      <c r="L82" s="13"/>
      <c r="M82" s="13"/>
      <c r="N82" s="13"/>
      <c r="O82" s="13"/>
    </row>
    <row r="83" spans="1:15" ht="15.75" customHeight="1">
      <c r="A83" s="23"/>
      <c r="B83" s="13"/>
      <c r="C83" s="46"/>
      <c r="D83" s="23" t="s">
        <v>39</v>
      </c>
      <c r="E83" s="32" t="s">
        <v>132</v>
      </c>
      <c r="F83" s="32"/>
      <c r="G83" s="13"/>
      <c r="H83" s="13"/>
      <c r="I83" s="13"/>
      <c r="J83" s="13"/>
      <c r="K83" s="13"/>
      <c r="L83" s="13"/>
      <c r="M83" s="13"/>
      <c r="N83" s="13"/>
      <c r="O83" s="13"/>
    </row>
    <row r="84" spans="1:15" ht="15.75" customHeight="1">
      <c r="A84" s="23"/>
      <c r="B84" s="13"/>
      <c r="C84" s="46"/>
      <c r="D84" s="23" t="s">
        <v>39</v>
      </c>
      <c r="E84" s="32" t="s">
        <v>133</v>
      </c>
      <c r="F84" s="32"/>
      <c r="G84" s="13"/>
      <c r="H84" s="13"/>
      <c r="I84" s="13"/>
      <c r="J84" s="13"/>
      <c r="K84" s="13"/>
      <c r="L84" s="13"/>
      <c r="M84" s="13"/>
      <c r="N84" s="13"/>
      <c r="O84" s="13"/>
    </row>
    <row r="85" spans="1:15" ht="15.75" customHeight="1">
      <c r="A85" s="23"/>
      <c r="B85" s="13"/>
      <c r="C85" s="46"/>
      <c r="D85" s="23" t="s">
        <v>39</v>
      </c>
      <c r="E85" s="32" t="s">
        <v>134</v>
      </c>
      <c r="F85" s="32"/>
      <c r="G85" s="13"/>
      <c r="H85" s="13"/>
      <c r="I85" s="13"/>
      <c r="J85" s="13"/>
      <c r="K85" s="13"/>
      <c r="L85" s="13"/>
      <c r="M85" s="13"/>
      <c r="N85" s="13"/>
      <c r="O85" s="13"/>
    </row>
    <row r="86" spans="1:15" ht="15.75" customHeight="1">
      <c r="A86" s="23"/>
      <c r="B86" s="13"/>
      <c r="C86" s="46"/>
      <c r="D86" s="23" t="s">
        <v>39</v>
      </c>
      <c r="E86" s="32" t="s">
        <v>135</v>
      </c>
      <c r="F86" s="32"/>
      <c r="G86" s="13"/>
      <c r="H86" s="13"/>
      <c r="I86" s="13"/>
      <c r="J86" s="13"/>
      <c r="K86" s="13"/>
      <c r="L86" s="13"/>
      <c r="M86" s="13"/>
      <c r="N86" s="13"/>
      <c r="O86" s="13"/>
    </row>
    <row r="87" spans="1:15" ht="15.75" customHeight="1">
      <c r="A87" s="23"/>
      <c r="B87" s="13"/>
      <c r="C87" s="46"/>
      <c r="D87" s="23" t="s">
        <v>39</v>
      </c>
      <c r="E87" s="32" t="s">
        <v>136</v>
      </c>
      <c r="F87" s="32"/>
      <c r="G87" s="13"/>
      <c r="H87" s="13"/>
      <c r="I87" s="13"/>
      <c r="J87" s="13"/>
      <c r="K87" s="13"/>
      <c r="L87" s="13"/>
      <c r="M87" s="13"/>
      <c r="N87" s="13"/>
      <c r="O87" s="13"/>
    </row>
    <row r="88" spans="1:15" ht="15.75" customHeight="1">
      <c r="A88" s="23"/>
      <c r="B88" s="13"/>
      <c r="C88" s="46"/>
      <c r="D88" s="23" t="s">
        <v>39</v>
      </c>
      <c r="E88" s="32" t="s">
        <v>137</v>
      </c>
      <c r="F88" s="32"/>
      <c r="G88" s="13"/>
      <c r="H88" s="13"/>
      <c r="I88" s="13"/>
      <c r="J88" s="13"/>
      <c r="K88" s="13"/>
      <c r="L88" s="13"/>
      <c r="M88" s="13"/>
      <c r="N88" s="13"/>
      <c r="O88" s="13"/>
    </row>
    <row r="89" spans="1:15" ht="15.75" customHeight="1">
      <c r="A89" s="23"/>
      <c r="B89" s="13"/>
      <c r="C89" s="35"/>
      <c r="D89" s="23" t="s">
        <v>39</v>
      </c>
      <c r="E89" s="360" t="s">
        <v>46</v>
      </c>
      <c r="F89" s="426"/>
      <c r="G89" s="427"/>
      <c r="H89" s="204"/>
      <c r="I89" s="204"/>
      <c r="J89" s="13"/>
      <c r="K89" s="13"/>
      <c r="L89" s="13"/>
      <c r="M89" s="13"/>
      <c r="N89" s="13"/>
      <c r="O89" s="13"/>
    </row>
    <row r="90" spans="1:15" ht="15.75" customHeight="1">
      <c r="A90" s="23"/>
      <c r="B90" s="13"/>
      <c r="C90" s="23" t="s">
        <v>39</v>
      </c>
      <c r="D90" s="32" t="s">
        <v>138</v>
      </c>
      <c r="E90" s="32"/>
      <c r="F90" s="13"/>
      <c r="G90" s="13"/>
      <c r="H90" s="13"/>
      <c r="I90" s="13"/>
      <c r="J90" s="13"/>
      <c r="K90" s="13"/>
      <c r="L90" s="13"/>
      <c r="M90" s="13"/>
      <c r="N90" s="13"/>
      <c r="O90" s="13"/>
    </row>
    <row r="91" spans="1:15" ht="15.75" customHeight="1">
      <c r="A91" s="23"/>
      <c r="B91" s="13"/>
      <c r="C91" s="10"/>
      <c r="D91" s="23" t="s">
        <v>39</v>
      </c>
      <c r="E91" s="32" t="s">
        <v>107</v>
      </c>
      <c r="F91" s="32"/>
      <c r="G91" s="13"/>
      <c r="H91" s="13"/>
      <c r="I91" s="13"/>
      <c r="J91" s="13"/>
      <c r="K91" s="13"/>
      <c r="L91" s="13"/>
      <c r="M91" s="13"/>
      <c r="N91" s="13"/>
      <c r="O91" s="13"/>
    </row>
    <row r="92" spans="1:15" ht="15.75" customHeight="1">
      <c r="A92" s="23"/>
      <c r="B92" s="13"/>
      <c r="C92" s="10"/>
      <c r="D92" s="23" t="s">
        <v>39</v>
      </c>
      <c r="E92" s="32" t="s">
        <v>108</v>
      </c>
      <c r="F92" s="32"/>
      <c r="G92" s="13"/>
      <c r="H92" s="13"/>
      <c r="I92" s="13"/>
      <c r="J92" s="13"/>
      <c r="K92" s="13"/>
      <c r="L92" s="13"/>
      <c r="M92" s="13"/>
      <c r="N92" s="13"/>
      <c r="O92" s="13"/>
    </row>
    <row r="93" spans="1:15" ht="15.75" customHeight="1">
      <c r="A93" s="23"/>
      <c r="B93" s="13"/>
      <c r="C93" s="10"/>
      <c r="D93" s="23" t="s">
        <v>39</v>
      </c>
      <c r="E93" s="32" t="s">
        <v>109</v>
      </c>
      <c r="F93" s="32"/>
      <c r="G93" s="13"/>
      <c r="H93" s="13"/>
      <c r="I93" s="13"/>
      <c r="J93" s="13"/>
      <c r="K93" s="13"/>
      <c r="L93" s="13"/>
      <c r="M93" s="13"/>
      <c r="N93" s="13"/>
      <c r="O93" s="13"/>
    </row>
    <row r="94" spans="1:15" ht="15.75" customHeight="1">
      <c r="A94" s="23"/>
      <c r="B94" s="13"/>
      <c r="C94" s="10"/>
      <c r="D94" s="23" t="s">
        <v>39</v>
      </c>
      <c r="E94" s="32" t="s">
        <v>110</v>
      </c>
      <c r="F94" s="32"/>
      <c r="G94" s="13"/>
      <c r="H94" s="13"/>
      <c r="I94" s="13"/>
      <c r="J94" s="13"/>
      <c r="K94" s="13"/>
      <c r="L94" s="13"/>
      <c r="M94" s="13"/>
      <c r="N94" s="13"/>
      <c r="O94" s="13"/>
    </row>
    <row r="95" spans="1:15" ht="15.75" customHeight="1">
      <c r="A95" s="23"/>
      <c r="B95" s="13"/>
      <c r="C95" s="10"/>
      <c r="D95" s="23" t="s">
        <v>39</v>
      </c>
      <c r="E95" s="32" t="s">
        <v>111</v>
      </c>
      <c r="F95" s="32"/>
      <c r="G95" s="13"/>
      <c r="H95" s="13"/>
      <c r="I95" s="13"/>
      <c r="J95" s="13"/>
      <c r="K95" s="13"/>
      <c r="L95" s="13"/>
      <c r="M95" s="13"/>
      <c r="N95" s="13"/>
      <c r="O95" s="13"/>
    </row>
    <row r="96" spans="1:15" ht="15.75" customHeight="1">
      <c r="A96" s="23"/>
      <c r="B96" s="13"/>
      <c r="C96" s="10"/>
      <c r="D96" s="23" t="s">
        <v>39</v>
      </c>
      <c r="E96" s="32" t="s">
        <v>112</v>
      </c>
      <c r="F96" s="32"/>
      <c r="G96" s="13"/>
      <c r="H96" s="13"/>
      <c r="I96" s="13"/>
      <c r="J96" s="13"/>
      <c r="K96" s="13"/>
      <c r="L96" s="13"/>
      <c r="M96" s="13"/>
      <c r="N96" s="13"/>
      <c r="O96" s="13"/>
    </row>
    <row r="97" spans="1:15" ht="15.75" customHeight="1">
      <c r="A97" s="23"/>
      <c r="B97" s="13"/>
      <c r="C97" s="10"/>
      <c r="D97" s="23" t="s">
        <v>39</v>
      </c>
      <c r="E97" s="32" t="s">
        <v>113</v>
      </c>
      <c r="F97" s="32"/>
      <c r="G97" s="13"/>
      <c r="H97" s="13"/>
      <c r="I97" s="13"/>
      <c r="J97" s="13"/>
      <c r="K97" s="13"/>
      <c r="L97" s="13"/>
      <c r="M97" s="13"/>
      <c r="N97" s="13"/>
      <c r="O97" s="13"/>
    </row>
    <row r="98" spans="1:15" ht="15.75" customHeight="1">
      <c r="A98" s="23"/>
      <c r="B98" s="13"/>
      <c r="C98" s="10"/>
      <c r="D98" s="23" t="s">
        <v>39</v>
      </c>
      <c r="E98" s="32" t="s">
        <v>114</v>
      </c>
      <c r="F98" s="32"/>
      <c r="G98" s="13"/>
      <c r="H98" s="13"/>
      <c r="I98" s="13"/>
      <c r="J98" s="13"/>
      <c r="K98" s="13"/>
      <c r="L98" s="13"/>
      <c r="M98" s="13"/>
      <c r="N98" s="13"/>
      <c r="O98" s="13"/>
    </row>
    <row r="99" spans="1:15" ht="15.75" customHeight="1">
      <c r="A99" s="23"/>
      <c r="B99" s="13"/>
      <c r="C99" s="10"/>
      <c r="D99" s="23" t="s">
        <v>39</v>
      </c>
      <c r="E99" s="32" t="s">
        <v>115</v>
      </c>
      <c r="F99" s="32"/>
      <c r="G99" s="13"/>
      <c r="H99" s="13"/>
      <c r="I99" s="13"/>
      <c r="J99" s="13"/>
      <c r="K99" s="13"/>
      <c r="L99" s="13"/>
      <c r="M99" s="13"/>
      <c r="N99" s="13"/>
      <c r="O99" s="13"/>
    </row>
    <row r="100" spans="1:15" ht="15.75" customHeight="1">
      <c r="A100" s="23"/>
      <c r="B100" s="13"/>
      <c r="C100" s="10"/>
      <c r="D100" s="23" t="s">
        <v>39</v>
      </c>
      <c r="E100" s="32" t="s">
        <v>116</v>
      </c>
      <c r="F100" s="32"/>
      <c r="G100" s="13"/>
      <c r="H100" s="13"/>
      <c r="I100" s="13"/>
      <c r="J100" s="13"/>
      <c r="K100" s="13"/>
      <c r="L100" s="13"/>
      <c r="M100" s="13"/>
      <c r="N100" s="13"/>
      <c r="O100" s="13"/>
    </row>
    <row r="101" spans="1:15" ht="15.75" customHeight="1">
      <c r="A101" s="23"/>
      <c r="B101" s="13"/>
      <c r="C101" s="10"/>
      <c r="D101" s="23" t="s">
        <v>39</v>
      </c>
      <c r="E101" s="32" t="s">
        <v>117</v>
      </c>
      <c r="F101" s="32"/>
      <c r="G101" s="13"/>
      <c r="H101" s="13"/>
      <c r="I101" s="13"/>
      <c r="J101" s="13"/>
      <c r="K101" s="13"/>
      <c r="L101" s="13"/>
      <c r="M101" s="13"/>
      <c r="N101" s="13"/>
      <c r="O101" s="13"/>
    </row>
    <row r="102" spans="1:15" ht="15.75" customHeight="1">
      <c r="A102" s="23"/>
      <c r="B102" s="13"/>
      <c r="C102" s="10"/>
      <c r="D102" s="23" t="s">
        <v>39</v>
      </c>
      <c r="E102" s="32" t="s">
        <v>118</v>
      </c>
      <c r="F102" s="32"/>
      <c r="G102" s="13"/>
      <c r="H102" s="13"/>
      <c r="I102" s="13"/>
      <c r="J102" s="13"/>
      <c r="K102" s="13"/>
      <c r="L102" s="13"/>
      <c r="M102" s="13"/>
      <c r="N102" s="13"/>
      <c r="O102" s="13"/>
    </row>
    <row r="103" spans="1:15" ht="15.75" customHeight="1">
      <c r="A103" s="23"/>
      <c r="B103" s="13"/>
      <c r="C103" s="10"/>
      <c r="D103" s="23" t="s">
        <v>39</v>
      </c>
      <c r="E103" s="32" t="s">
        <v>119</v>
      </c>
      <c r="F103" s="32"/>
      <c r="G103" s="13"/>
      <c r="H103" s="13"/>
      <c r="I103" s="13"/>
      <c r="J103" s="13"/>
      <c r="K103" s="13"/>
      <c r="L103" s="13"/>
      <c r="M103" s="13"/>
      <c r="N103" s="13"/>
      <c r="O103" s="13"/>
    </row>
    <row r="104" spans="1:15" ht="15.75" customHeight="1">
      <c r="A104" s="23"/>
      <c r="B104" s="13"/>
      <c r="C104" s="10"/>
      <c r="D104" s="23" t="s">
        <v>39</v>
      </c>
      <c r="E104" s="32" t="s">
        <v>120</v>
      </c>
      <c r="F104" s="32"/>
      <c r="G104" s="13"/>
      <c r="H104" s="13"/>
      <c r="I104" s="13"/>
      <c r="J104" s="13"/>
      <c r="K104" s="13"/>
      <c r="L104" s="13"/>
      <c r="M104" s="13"/>
      <c r="N104" s="13"/>
      <c r="O104" s="13"/>
    </row>
    <row r="105" spans="1:15" ht="15.75" customHeight="1">
      <c r="A105" s="23"/>
      <c r="B105" s="13"/>
      <c r="C105" s="10"/>
      <c r="D105" s="23" t="s">
        <v>39</v>
      </c>
      <c r="E105" s="32" t="s">
        <v>121</v>
      </c>
      <c r="F105" s="32"/>
      <c r="G105" s="13"/>
      <c r="H105" s="13"/>
      <c r="I105" s="13"/>
      <c r="J105" s="13"/>
      <c r="K105" s="13"/>
      <c r="L105" s="13"/>
      <c r="M105" s="13"/>
      <c r="N105" s="13"/>
      <c r="O105" s="13"/>
    </row>
    <row r="106" spans="1:15" ht="15.75" customHeight="1">
      <c r="A106" s="23"/>
      <c r="B106" s="13"/>
      <c r="C106" s="10"/>
      <c r="D106" s="23" t="s">
        <v>39</v>
      </c>
      <c r="E106" s="32" t="s">
        <v>122</v>
      </c>
      <c r="F106" s="32"/>
      <c r="G106" s="13"/>
      <c r="H106" s="13"/>
      <c r="I106" s="13"/>
      <c r="J106" s="13"/>
      <c r="K106" s="13"/>
      <c r="L106" s="13"/>
      <c r="M106" s="13"/>
      <c r="N106" s="13"/>
      <c r="O106" s="13"/>
    </row>
    <row r="107" spans="1:15" ht="15.75" customHeight="1">
      <c r="A107" s="23"/>
      <c r="B107" s="13"/>
      <c r="C107" s="10"/>
      <c r="D107" s="23" t="s">
        <v>39</v>
      </c>
      <c r="E107" s="32" t="s">
        <v>123</v>
      </c>
      <c r="F107" s="32"/>
      <c r="G107" s="13"/>
      <c r="H107" s="13"/>
      <c r="I107" s="13"/>
      <c r="J107" s="13"/>
      <c r="K107" s="13"/>
      <c r="L107" s="13"/>
      <c r="M107" s="13"/>
      <c r="N107" s="13"/>
      <c r="O107" s="13"/>
    </row>
    <row r="108" spans="1:15" ht="15.75" customHeight="1">
      <c r="A108" s="23"/>
      <c r="B108" s="13"/>
      <c r="C108" s="10"/>
      <c r="D108" s="23" t="s">
        <v>39</v>
      </c>
      <c r="E108" s="32" t="s">
        <v>124</v>
      </c>
      <c r="F108" s="32"/>
      <c r="G108" s="13"/>
      <c r="H108" s="13"/>
      <c r="I108" s="13"/>
      <c r="J108" s="13"/>
      <c r="K108" s="13"/>
      <c r="L108" s="13"/>
      <c r="M108" s="13"/>
      <c r="N108" s="13"/>
      <c r="O108" s="13"/>
    </row>
    <row r="109" spans="1:15" ht="15.75" customHeight="1">
      <c r="A109" s="23"/>
      <c r="B109" s="13"/>
      <c r="C109" s="10"/>
      <c r="D109" s="23" t="s">
        <v>39</v>
      </c>
      <c r="E109" s="32" t="s">
        <v>125</v>
      </c>
      <c r="F109" s="32"/>
      <c r="G109" s="13"/>
      <c r="H109" s="13"/>
      <c r="I109" s="13"/>
      <c r="J109" s="13"/>
      <c r="K109" s="13"/>
      <c r="L109" s="13"/>
      <c r="M109" s="13"/>
      <c r="N109" s="13"/>
      <c r="O109" s="13"/>
    </row>
    <row r="110" spans="1:15" ht="15.75" customHeight="1">
      <c r="A110" s="23"/>
      <c r="B110" s="13"/>
      <c r="C110" s="10"/>
      <c r="D110" s="23" t="s">
        <v>39</v>
      </c>
      <c r="E110" s="32" t="s">
        <v>126</v>
      </c>
      <c r="F110" s="32"/>
      <c r="G110" s="13"/>
      <c r="H110" s="13"/>
      <c r="I110" s="13"/>
      <c r="J110" s="13"/>
      <c r="K110" s="13"/>
      <c r="L110" s="13"/>
      <c r="M110" s="13"/>
      <c r="N110" s="13"/>
      <c r="O110" s="13"/>
    </row>
    <row r="111" spans="1:15" ht="15.75" customHeight="1">
      <c r="A111" s="23"/>
      <c r="B111" s="13"/>
      <c r="C111" s="10"/>
      <c r="D111" s="23" t="s">
        <v>39</v>
      </c>
      <c r="E111" s="32" t="s">
        <v>127</v>
      </c>
      <c r="F111" s="32"/>
      <c r="G111" s="13"/>
      <c r="H111" s="13"/>
      <c r="I111" s="13"/>
      <c r="J111" s="13"/>
      <c r="K111" s="13"/>
      <c r="L111" s="13"/>
      <c r="M111" s="13"/>
      <c r="N111" s="13"/>
      <c r="O111" s="13"/>
    </row>
    <row r="112" spans="1:15" ht="15.75" customHeight="1">
      <c r="A112" s="23"/>
      <c r="B112" s="13"/>
      <c r="C112" s="10"/>
      <c r="D112" s="23" t="s">
        <v>39</v>
      </c>
      <c r="E112" s="32" t="s">
        <v>128</v>
      </c>
      <c r="F112" s="32"/>
      <c r="G112" s="13"/>
      <c r="H112" s="13"/>
      <c r="I112" s="13"/>
      <c r="J112" s="13"/>
      <c r="K112" s="13"/>
      <c r="L112" s="13"/>
      <c r="M112" s="13"/>
      <c r="N112" s="13"/>
      <c r="O112" s="13"/>
    </row>
    <row r="113" spans="1:15" ht="15.75" customHeight="1">
      <c r="A113" s="23"/>
      <c r="B113" s="13"/>
      <c r="C113" s="10"/>
      <c r="D113" s="23" t="s">
        <v>39</v>
      </c>
      <c r="E113" s="32" t="s">
        <v>129</v>
      </c>
      <c r="F113" s="32"/>
      <c r="G113" s="13"/>
      <c r="H113" s="13"/>
      <c r="I113" s="13"/>
      <c r="J113" s="13"/>
      <c r="K113" s="13"/>
      <c r="L113" s="13"/>
      <c r="M113" s="13"/>
      <c r="N113" s="13"/>
      <c r="O113" s="13"/>
    </row>
    <row r="114" spans="1:15" ht="15.75" customHeight="1">
      <c r="A114" s="23"/>
      <c r="B114" s="13"/>
      <c r="C114" s="10"/>
      <c r="D114" s="23" t="s">
        <v>39</v>
      </c>
      <c r="E114" s="32" t="s">
        <v>130</v>
      </c>
      <c r="F114" s="32"/>
      <c r="G114" s="13"/>
      <c r="H114" s="13"/>
      <c r="I114" s="13"/>
      <c r="J114" s="13"/>
      <c r="K114" s="13"/>
      <c r="L114" s="13"/>
      <c r="M114" s="13"/>
      <c r="N114" s="13"/>
      <c r="O114" s="13"/>
    </row>
    <row r="115" spans="1:15" ht="15.75" customHeight="1">
      <c r="A115" s="23"/>
      <c r="B115" s="13"/>
      <c r="C115" s="10"/>
      <c r="D115" s="23" t="s">
        <v>39</v>
      </c>
      <c r="E115" s="32" t="s">
        <v>131</v>
      </c>
      <c r="F115" s="32"/>
      <c r="G115" s="13"/>
      <c r="H115" s="13"/>
      <c r="I115" s="13"/>
      <c r="J115" s="13"/>
      <c r="K115" s="13"/>
      <c r="L115" s="13"/>
      <c r="M115" s="13"/>
      <c r="N115" s="13"/>
      <c r="O115" s="13"/>
    </row>
    <row r="116" spans="1:15" ht="15.75" customHeight="1">
      <c r="A116" s="23"/>
      <c r="B116" s="13"/>
      <c r="C116" s="10"/>
      <c r="D116" s="23" t="s">
        <v>39</v>
      </c>
      <c r="E116" s="32" t="s">
        <v>132</v>
      </c>
      <c r="F116" s="32"/>
      <c r="G116" s="13"/>
      <c r="H116" s="13"/>
      <c r="I116" s="13"/>
      <c r="J116" s="13"/>
      <c r="K116" s="13"/>
      <c r="L116" s="13"/>
      <c r="M116" s="13"/>
      <c r="N116" s="13"/>
      <c r="O116" s="13"/>
    </row>
    <row r="117" spans="1:15" ht="15.75" customHeight="1">
      <c r="A117" s="23"/>
      <c r="B117" s="13"/>
      <c r="C117" s="10"/>
      <c r="D117" s="23" t="s">
        <v>39</v>
      </c>
      <c r="E117" s="32" t="s">
        <v>133</v>
      </c>
      <c r="F117" s="32"/>
      <c r="G117" s="13"/>
      <c r="H117" s="13"/>
      <c r="I117" s="13"/>
      <c r="J117" s="13"/>
      <c r="K117" s="13"/>
      <c r="L117" s="13"/>
      <c r="M117" s="13"/>
      <c r="N117" s="13"/>
      <c r="O117" s="13"/>
    </row>
    <row r="118" spans="1:15" ht="15.75" customHeight="1">
      <c r="A118" s="23"/>
      <c r="B118" s="13"/>
      <c r="C118" s="10"/>
      <c r="D118" s="23" t="s">
        <v>39</v>
      </c>
      <c r="E118" s="32" t="s">
        <v>134</v>
      </c>
      <c r="F118" s="32"/>
      <c r="G118" s="13"/>
      <c r="H118" s="13"/>
      <c r="I118" s="13"/>
      <c r="J118" s="13"/>
      <c r="K118" s="13"/>
      <c r="L118" s="13"/>
      <c r="M118" s="13"/>
      <c r="N118" s="13"/>
      <c r="O118" s="13"/>
    </row>
    <row r="119" spans="1:15" ht="15.75" customHeight="1">
      <c r="A119" s="23"/>
      <c r="B119" s="13"/>
      <c r="C119" s="10"/>
      <c r="D119" s="23" t="s">
        <v>39</v>
      </c>
      <c r="E119" s="32" t="s">
        <v>135</v>
      </c>
      <c r="F119" s="32"/>
      <c r="G119" s="13"/>
      <c r="H119" s="13"/>
      <c r="I119" s="13"/>
      <c r="J119" s="13"/>
      <c r="K119" s="13"/>
      <c r="L119" s="13"/>
      <c r="M119" s="13"/>
      <c r="N119" s="13"/>
      <c r="O119" s="13"/>
    </row>
    <row r="120" spans="1:15" ht="15.75" customHeight="1">
      <c r="A120" s="23"/>
      <c r="B120" s="13"/>
      <c r="C120" s="10"/>
      <c r="D120" s="23" t="s">
        <v>39</v>
      </c>
      <c r="E120" s="32" t="s">
        <v>136</v>
      </c>
      <c r="F120" s="32"/>
      <c r="G120" s="13"/>
      <c r="H120" s="13"/>
      <c r="I120" s="13"/>
      <c r="J120" s="13"/>
      <c r="K120" s="13"/>
      <c r="L120" s="13"/>
      <c r="M120" s="13"/>
      <c r="N120" s="13"/>
      <c r="O120" s="13"/>
    </row>
    <row r="121" spans="1:15" ht="15.75" customHeight="1">
      <c r="A121" s="23"/>
      <c r="B121" s="13"/>
      <c r="C121" s="46"/>
      <c r="D121" s="23" t="s">
        <v>39</v>
      </c>
      <c r="E121" s="32" t="s">
        <v>137</v>
      </c>
      <c r="F121" s="32"/>
      <c r="G121" s="13"/>
      <c r="H121" s="13"/>
      <c r="I121" s="13"/>
      <c r="J121" s="13"/>
      <c r="K121" s="13"/>
      <c r="L121" s="13"/>
      <c r="M121" s="13"/>
      <c r="N121" s="13"/>
      <c r="O121" s="13"/>
    </row>
    <row r="122" spans="1:15" ht="15.75" customHeight="1">
      <c r="A122" s="23"/>
      <c r="B122" s="13"/>
      <c r="C122" s="10"/>
      <c r="D122" s="23" t="s">
        <v>39</v>
      </c>
      <c r="E122" s="360" t="s">
        <v>46</v>
      </c>
      <c r="F122" s="426"/>
      <c r="G122" s="427"/>
      <c r="H122" s="204"/>
      <c r="I122" s="204"/>
      <c r="J122" s="13"/>
      <c r="K122" s="13"/>
      <c r="L122" s="13"/>
      <c r="M122" s="13"/>
      <c r="N122" s="13"/>
      <c r="O122" s="13"/>
    </row>
    <row r="123" spans="1:15" ht="15.75" customHeight="1">
      <c r="A123" s="23"/>
      <c r="B123" s="13"/>
      <c r="C123" s="10"/>
      <c r="D123" s="10"/>
      <c r="E123" s="10"/>
      <c r="F123" s="10"/>
      <c r="G123" s="10"/>
      <c r="H123" s="10"/>
      <c r="I123" s="10"/>
      <c r="J123" s="8"/>
      <c r="K123" s="10"/>
      <c r="L123" s="10"/>
      <c r="M123" s="10"/>
      <c r="N123" s="10"/>
      <c r="O123" s="10"/>
    </row>
    <row r="124" spans="1:15" ht="15.75" customHeight="1">
      <c r="A124" s="18" t="s">
        <v>36</v>
      </c>
      <c r="B124" s="19" t="s">
        <v>139</v>
      </c>
      <c r="C124" s="20" t="s">
        <v>140</v>
      </c>
      <c r="D124" s="21"/>
      <c r="E124" s="21"/>
      <c r="F124" s="21"/>
      <c r="G124" s="21"/>
      <c r="H124" s="21"/>
      <c r="I124" s="21"/>
      <c r="J124" s="22"/>
      <c r="K124" s="22"/>
      <c r="L124" s="22"/>
      <c r="M124" s="22"/>
      <c r="N124" s="22"/>
      <c r="O124" s="22"/>
    </row>
    <row r="125" spans="1:15" ht="15.75" customHeight="1">
      <c r="A125" s="23"/>
      <c r="B125" s="24"/>
      <c r="C125" s="13" t="s">
        <v>141</v>
      </c>
      <c r="D125" s="13"/>
      <c r="E125" s="13"/>
      <c r="F125" s="35"/>
      <c r="G125" s="35"/>
      <c r="H125" s="35"/>
      <c r="I125" s="35"/>
      <c r="J125" s="35"/>
      <c r="K125" s="35"/>
      <c r="L125" s="35"/>
      <c r="M125" s="35"/>
      <c r="N125" s="35"/>
      <c r="O125" s="35"/>
    </row>
    <row r="126" spans="1:15" ht="15.75" customHeight="1">
      <c r="A126" s="23"/>
      <c r="B126" s="10"/>
      <c r="C126" s="23" t="s">
        <v>39</v>
      </c>
      <c r="D126" s="13" t="s">
        <v>142</v>
      </c>
      <c r="E126" s="13"/>
      <c r="F126" s="13"/>
      <c r="G126" s="35"/>
      <c r="H126" s="35"/>
      <c r="I126" s="35"/>
      <c r="J126" s="35"/>
      <c r="K126" s="35"/>
      <c r="L126" s="35"/>
      <c r="M126" s="35"/>
      <c r="N126" s="35"/>
      <c r="O126" s="35"/>
    </row>
    <row r="127" spans="1:15" ht="15.75" customHeight="1">
      <c r="A127" s="23"/>
      <c r="B127" s="10"/>
      <c r="C127" s="23" t="s">
        <v>39</v>
      </c>
      <c r="D127" s="13" t="s">
        <v>143</v>
      </c>
      <c r="E127" s="13"/>
      <c r="F127" s="13"/>
      <c r="G127" s="35"/>
      <c r="H127" s="35"/>
      <c r="I127" s="35"/>
      <c r="J127" s="35"/>
      <c r="K127" s="35"/>
      <c r="L127" s="35"/>
      <c r="M127" s="35"/>
      <c r="N127" s="35"/>
      <c r="O127" s="35"/>
    </row>
    <row r="128" spans="1:15" ht="15.75" customHeight="1">
      <c r="A128" s="23"/>
      <c r="B128" s="10"/>
      <c r="C128" s="23" t="s">
        <v>39</v>
      </c>
      <c r="D128" s="360" t="s">
        <v>46</v>
      </c>
      <c r="E128" s="426"/>
      <c r="F128" s="427"/>
      <c r="G128" s="35"/>
      <c r="H128" s="35"/>
      <c r="I128" s="35"/>
      <c r="J128" s="35"/>
      <c r="K128" s="35"/>
      <c r="L128" s="35"/>
      <c r="M128" s="35"/>
      <c r="N128" s="35"/>
      <c r="O128" s="35"/>
    </row>
    <row r="129" spans="1:29" ht="15.75" customHeight="1">
      <c r="A129" s="23"/>
      <c r="B129" s="10"/>
      <c r="C129" s="13" t="s">
        <v>144</v>
      </c>
      <c r="D129" s="10"/>
      <c r="E129" s="13"/>
      <c r="F129" s="13"/>
      <c r="G129" s="13"/>
      <c r="H129" s="13"/>
      <c r="I129" s="13"/>
      <c r="J129" s="35"/>
      <c r="K129" s="35"/>
      <c r="L129" s="35"/>
      <c r="M129" s="35"/>
      <c r="N129" s="35"/>
      <c r="O129" s="35"/>
    </row>
    <row r="130" spans="1:29" ht="15.75" customHeight="1">
      <c r="A130" s="4"/>
      <c r="B130" s="24"/>
      <c r="C130" s="23" t="s">
        <v>39</v>
      </c>
      <c r="D130" s="13" t="s">
        <v>145</v>
      </c>
      <c r="E130" s="13"/>
      <c r="F130" s="13"/>
      <c r="G130" s="13"/>
      <c r="H130" s="13"/>
      <c r="I130" s="13"/>
      <c r="J130" s="35"/>
      <c r="K130" s="35"/>
      <c r="L130" s="35"/>
      <c r="M130" s="35"/>
      <c r="N130" s="35"/>
      <c r="O130" s="35"/>
    </row>
    <row r="131" spans="1:29" ht="15.75" customHeight="1">
      <c r="A131" s="4"/>
      <c r="B131" s="24"/>
      <c r="C131" s="23" t="s">
        <v>39</v>
      </c>
      <c r="D131" s="13" t="s">
        <v>146</v>
      </c>
      <c r="E131" s="13"/>
      <c r="F131" s="13"/>
      <c r="G131" s="13"/>
      <c r="H131" s="13"/>
      <c r="I131" s="13"/>
      <c r="J131" s="35"/>
      <c r="K131" s="35"/>
      <c r="L131" s="35"/>
      <c r="M131" s="35"/>
      <c r="N131" s="35"/>
      <c r="O131" s="35"/>
    </row>
    <row r="132" spans="1:29" ht="15.75" customHeight="1">
      <c r="A132" s="4"/>
      <c r="B132" s="24"/>
      <c r="C132" s="23" t="s">
        <v>39</v>
      </c>
      <c r="D132" s="13" t="s">
        <v>147</v>
      </c>
      <c r="E132" s="13"/>
      <c r="F132" s="13"/>
      <c r="G132" s="13"/>
      <c r="H132" s="13"/>
      <c r="I132" s="13"/>
      <c r="J132" s="35"/>
      <c r="K132" s="35"/>
      <c r="L132" s="35"/>
      <c r="M132" s="35"/>
      <c r="N132" s="35"/>
      <c r="O132" s="35"/>
    </row>
    <row r="133" spans="1:29" ht="15.75" customHeight="1">
      <c r="A133" s="4"/>
      <c r="B133" s="24"/>
      <c r="C133" s="23" t="s">
        <v>39</v>
      </c>
      <c r="D133" s="360" t="s">
        <v>46</v>
      </c>
      <c r="E133" s="426"/>
      <c r="F133" s="427"/>
      <c r="G133" s="35"/>
      <c r="H133" s="35"/>
      <c r="I133" s="35"/>
      <c r="J133" s="35"/>
      <c r="K133" s="35"/>
      <c r="L133" s="35"/>
      <c r="M133" s="35"/>
      <c r="N133" s="35"/>
      <c r="O133" s="35"/>
    </row>
    <row r="134" spans="1:29" ht="15.75" customHeight="1">
      <c r="A134" s="23"/>
      <c r="B134" s="24"/>
      <c r="C134" s="13" t="s">
        <v>148</v>
      </c>
      <c r="D134" s="13"/>
      <c r="E134" s="13"/>
      <c r="F134" s="13"/>
      <c r="G134" s="13"/>
      <c r="H134" s="13"/>
      <c r="I134" s="13"/>
      <c r="J134" s="13"/>
      <c r="K134" s="13"/>
      <c r="L134" s="13"/>
      <c r="M134" s="13"/>
      <c r="N134" s="13"/>
      <c r="O134" s="13"/>
    </row>
    <row r="135" spans="1:29" ht="15.75" customHeight="1">
      <c r="A135" s="23"/>
      <c r="B135" s="24"/>
      <c r="C135" s="13" t="s">
        <v>149</v>
      </c>
      <c r="D135" s="13"/>
      <c r="E135" s="13"/>
      <c r="F135" s="13"/>
      <c r="G135" s="13"/>
      <c r="H135" s="13"/>
      <c r="I135" s="13"/>
      <c r="J135" s="13"/>
      <c r="K135" s="13"/>
      <c r="L135" s="13"/>
      <c r="M135" s="13"/>
      <c r="N135" s="13"/>
      <c r="O135" s="13"/>
    </row>
    <row r="136" spans="1:29" ht="15.75" customHeight="1">
      <c r="A136" s="23"/>
      <c r="B136" s="24"/>
      <c r="C136" s="23" t="s">
        <v>39</v>
      </c>
      <c r="D136" s="13" t="s">
        <v>150</v>
      </c>
      <c r="E136" s="13"/>
      <c r="F136" s="13"/>
      <c r="G136" s="13"/>
      <c r="H136" s="13"/>
      <c r="I136" s="13"/>
      <c r="J136" s="13"/>
      <c r="K136" s="13"/>
      <c r="L136" s="13"/>
      <c r="M136" s="13"/>
      <c r="N136" s="13"/>
      <c r="O136" s="13"/>
    </row>
    <row r="137" spans="1:29" ht="15.75" customHeight="1">
      <c r="A137" s="23"/>
      <c r="B137" s="24"/>
      <c r="C137" s="13"/>
      <c r="D137" s="368"/>
      <c r="E137" s="427"/>
      <c r="F137" s="13" t="s">
        <v>151</v>
      </c>
      <c r="G137" s="13"/>
      <c r="H137" s="13"/>
      <c r="I137" s="13"/>
      <c r="J137" s="13"/>
      <c r="K137" s="13"/>
      <c r="L137" s="13"/>
      <c r="M137" s="10"/>
      <c r="N137" s="10"/>
      <c r="O137" s="10"/>
    </row>
    <row r="138" spans="1:29" ht="15.75" customHeight="1">
      <c r="A138" s="23"/>
      <c r="B138" s="24"/>
      <c r="C138" s="23" t="s">
        <v>39</v>
      </c>
      <c r="D138" s="13" t="s">
        <v>152</v>
      </c>
      <c r="E138" s="13"/>
      <c r="F138" s="13"/>
      <c r="G138" s="13"/>
      <c r="H138" s="13"/>
      <c r="I138" s="13"/>
      <c r="J138" s="13"/>
      <c r="K138" s="13"/>
      <c r="L138" s="13"/>
      <c r="M138" s="13"/>
      <c r="N138" s="13"/>
      <c r="O138" s="10"/>
    </row>
    <row r="139" spans="1:29" ht="15.75" customHeight="1">
      <c r="A139" s="23"/>
      <c r="B139" s="24"/>
      <c r="C139" s="13"/>
      <c r="D139" s="368"/>
      <c r="E139" s="427"/>
      <c r="F139" s="13" t="s">
        <v>153</v>
      </c>
      <c r="G139" s="13"/>
      <c r="H139" s="13"/>
      <c r="I139" s="13"/>
      <c r="J139" s="13"/>
      <c r="K139" s="13"/>
      <c r="L139" s="13"/>
      <c r="M139" s="10"/>
      <c r="N139" s="10"/>
      <c r="O139" s="10"/>
    </row>
    <row r="140" spans="1:29" ht="15.75" customHeight="1">
      <c r="A140" s="23"/>
      <c r="B140" s="24"/>
      <c r="C140" s="10"/>
      <c r="D140" s="10"/>
      <c r="E140" s="10"/>
      <c r="F140" s="10"/>
      <c r="G140" s="10"/>
      <c r="H140" s="10"/>
      <c r="I140" s="10"/>
      <c r="J140" s="10"/>
      <c r="K140" s="10"/>
      <c r="L140" s="10"/>
      <c r="M140" s="10"/>
      <c r="N140" s="10"/>
      <c r="O140" s="10"/>
    </row>
    <row r="141" spans="1:29" ht="15.75" customHeight="1">
      <c r="A141" s="18" t="s">
        <v>102</v>
      </c>
      <c r="B141" s="19" t="s">
        <v>154</v>
      </c>
      <c r="C141" s="20" t="s">
        <v>155</v>
      </c>
      <c r="D141" s="21"/>
      <c r="E141" s="21"/>
      <c r="F141" s="21"/>
      <c r="G141" s="21"/>
      <c r="H141" s="21"/>
      <c r="I141" s="21"/>
      <c r="J141" s="22"/>
      <c r="K141" s="22"/>
      <c r="L141" s="22"/>
      <c r="M141" s="22"/>
      <c r="N141" s="22"/>
      <c r="O141" s="22"/>
    </row>
    <row r="142" spans="1:29" ht="15.75" customHeight="1">
      <c r="A142" s="18"/>
      <c r="B142" s="236"/>
      <c r="C142" s="10" t="s">
        <v>156</v>
      </c>
      <c r="D142" s="242"/>
      <c r="E142" s="10"/>
      <c r="F142" s="10"/>
      <c r="G142" s="10"/>
      <c r="H142" s="10"/>
      <c r="I142" s="10"/>
      <c r="J142" s="10"/>
      <c r="K142" s="10"/>
      <c r="L142" s="10"/>
      <c r="M142" s="10"/>
      <c r="N142" s="10"/>
      <c r="O142" s="10"/>
    </row>
    <row r="143" spans="1:29" ht="15.75" customHeight="1">
      <c r="A143" s="23"/>
      <c r="B143" s="10"/>
      <c r="C143" s="365" t="s">
        <v>157</v>
      </c>
      <c r="D143" s="436"/>
      <c r="E143" s="436"/>
      <c r="F143" s="436"/>
      <c r="G143" s="436"/>
      <c r="H143" s="436"/>
      <c r="I143" s="436"/>
      <c r="J143" s="436"/>
      <c r="K143" s="436"/>
      <c r="L143" s="436"/>
      <c r="M143" s="436"/>
      <c r="N143" s="436"/>
      <c r="O143" s="437"/>
      <c r="P143" s="8"/>
      <c r="Q143" s="8"/>
      <c r="R143" s="8"/>
      <c r="S143" s="8"/>
      <c r="T143" s="8"/>
      <c r="U143" s="8"/>
      <c r="V143" s="8"/>
      <c r="W143" s="8"/>
      <c r="X143" s="8"/>
      <c r="Y143" s="8"/>
      <c r="Z143" s="8"/>
      <c r="AA143" s="8"/>
      <c r="AB143" s="8"/>
      <c r="AC143" s="8"/>
    </row>
    <row r="144" spans="1:29" ht="15.75" customHeight="1">
      <c r="A144" s="28"/>
      <c r="B144" s="10"/>
      <c r="C144" s="438"/>
      <c r="D144" s="439"/>
      <c r="E144" s="439"/>
      <c r="F144" s="439"/>
      <c r="G144" s="439"/>
      <c r="H144" s="439"/>
      <c r="I144" s="439"/>
      <c r="J144" s="439"/>
      <c r="K144" s="439"/>
      <c r="L144" s="439"/>
      <c r="M144" s="439"/>
      <c r="N144" s="439"/>
      <c r="O144" s="440"/>
    </row>
    <row r="145" spans="1:29" ht="15.75" customHeight="1">
      <c r="A145" s="23"/>
      <c r="B145" s="13"/>
      <c r="C145" s="366" t="s">
        <v>158</v>
      </c>
      <c r="D145" s="441"/>
      <c r="E145" s="441"/>
      <c r="F145" s="441"/>
      <c r="G145" s="441"/>
      <c r="H145" s="441"/>
      <c r="I145" s="441"/>
      <c r="J145" s="441"/>
      <c r="K145" s="441"/>
      <c r="L145" s="441"/>
      <c r="M145" s="441"/>
      <c r="N145" s="441"/>
      <c r="O145" s="441"/>
    </row>
    <row r="146" spans="1:29" ht="31.5" customHeight="1">
      <c r="A146" s="23"/>
      <c r="B146" s="13"/>
      <c r="C146" s="367" t="s">
        <v>159</v>
      </c>
      <c r="D146" s="441"/>
      <c r="E146" s="441"/>
      <c r="F146" s="441"/>
      <c r="G146" s="441"/>
      <c r="H146" s="441"/>
      <c r="I146" s="441"/>
      <c r="J146" s="441"/>
      <c r="K146" s="441"/>
      <c r="L146" s="441"/>
      <c r="M146" s="441"/>
      <c r="N146" s="441"/>
      <c r="O146" s="441"/>
    </row>
    <row r="147" spans="1:29" ht="15.75" customHeight="1">
      <c r="A147" s="4"/>
      <c r="B147" s="10"/>
      <c r="C147" s="23" t="s">
        <v>39</v>
      </c>
      <c r="D147" s="13" t="s">
        <v>160</v>
      </c>
      <c r="E147" s="10"/>
      <c r="F147" s="10"/>
      <c r="G147" s="10"/>
      <c r="H147" s="10"/>
      <c r="I147" s="10"/>
      <c r="J147" s="10"/>
      <c r="K147" s="10"/>
      <c r="L147" s="10"/>
      <c r="M147" s="10"/>
      <c r="N147" s="10"/>
      <c r="O147" s="10"/>
    </row>
    <row r="148" spans="1:29" ht="15.75" customHeight="1">
      <c r="A148" s="4"/>
      <c r="B148" s="13"/>
      <c r="C148" s="10"/>
      <c r="D148" s="10" t="s">
        <v>161</v>
      </c>
      <c r="E148" s="10"/>
      <c r="F148" s="359"/>
      <c r="G148" s="426"/>
      <c r="H148" s="426"/>
      <c r="I148" s="426"/>
      <c r="J148" s="427"/>
      <c r="K148" s="10"/>
      <c r="L148" s="10"/>
      <c r="M148" s="10"/>
      <c r="N148" s="10"/>
      <c r="O148" s="10"/>
    </row>
    <row r="149" spans="1:29" ht="15.75" customHeight="1">
      <c r="A149" s="4"/>
      <c r="B149" s="10"/>
      <c r="C149" s="23" t="s">
        <v>39</v>
      </c>
      <c r="D149" s="13" t="s">
        <v>162</v>
      </c>
      <c r="E149" s="10"/>
      <c r="F149" s="10"/>
      <c r="G149" s="10"/>
      <c r="H149" s="10"/>
      <c r="I149" s="10"/>
      <c r="J149" s="10"/>
      <c r="K149" s="10"/>
      <c r="L149" s="10"/>
      <c r="M149" s="10"/>
      <c r="N149" s="10"/>
      <c r="O149" s="10"/>
    </row>
    <row r="150" spans="1:29" ht="15.75" customHeight="1">
      <c r="A150" s="23"/>
      <c r="B150" s="24"/>
      <c r="C150" s="10"/>
      <c r="D150" s="10"/>
      <c r="E150" s="10"/>
      <c r="F150" s="10"/>
      <c r="G150" s="10"/>
      <c r="H150" s="10"/>
      <c r="I150" s="10"/>
      <c r="J150" s="10"/>
      <c r="K150" s="10"/>
      <c r="L150" s="10"/>
      <c r="M150" s="10"/>
      <c r="N150" s="10"/>
      <c r="O150" s="10"/>
    </row>
    <row r="151" spans="1:29" ht="18" customHeight="1">
      <c r="A151" s="18" t="s">
        <v>163</v>
      </c>
      <c r="B151" s="19" t="s">
        <v>164</v>
      </c>
      <c r="C151" s="424" t="s">
        <v>165</v>
      </c>
      <c r="D151" s="21"/>
      <c r="E151" s="21"/>
      <c r="F151" s="21"/>
      <c r="G151" s="21"/>
      <c r="H151" s="21"/>
      <c r="I151" s="21"/>
      <c r="J151" s="22"/>
      <c r="K151" s="22"/>
      <c r="L151" s="22"/>
      <c r="M151" s="22"/>
      <c r="N151" s="22"/>
      <c r="O151" s="22"/>
    </row>
    <row r="152" spans="1:29" ht="15.75" customHeight="1">
      <c r="A152" s="23"/>
      <c r="B152" s="10"/>
      <c r="C152" s="64" t="s">
        <v>166</v>
      </c>
      <c r="D152" s="10"/>
      <c r="E152" s="10"/>
      <c r="F152" s="28"/>
      <c r="G152" s="28"/>
      <c r="H152" s="28"/>
      <c r="I152" s="28"/>
      <c r="J152" s="10"/>
      <c r="K152" s="10"/>
      <c r="L152" s="10"/>
      <c r="M152" s="10"/>
      <c r="N152" s="10"/>
      <c r="O152" s="10"/>
    </row>
    <row r="153" spans="1:29" ht="15.75" customHeight="1">
      <c r="A153" s="23"/>
      <c r="B153" s="10"/>
      <c r="C153" s="52" t="s">
        <v>39</v>
      </c>
      <c r="D153" s="32" t="s">
        <v>167</v>
      </c>
      <c r="E153" s="13"/>
      <c r="F153" s="28"/>
      <c r="G153" s="28"/>
      <c r="H153" s="28"/>
      <c r="I153" s="28"/>
      <c r="J153" s="10"/>
      <c r="K153" s="10"/>
      <c r="L153" s="10"/>
      <c r="M153" s="10"/>
      <c r="N153" s="10"/>
      <c r="O153" s="10"/>
    </row>
    <row r="154" spans="1:29" ht="15.75" customHeight="1">
      <c r="A154" s="23"/>
      <c r="B154" s="10"/>
      <c r="C154" s="52" t="s">
        <v>39</v>
      </c>
      <c r="D154" s="32" t="s">
        <v>168</v>
      </c>
      <c r="E154" s="10"/>
      <c r="F154" s="28"/>
      <c r="G154" s="28"/>
      <c r="H154" s="28"/>
      <c r="I154" s="28"/>
      <c r="J154" s="10"/>
      <c r="K154" s="10"/>
      <c r="L154" s="10"/>
      <c r="M154" s="10"/>
      <c r="N154" s="10"/>
      <c r="O154" s="10"/>
    </row>
    <row r="155" spans="1:29" ht="15.75" customHeight="1">
      <c r="A155" s="23"/>
      <c r="B155" s="10"/>
      <c r="C155" s="52" t="s">
        <v>39</v>
      </c>
      <c r="D155" s="32" t="s">
        <v>169</v>
      </c>
      <c r="E155" s="10"/>
      <c r="F155" s="28"/>
      <c r="G155" s="28"/>
      <c r="H155" s="28"/>
      <c r="I155" s="28"/>
      <c r="J155" s="10"/>
      <c r="K155" s="10"/>
      <c r="L155" s="10"/>
      <c r="M155" s="10"/>
      <c r="N155" s="10"/>
      <c r="O155" s="10"/>
    </row>
    <row r="156" spans="1:29" ht="15.75" customHeight="1">
      <c r="A156" s="23"/>
      <c r="B156" s="10"/>
      <c r="C156" s="64" t="s">
        <v>170</v>
      </c>
      <c r="D156" s="10"/>
      <c r="E156" s="13"/>
      <c r="F156" s="23"/>
      <c r="G156" s="23"/>
      <c r="H156" s="23"/>
      <c r="I156" s="23"/>
      <c r="J156" s="10"/>
      <c r="K156" s="10"/>
      <c r="L156" s="10"/>
      <c r="M156" s="10"/>
      <c r="N156" s="10"/>
      <c r="O156" s="10"/>
    </row>
    <row r="157" spans="1:29" ht="15.75" customHeight="1">
      <c r="A157" s="23"/>
      <c r="B157" s="10"/>
      <c r="C157" s="52" t="s">
        <v>39</v>
      </c>
      <c r="D157" s="13" t="s">
        <v>160</v>
      </c>
      <c r="E157" s="13"/>
      <c r="F157" s="23"/>
      <c r="G157" s="23"/>
      <c r="H157" s="23"/>
      <c r="I157" s="23"/>
      <c r="J157" s="10"/>
      <c r="K157" s="10"/>
      <c r="L157" s="10"/>
      <c r="M157" s="10"/>
      <c r="N157" s="10"/>
      <c r="O157" s="10"/>
      <c r="P157" s="8"/>
      <c r="Q157" s="8"/>
      <c r="R157" s="8"/>
      <c r="S157" s="8"/>
      <c r="T157" s="8"/>
      <c r="U157" s="8"/>
      <c r="V157" s="8"/>
      <c r="W157" s="8"/>
      <c r="X157" s="8"/>
      <c r="Y157" s="8"/>
      <c r="Z157" s="8"/>
      <c r="AA157" s="8"/>
      <c r="AB157" s="8"/>
      <c r="AC157" s="8"/>
    </row>
    <row r="158" spans="1:29" ht="15.75" customHeight="1">
      <c r="A158" s="23"/>
      <c r="B158" s="10"/>
      <c r="C158" s="52" t="s">
        <v>39</v>
      </c>
      <c r="D158" s="13" t="s">
        <v>162</v>
      </c>
      <c r="E158" s="13"/>
      <c r="F158" s="23"/>
      <c r="G158" s="23"/>
      <c r="H158" s="23"/>
      <c r="I158" s="23"/>
      <c r="J158" s="10"/>
      <c r="K158" s="10"/>
      <c r="L158" s="10"/>
      <c r="M158" s="10"/>
      <c r="N158" s="10"/>
      <c r="O158" s="10"/>
      <c r="P158" s="8"/>
      <c r="Q158" s="8"/>
      <c r="R158" s="8"/>
      <c r="S158" s="8"/>
      <c r="T158" s="8"/>
      <c r="U158" s="8"/>
      <c r="V158" s="8"/>
      <c r="W158" s="8"/>
      <c r="X158" s="8"/>
      <c r="Y158" s="8"/>
      <c r="Z158" s="8"/>
      <c r="AA158" s="8"/>
      <c r="AB158" s="8"/>
      <c r="AC158" s="8"/>
    </row>
    <row r="159" spans="1:29" ht="15.75" customHeight="1">
      <c r="A159" s="23"/>
      <c r="B159" s="10"/>
      <c r="C159" s="64" t="s">
        <v>171</v>
      </c>
      <c r="D159" s="10"/>
      <c r="E159" s="13"/>
      <c r="F159" s="23"/>
      <c r="G159" s="23"/>
      <c r="H159" s="23"/>
      <c r="I159" s="23"/>
      <c r="J159" s="13"/>
      <c r="K159" s="10"/>
      <c r="L159" s="10"/>
      <c r="M159" s="10"/>
      <c r="N159" s="10"/>
      <c r="O159" s="10"/>
    </row>
    <row r="160" spans="1:29" ht="15.75" customHeight="1">
      <c r="A160" s="23"/>
      <c r="B160" s="10"/>
      <c r="C160" s="52" t="s">
        <v>39</v>
      </c>
      <c r="D160" s="32" t="s">
        <v>172</v>
      </c>
      <c r="E160" s="13"/>
      <c r="F160" s="23"/>
      <c r="G160" s="23"/>
      <c r="H160" s="23"/>
      <c r="I160" s="23"/>
      <c r="J160" s="13"/>
      <c r="K160" s="10"/>
      <c r="L160" s="10"/>
      <c r="M160" s="10"/>
      <c r="N160" s="10"/>
      <c r="O160" s="10"/>
    </row>
    <row r="161" spans="1:15" ht="15.75" customHeight="1">
      <c r="A161" s="23"/>
      <c r="B161" s="10"/>
      <c r="C161" s="52" t="s">
        <v>39</v>
      </c>
      <c r="D161" s="32" t="s">
        <v>173</v>
      </c>
      <c r="E161" s="13"/>
      <c r="F161" s="23"/>
      <c r="G161" s="23"/>
      <c r="H161" s="23"/>
      <c r="I161" s="23"/>
      <c r="J161" s="13"/>
      <c r="K161" s="10"/>
      <c r="L161" s="10"/>
      <c r="M161" s="10"/>
      <c r="N161" s="10"/>
      <c r="O161" s="10"/>
    </row>
    <row r="162" spans="1:15" ht="15.75" customHeight="1">
      <c r="A162" s="23"/>
      <c r="B162" s="10"/>
      <c r="C162" s="52" t="s">
        <v>39</v>
      </c>
      <c r="D162" s="32" t="s">
        <v>162</v>
      </c>
      <c r="E162" s="13"/>
      <c r="F162" s="23"/>
      <c r="G162" s="23"/>
      <c r="H162" s="23"/>
      <c r="I162" s="23"/>
      <c r="J162" s="10"/>
      <c r="K162" s="10"/>
      <c r="L162" s="10"/>
      <c r="M162" s="10"/>
      <c r="N162" s="10"/>
      <c r="O162" s="10"/>
    </row>
    <row r="163" spans="1:15" ht="15.75" customHeight="1">
      <c r="A163" s="23"/>
      <c r="B163" s="10"/>
      <c r="C163" s="64" t="s">
        <v>174</v>
      </c>
      <c r="D163" s="10"/>
      <c r="E163" s="10"/>
      <c r="F163" s="28"/>
      <c r="G163" s="28"/>
      <c r="H163" s="28"/>
      <c r="I163" s="28"/>
      <c r="J163" s="10"/>
      <c r="K163" s="10"/>
      <c r="L163" s="10"/>
      <c r="M163" s="10"/>
      <c r="N163" s="10"/>
      <c r="O163" s="10"/>
    </row>
    <row r="164" spans="1:15" ht="15.75" customHeight="1">
      <c r="A164" s="23"/>
      <c r="B164" s="10"/>
      <c r="C164" s="52" t="s">
        <v>39</v>
      </c>
      <c r="D164" s="32" t="s">
        <v>175</v>
      </c>
      <c r="E164" s="10"/>
      <c r="F164" s="28"/>
      <c r="G164" s="28"/>
      <c r="H164" s="28"/>
      <c r="I164" s="28"/>
      <c r="J164" s="10"/>
      <c r="K164" s="10"/>
      <c r="L164" s="10"/>
      <c r="M164" s="10"/>
      <c r="N164" s="10"/>
      <c r="O164" s="10"/>
    </row>
    <row r="165" spans="1:15" ht="15.75" customHeight="1">
      <c r="A165" s="23"/>
      <c r="B165" s="10"/>
      <c r="C165" s="52" t="s">
        <v>39</v>
      </c>
      <c r="D165" s="32" t="s">
        <v>176</v>
      </c>
      <c r="E165" s="10"/>
      <c r="F165" s="28"/>
      <c r="G165" s="28"/>
      <c r="H165" s="28"/>
      <c r="I165" s="28"/>
      <c r="J165" s="10"/>
      <c r="K165" s="10"/>
      <c r="L165" s="10"/>
      <c r="M165" s="10"/>
      <c r="N165" s="10"/>
      <c r="O165" s="10"/>
    </row>
    <row r="166" spans="1:15" ht="15.75" customHeight="1">
      <c r="A166" s="23"/>
      <c r="B166" s="10"/>
      <c r="C166" s="52" t="s">
        <v>39</v>
      </c>
      <c r="D166" s="32" t="s">
        <v>177</v>
      </c>
      <c r="E166" s="10"/>
      <c r="F166" s="28"/>
      <c r="G166" s="28"/>
      <c r="H166" s="28"/>
      <c r="I166" s="28"/>
      <c r="J166" s="10"/>
      <c r="K166" s="10"/>
      <c r="L166" s="10"/>
      <c r="M166" s="10"/>
      <c r="N166" s="10"/>
      <c r="O166" s="10"/>
    </row>
    <row r="167" spans="1:15" ht="15.75" customHeight="1">
      <c r="A167" s="23"/>
      <c r="B167" s="10"/>
      <c r="C167" s="52" t="s">
        <v>39</v>
      </c>
      <c r="D167" s="32" t="s">
        <v>178</v>
      </c>
      <c r="E167" s="10"/>
      <c r="F167" s="28"/>
      <c r="G167" s="28"/>
      <c r="H167" s="28"/>
      <c r="I167" s="28"/>
      <c r="J167" s="10"/>
      <c r="K167" s="10"/>
      <c r="L167" s="10"/>
      <c r="M167" s="10"/>
      <c r="N167" s="10"/>
      <c r="O167" s="10"/>
    </row>
    <row r="168" spans="1:15" ht="15.75" customHeight="1">
      <c r="A168" s="23"/>
      <c r="B168" s="10"/>
      <c r="C168" s="52" t="s">
        <v>39</v>
      </c>
      <c r="D168" s="32" t="s">
        <v>179</v>
      </c>
      <c r="E168" s="10"/>
      <c r="F168" s="28"/>
      <c r="G168" s="28"/>
      <c r="H168" s="28"/>
      <c r="I168" s="28"/>
      <c r="J168" s="10"/>
      <c r="K168" s="10"/>
      <c r="L168" s="10"/>
      <c r="M168" s="10"/>
      <c r="N168" s="10"/>
      <c r="O168" s="10"/>
    </row>
    <row r="169" spans="1:15" ht="15.75" customHeight="1">
      <c r="A169" s="23"/>
      <c r="B169" s="10"/>
      <c r="C169" s="64" t="s">
        <v>180</v>
      </c>
      <c r="D169" s="10"/>
      <c r="E169" s="10"/>
      <c r="F169" s="28"/>
      <c r="G169" s="28"/>
      <c r="H169" s="28"/>
      <c r="I169" s="28"/>
      <c r="J169" s="10"/>
      <c r="K169" s="10"/>
      <c r="L169" s="10"/>
      <c r="M169" s="10"/>
      <c r="N169" s="10"/>
      <c r="O169" s="10"/>
    </row>
    <row r="170" spans="1:15" ht="15.75" customHeight="1">
      <c r="A170" s="23"/>
      <c r="B170" s="10"/>
      <c r="C170" s="23" t="s">
        <v>39</v>
      </c>
      <c r="D170" s="32" t="s">
        <v>181</v>
      </c>
      <c r="E170" s="10"/>
      <c r="F170" s="28"/>
      <c r="G170" s="28"/>
      <c r="H170" s="28"/>
      <c r="I170" s="28"/>
      <c r="J170" s="10"/>
      <c r="K170" s="10"/>
      <c r="L170" s="10"/>
      <c r="M170" s="10"/>
      <c r="N170" s="10"/>
      <c r="O170" s="10"/>
    </row>
    <row r="171" spans="1:15" ht="15.75" customHeight="1">
      <c r="A171" s="23"/>
      <c r="B171" s="10"/>
      <c r="C171" s="23" t="s">
        <v>39</v>
      </c>
      <c r="D171" s="32" t="s">
        <v>182</v>
      </c>
      <c r="E171" s="10"/>
      <c r="F171" s="28"/>
      <c r="G171" s="28"/>
      <c r="H171" s="28"/>
      <c r="I171" s="28"/>
      <c r="J171" s="10"/>
      <c r="K171" s="10"/>
      <c r="L171" s="10"/>
      <c r="M171" s="10"/>
      <c r="N171" s="10"/>
      <c r="O171" s="10"/>
    </row>
    <row r="172" spans="1:15" ht="15.75" customHeight="1">
      <c r="A172" s="23"/>
      <c r="B172" s="10"/>
      <c r="C172" s="23" t="s">
        <v>39</v>
      </c>
      <c r="D172" s="32" t="s">
        <v>162</v>
      </c>
      <c r="E172" s="10"/>
      <c r="F172" s="28"/>
      <c r="G172" s="28"/>
      <c r="H172" s="28"/>
      <c r="I172" s="28"/>
      <c r="J172" s="10"/>
      <c r="K172" s="10"/>
      <c r="L172" s="10"/>
      <c r="M172" s="10"/>
      <c r="N172" s="10"/>
      <c r="O172" s="10"/>
    </row>
    <row r="173" spans="1:15" ht="15.75" customHeight="1">
      <c r="A173" s="23"/>
      <c r="B173" s="10"/>
      <c r="C173" s="32" t="s">
        <v>183</v>
      </c>
      <c r="D173" s="10"/>
      <c r="E173" s="13"/>
      <c r="F173" s="23"/>
      <c r="G173" s="23"/>
      <c r="H173" s="23"/>
      <c r="I173" s="23"/>
      <c r="J173" s="13"/>
      <c r="K173" s="13"/>
      <c r="L173" s="13"/>
      <c r="M173" s="13"/>
      <c r="N173" s="13"/>
      <c r="O173" s="13"/>
    </row>
    <row r="174" spans="1:15" ht="15.75" customHeight="1">
      <c r="A174" s="23"/>
      <c r="B174" s="10"/>
      <c r="C174" s="23" t="s">
        <v>39</v>
      </c>
      <c r="D174" s="32" t="s">
        <v>184</v>
      </c>
      <c r="E174" s="13"/>
      <c r="F174" s="23"/>
      <c r="G174" s="23"/>
      <c r="H174" s="23"/>
      <c r="I174" s="23"/>
      <c r="J174" s="13"/>
      <c r="K174" s="13"/>
      <c r="L174" s="13"/>
      <c r="M174" s="13"/>
      <c r="N174" s="13"/>
      <c r="O174" s="13"/>
    </row>
    <row r="175" spans="1:15" ht="15.75" customHeight="1">
      <c r="A175" s="23"/>
      <c r="B175" s="10"/>
      <c r="C175" s="23" t="s">
        <v>39</v>
      </c>
      <c r="D175" s="32" t="s">
        <v>185</v>
      </c>
      <c r="E175" s="13"/>
      <c r="F175" s="23"/>
      <c r="G175" s="23"/>
      <c r="H175" s="23"/>
      <c r="I175" s="23"/>
      <c r="J175" s="13"/>
      <c r="K175" s="13"/>
      <c r="L175" s="13"/>
      <c r="M175" s="13"/>
      <c r="N175" s="13"/>
      <c r="O175" s="13"/>
    </row>
    <row r="176" spans="1:15" ht="15.75" customHeight="1">
      <c r="A176" s="23"/>
      <c r="B176" s="10"/>
      <c r="C176" s="23" t="s">
        <v>39</v>
      </c>
      <c r="D176" s="13" t="s">
        <v>162</v>
      </c>
      <c r="E176" s="13"/>
      <c r="F176" s="13"/>
      <c r="G176" s="13"/>
      <c r="H176" s="13"/>
      <c r="I176" s="13"/>
      <c r="J176" s="13"/>
      <c r="K176" s="13"/>
      <c r="L176" s="13"/>
      <c r="M176" s="13"/>
      <c r="N176" s="13"/>
      <c r="O176" s="13"/>
    </row>
    <row r="177" spans="1:29" ht="15.75" customHeight="1">
      <c r="A177" s="23"/>
      <c r="B177" s="10"/>
      <c r="C177" s="13" t="s">
        <v>186</v>
      </c>
      <c r="D177" s="10"/>
      <c r="E177" s="13"/>
      <c r="F177" s="13"/>
      <c r="G177" s="13"/>
      <c r="H177" s="13"/>
      <c r="I177" s="13"/>
      <c r="J177" s="13"/>
      <c r="K177" s="13"/>
      <c r="L177" s="13"/>
      <c r="M177" s="13"/>
      <c r="N177" s="13"/>
      <c r="O177" s="13"/>
    </row>
    <row r="178" spans="1:29" ht="15.75" customHeight="1">
      <c r="A178" s="23"/>
      <c r="B178" s="10"/>
      <c r="C178" s="23" t="s">
        <v>39</v>
      </c>
      <c r="D178" s="32" t="s">
        <v>184</v>
      </c>
      <c r="E178" s="13"/>
      <c r="F178" s="13"/>
      <c r="G178" s="13"/>
      <c r="H178" s="13"/>
      <c r="I178" s="13"/>
      <c r="J178" s="13"/>
      <c r="K178" s="13"/>
      <c r="L178" s="13"/>
      <c r="M178" s="13"/>
      <c r="N178" s="13"/>
      <c r="O178" s="13"/>
    </row>
    <row r="179" spans="1:29" ht="15.75" customHeight="1">
      <c r="A179" s="23"/>
      <c r="B179" s="10"/>
      <c r="C179" s="23" t="s">
        <v>39</v>
      </c>
      <c r="D179" s="32" t="s">
        <v>185</v>
      </c>
      <c r="E179" s="13"/>
      <c r="F179" s="13"/>
      <c r="G179" s="13"/>
      <c r="H179" s="13"/>
      <c r="I179" s="13"/>
      <c r="J179" s="13"/>
      <c r="K179" s="13"/>
      <c r="L179" s="13"/>
      <c r="M179" s="13"/>
      <c r="N179" s="13"/>
      <c r="O179" s="13"/>
    </row>
    <row r="180" spans="1:29" ht="15.75" customHeight="1">
      <c r="A180" s="23"/>
      <c r="B180" s="10"/>
      <c r="C180" s="23" t="s">
        <v>39</v>
      </c>
      <c r="D180" s="13" t="s">
        <v>162</v>
      </c>
      <c r="E180" s="13"/>
      <c r="F180" s="13"/>
      <c r="G180" s="13"/>
      <c r="H180" s="13"/>
      <c r="I180" s="13"/>
      <c r="J180" s="13"/>
      <c r="K180" s="13"/>
      <c r="L180" s="13"/>
      <c r="M180" s="13"/>
      <c r="N180" s="13"/>
      <c r="O180" s="13"/>
    </row>
    <row r="181" spans="1:29" ht="15" customHeight="1">
      <c r="A181" s="23"/>
      <c r="B181" s="8"/>
      <c r="C181" s="13" t="s">
        <v>187</v>
      </c>
      <c r="D181" s="8"/>
      <c r="E181" s="13"/>
      <c r="F181" s="13"/>
      <c r="G181" s="13"/>
      <c r="H181" s="13"/>
      <c r="I181" s="13"/>
      <c r="J181" s="13"/>
      <c r="K181" s="13"/>
      <c r="L181" s="13"/>
      <c r="M181" s="13"/>
      <c r="N181" s="13"/>
      <c r="O181" s="13"/>
      <c r="P181" s="8"/>
      <c r="Q181" s="8"/>
      <c r="R181" s="8"/>
      <c r="S181" s="8"/>
      <c r="T181" s="8"/>
      <c r="U181" s="8"/>
      <c r="V181" s="8"/>
      <c r="W181" s="8"/>
      <c r="X181" s="8"/>
      <c r="Y181" s="8"/>
      <c r="Z181" s="8"/>
      <c r="AA181" s="8"/>
      <c r="AB181" s="8"/>
      <c r="AC181" s="8"/>
    </row>
    <row r="182" spans="1:29" ht="15.75" customHeight="1">
      <c r="A182" s="23"/>
      <c r="B182" s="8"/>
      <c r="C182" s="23" t="s">
        <v>39</v>
      </c>
      <c r="D182" s="13" t="s">
        <v>188</v>
      </c>
      <c r="E182" s="13"/>
      <c r="F182" s="13"/>
      <c r="G182" s="13"/>
      <c r="H182" s="13"/>
      <c r="I182" s="13"/>
      <c r="J182" s="13"/>
      <c r="K182" s="13"/>
      <c r="L182" s="13"/>
      <c r="M182" s="13"/>
      <c r="N182" s="13"/>
      <c r="O182" s="13"/>
      <c r="P182" s="8"/>
      <c r="Q182" s="8"/>
      <c r="R182" s="8"/>
      <c r="S182" s="8"/>
      <c r="T182" s="8"/>
      <c r="U182" s="8"/>
      <c r="V182" s="8"/>
      <c r="W182" s="8"/>
      <c r="X182" s="8"/>
      <c r="Y182" s="8"/>
      <c r="Z182" s="8"/>
      <c r="AA182" s="8"/>
      <c r="AB182" s="8"/>
      <c r="AC182" s="8"/>
    </row>
    <row r="183" spans="1:29" ht="15.75" customHeight="1">
      <c r="A183" s="23"/>
      <c r="B183" s="8"/>
      <c r="C183" s="23" t="s">
        <v>39</v>
      </c>
      <c r="D183" s="13" t="s">
        <v>189</v>
      </c>
      <c r="E183" s="13"/>
      <c r="F183" s="13"/>
      <c r="G183" s="13"/>
      <c r="H183" s="13"/>
      <c r="I183" s="13"/>
      <c r="J183" s="13"/>
      <c r="K183" s="13"/>
      <c r="L183" s="13"/>
      <c r="M183" s="13"/>
      <c r="N183" s="13"/>
      <c r="O183" s="13"/>
      <c r="P183" s="8"/>
      <c r="Q183" s="8"/>
      <c r="R183" s="8"/>
      <c r="S183" s="8"/>
      <c r="T183" s="8"/>
      <c r="U183" s="8"/>
      <c r="V183" s="8"/>
      <c r="W183" s="8"/>
      <c r="X183" s="8"/>
      <c r="Y183" s="8"/>
      <c r="Z183" s="8"/>
      <c r="AA183" s="8"/>
      <c r="AB183" s="8"/>
      <c r="AC183" s="8"/>
    </row>
    <row r="184" spans="1:29" ht="15.75" customHeight="1">
      <c r="A184" s="23"/>
      <c r="B184" s="8"/>
      <c r="C184" s="23" t="s">
        <v>39</v>
      </c>
      <c r="D184" s="13" t="s">
        <v>190</v>
      </c>
      <c r="E184" s="13"/>
      <c r="F184" s="13"/>
      <c r="G184" s="13"/>
      <c r="H184" s="13"/>
      <c r="I184" s="13"/>
      <c r="J184" s="13"/>
      <c r="K184" s="13"/>
      <c r="L184" s="13"/>
      <c r="M184" s="13"/>
      <c r="N184" s="13"/>
      <c r="O184" s="13"/>
      <c r="P184" s="8"/>
      <c r="Q184" s="8"/>
      <c r="R184" s="8"/>
      <c r="S184" s="8"/>
      <c r="T184" s="8"/>
      <c r="U184" s="8"/>
      <c r="V184" s="8"/>
      <c r="W184" s="8"/>
      <c r="X184" s="8"/>
      <c r="Y184" s="8"/>
      <c r="Z184" s="8"/>
      <c r="AA184" s="8"/>
      <c r="AB184" s="8"/>
      <c r="AC184" s="8"/>
    </row>
    <row r="185" spans="1:29" ht="15" customHeight="1">
      <c r="A185" s="23"/>
      <c r="B185" s="10"/>
      <c r="C185" s="13" t="s">
        <v>191</v>
      </c>
      <c r="D185" s="10"/>
      <c r="E185" s="13"/>
      <c r="F185" s="13"/>
      <c r="G185" s="13"/>
      <c r="H185" s="13"/>
      <c r="I185" s="13"/>
      <c r="J185" s="13"/>
      <c r="K185" s="13"/>
      <c r="L185" s="13"/>
      <c r="M185" s="13"/>
      <c r="N185" s="13"/>
      <c r="O185" s="13"/>
    </row>
    <row r="186" spans="1:29" ht="15.75" customHeight="1">
      <c r="A186" s="23"/>
      <c r="B186" s="10"/>
      <c r="C186" s="23" t="s">
        <v>39</v>
      </c>
      <c r="D186" s="13" t="s">
        <v>192</v>
      </c>
      <c r="E186" s="13"/>
      <c r="F186" s="13"/>
      <c r="G186" s="13"/>
      <c r="H186" s="13"/>
      <c r="I186" s="13"/>
      <c r="J186" s="13"/>
      <c r="K186" s="13"/>
      <c r="L186" s="13"/>
      <c r="M186" s="13"/>
      <c r="N186" s="13"/>
      <c r="O186" s="13"/>
    </row>
    <row r="187" spans="1:29" ht="15.75" customHeight="1">
      <c r="A187" s="23"/>
      <c r="B187" s="10"/>
      <c r="C187" s="23" t="s">
        <v>39</v>
      </c>
      <c r="D187" s="13" t="s">
        <v>193</v>
      </c>
      <c r="E187" s="13"/>
      <c r="F187" s="13"/>
      <c r="G187" s="13"/>
      <c r="H187" s="13"/>
      <c r="I187" s="13"/>
      <c r="J187" s="13"/>
      <c r="K187" s="13"/>
      <c r="L187" s="13"/>
      <c r="M187" s="13"/>
      <c r="N187" s="13"/>
      <c r="O187" s="13"/>
    </row>
    <row r="188" spans="1:29" ht="15.75" customHeight="1">
      <c r="A188" s="23"/>
      <c r="B188" s="10"/>
      <c r="C188" s="23" t="s">
        <v>39</v>
      </c>
      <c r="D188" s="13" t="s">
        <v>189</v>
      </c>
      <c r="E188" s="13"/>
      <c r="F188" s="13"/>
      <c r="G188" s="13"/>
      <c r="H188" s="13"/>
      <c r="I188" s="13"/>
      <c r="J188" s="13"/>
      <c r="K188" s="13"/>
      <c r="L188" s="13"/>
      <c r="M188" s="13"/>
      <c r="N188" s="13"/>
      <c r="O188" s="13"/>
    </row>
    <row r="189" spans="1:29" ht="15.75" customHeight="1">
      <c r="A189" s="23"/>
      <c r="B189" s="10"/>
      <c r="C189" s="23" t="s">
        <v>39</v>
      </c>
      <c r="D189" s="13" t="s">
        <v>190</v>
      </c>
      <c r="E189" s="13"/>
      <c r="F189" s="13"/>
      <c r="G189" s="13"/>
      <c r="H189" s="13"/>
      <c r="I189" s="13"/>
      <c r="J189" s="13"/>
      <c r="K189" s="13"/>
      <c r="L189" s="13"/>
      <c r="M189" s="13"/>
      <c r="N189" s="13"/>
      <c r="O189" s="13"/>
    </row>
    <row r="190" spans="1:29" ht="15.75" customHeight="1">
      <c r="A190" s="23"/>
      <c r="B190" s="10"/>
      <c r="C190" s="13" t="s">
        <v>194</v>
      </c>
      <c r="D190" s="13"/>
      <c r="E190" s="13"/>
      <c r="F190" s="13"/>
      <c r="G190" s="13"/>
      <c r="H190" s="13"/>
      <c r="I190" s="13"/>
      <c r="J190" s="13"/>
      <c r="K190" s="13"/>
      <c r="L190" s="13"/>
      <c r="M190" s="13"/>
      <c r="N190" s="13"/>
      <c r="O190" s="13"/>
    </row>
    <row r="191" spans="1:29" ht="15.75" hidden="1" customHeight="1">
      <c r="A191" s="23"/>
      <c r="B191" s="13"/>
      <c r="C191" s="13"/>
      <c r="D191" s="13"/>
      <c r="E191" s="13"/>
      <c r="F191" s="13"/>
      <c r="G191" s="13"/>
      <c r="H191" s="13"/>
      <c r="I191" s="13"/>
      <c r="J191" s="35"/>
      <c r="K191" s="13"/>
      <c r="L191" s="13"/>
      <c r="M191" s="13"/>
      <c r="N191" s="13"/>
      <c r="O191" s="13"/>
    </row>
    <row r="192" spans="1:29" ht="15.75" hidden="1" customHeight="1">
      <c r="A192" s="23"/>
      <c r="B192" s="13"/>
      <c r="C192" s="35"/>
      <c r="D192" s="35"/>
      <c r="E192" s="35"/>
      <c r="F192" s="35"/>
      <c r="G192" s="35"/>
      <c r="H192" s="35"/>
      <c r="I192" s="35"/>
      <c r="J192" s="35"/>
      <c r="K192" s="35"/>
      <c r="L192" s="35"/>
      <c r="M192" s="35"/>
      <c r="N192" s="35"/>
      <c r="O192" s="35"/>
    </row>
    <row r="193" spans="1:15" ht="15.75" hidden="1" customHeight="1">
      <c r="A193" s="23"/>
      <c r="B193" s="13"/>
      <c r="C193" s="35"/>
      <c r="D193" s="35"/>
      <c r="E193" s="35"/>
      <c r="F193" s="35"/>
      <c r="G193" s="35"/>
      <c r="H193" s="35"/>
      <c r="I193" s="35"/>
      <c r="J193" s="35"/>
      <c r="K193" s="35"/>
      <c r="L193" s="35"/>
      <c r="M193" s="35"/>
      <c r="N193" s="35"/>
      <c r="O193" s="35"/>
    </row>
    <row r="194" spans="1:15" ht="15.75" hidden="1" customHeight="1">
      <c r="A194" s="23"/>
      <c r="B194" s="13"/>
      <c r="C194" s="35"/>
      <c r="D194" s="35"/>
      <c r="E194" s="35"/>
      <c r="F194" s="35"/>
      <c r="G194" s="35"/>
      <c r="H194" s="35"/>
      <c r="I194" s="35"/>
      <c r="J194" s="10"/>
      <c r="K194" s="35"/>
      <c r="L194" s="35"/>
      <c r="M194" s="35"/>
      <c r="N194" s="35"/>
      <c r="O194" s="35"/>
    </row>
    <row r="195" spans="1:15" ht="15" hidden="1" customHeight="1">
      <c r="A195" s="28"/>
      <c r="B195" s="10"/>
      <c r="C195" s="10"/>
      <c r="D195" s="10"/>
      <c r="E195" s="10"/>
      <c r="F195" s="10"/>
      <c r="G195" s="10"/>
      <c r="H195" s="10"/>
      <c r="I195" s="10"/>
      <c r="J195" s="10"/>
      <c r="K195" s="10"/>
      <c r="L195" s="10"/>
      <c r="M195" s="10"/>
      <c r="N195" s="10"/>
      <c r="O195" s="10"/>
    </row>
    <row r="196" spans="1:15" ht="15" hidden="1" customHeight="1">
      <c r="A196" s="28"/>
      <c r="B196" s="10"/>
      <c r="C196" s="10"/>
      <c r="D196" s="10"/>
      <c r="E196" s="10"/>
      <c r="F196" s="10"/>
      <c r="G196" s="10"/>
      <c r="H196" s="10"/>
      <c r="I196" s="10"/>
      <c r="J196" s="10"/>
      <c r="K196" s="10"/>
      <c r="L196" s="10"/>
      <c r="M196" s="10"/>
      <c r="N196" s="10"/>
      <c r="O196" s="10"/>
    </row>
    <row r="197" spans="1:15" ht="15" hidden="1" customHeight="1">
      <c r="A197" s="28"/>
      <c r="B197" s="10"/>
      <c r="C197" s="10"/>
      <c r="D197" s="10"/>
      <c r="E197" s="10"/>
      <c r="F197" s="10"/>
      <c r="G197" s="10"/>
      <c r="H197" s="10"/>
      <c r="I197" s="10"/>
      <c r="J197" s="10"/>
      <c r="K197" s="10"/>
      <c r="L197" s="10"/>
      <c r="M197" s="10"/>
      <c r="N197" s="10"/>
      <c r="O197" s="10"/>
    </row>
    <row r="198" spans="1:15" ht="15" hidden="1" customHeight="1">
      <c r="A198" s="28"/>
      <c r="B198" s="10"/>
      <c r="C198" s="10"/>
      <c r="D198" s="10"/>
      <c r="E198" s="10"/>
      <c r="F198" s="10"/>
      <c r="G198" s="10"/>
      <c r="H198" s="10"/>
      <c r="I198" s="10"/>
      <c r="J198" s="10"/>
      <c r="K198" s="10"/>
      <c r="L198" s="10"/>
      <c r="M198" s="10"/>
      <c r="N198" s="10"/>
      <c r="O198" s="10"/>
    </row>
    <row r="199" spans="1:15" ht="15" hidden="1" customHeight="1">
      <c r="A199" s="28"/>
      <c r="B199" s="10"/>
      <c r="C199" s="10"/>
      <c r="D199" s="10"/>
      <c r="E199" s="10"/>
      <c r="F199" s="10"/>
      <c r="G199" s="10"/>
      <c r="H199" s="10"/>
      <c r="I199" s="10"/>
      <c r="J199" s="10"/>
      <c r="K199" s="10"/>
      <c r="L199" s="10"/>
      <c r="M199" s="10"/>
      <c r="N199" s="10"/>
      <c r="O199" s="10"/>
    </row>
    <row r="200" spans="1:15" ht="15" hidden="1" customHeight="1">
      <c r="A200" s="28"/>
      <c r="B200" s="10"/>
      <c r="C200" s="10"/>
      <c r="D200" s="10"/>
      <c r="E200" s="10"/>
      <c r="F200" s="10"/>
      <c r="G200" s="10"/>
      <c r="H200" s="10"/>
      <c r="I200" s="10"/>
      <c r="J200" s="10"/>
      <c r="K200" s="10"/>
      <c r="L200" s="10"/>
      <c r="M200" s="10"/>
      <c r="N200" s="10"/>
      <c r="O200" s="10"/>
    </row>
    <row r="201" spans="1:15" ht="15" hidden="1" customHeight="1">
      <c r="A201" s="28"/>
      <c r="B201" s="10"/>
      <c r="C201" s="10"/>
      <c r="D201" s="10"/>
      <c r="E201" s="10"/>
      <c r="F201" s="10"/>
      <c r="G201" s="10"/>
      <c r="H201" s="10"/>
      <c r="I201" s="10"/>
      <c r="J201" s="10"/>
      <c r="K201" s="10"/>
      <c r="L201" s="10"/>
      <c r="M201" s="10"/>
      <c r="N201" s="10"/>
      <c r="O201" s="10"/>
    </row>
    <row r="202" spans="1:15" ht="15" hidden="1" customHeight="1">
      <c r="A202" s="28"/>
      <c r="B202" s="10"/>
      <c r="C202" s="10"/>
      <c r="D202" s="10"/>
      <c r="E202" s="10"/>
      <c r="F202" s="10"/>
      <c r="G202" s="10"/>
      <c r="H202" s="10"/>
      <c r="I202" s="10"/>
      <c r="J202" s="10"/>
      <c r="K202" s="10"/>
      <c r="L202" s="10"/>
      <c r="M202" s="10"/>
      <c r="N202" s="10"/>
      <c r="O202" s="10"/>
    </row>
    <row r="203" spans="1:15" ht="15" hidden="1" customHeight="1">
      <c r="A203" s="28"/>
      <c r="B203" s="10"/>
      <c r="C203" s="10"/>
      <c r="D203" s="10"/>
      <c r="E203" s="10"/>
      <c r="F203" s="10"/>
      <c r="G203" s="10"/>
      <c r="H203" s="10"/>
      <c r="I203" s="10"/>
      <c r="J203" s="10"/>
      <c r="K203" s="10"/>
      <c r="L203" s="10"/>
      <c r="M203" s="10"/>
      <c r="N203" s="10"/>
      <c r="O203" s="10"/>
    </row>
    <row r="204" spans="1:15" ht="15" hidden="1" customHeight="1">
      <c r="A204" s="28"/>
      <c r="B204" s="10"/>
      <c r="C204" s="10"/>
      <c r="D204" s="10"/>
      <c r="E204" s="10"/>
      <c r="F204" s="10"/>
      <c r="G204" s="10"/>
      <c r="H204" s="10"/>
      <c r="I204" s="10"/>
      <c r="J204" s="10"/>
      <c r="K204" s="10"/>
      <c r="L204" s="10"/>
      <c r="M204" s="10"/>
      <c r="N204" s="10"/>
      <c r="O204" s="10"/>
    </row>
    <row r="205" spans="1:15" ht="15" hidden="1" customHeight="1">
      <c r="A205" s="28"/>
      <c r="B205" s="10"/>
      <c r="C205" s="10"/>
      <c r="D205" s="10"/>
      <c r="E205" s="10"/>
      <c r="F205" s="10"/>
      <c r="G205" s="10"/>
      <c r="H205" s="10"/>
      <c r="I205" s="10"/>
      <c r="J205" s="10"/>
      <c r="K205" s="10"/>
      <c r="L205" s="10"/>
      <c r="M205" s="10"/>
      <c r="N205" s="10"/>
      <c r="O205" s="10"/>
    </row>
    <row r="206" spans="1:15" ht="15" hidden="1" customHeight="1">
      <c r="A206" s="28"/>
      <c r="B206" s="10"/>
      <c r="C206" s="10"/>
      <c r="D206" s="10"/>
      <c r="E206" s="10"/>
      <c r="F206" s="10"/>
      <c r="G206" s="10"/>
      <c r="H206" s="10"/>
      <c r="I206" s="10"/>
      <c r="J206" s="10"/>
      <c r="K206" s="10"/>
      <c r="L206" s="10"/>
      <c r="M206" s="10"/>
      <c r="N206" s="10"/>
      <c r="O206" s="10"/>
    </row>
    <row r="207" spans="1:15" ht="15" hidden="1" customHeight="1">
      <c r="A207" s="28"/>
      <c r="B207" s="10"/>
      <c r="C207" s="10"/>
      <c r="D207" s="10"/>
      <c r="E207" s="10"/>
      <c r="F207" s="10"/>
      <c r="G207" s="10"/>
      <c r="H207" s="10"/>
      <c r="I207" s="10"/>
      <c r="J207" s="10"/>
      <c r="K207" s="10"/>
      <c r="L207" s="10"/>
      <c r="M207" s="10"/>
      <c r="N207" s="10"/>
      <c r="O207" s="10"/>
    </row>
    <row r="208" spans="1:15" ht="15" hidden="1" customHeight="1">
      <c r="A208" s="28"/>
      <c r="B208" s="10"/>
      <c r="C208" s="10"/>
      <c r="D208" s="10"/>
      <c r="E208" s="10"/>
      <c r="F208" s="10"/>
      <c r="G208" s="10"/>
      <c r="H208" s="10"/>
      <c r="I208" s="10"/>
      <c r="J208" s="10"/>
      <c r="K208" s="10"/>
      <c r="L208" s="10"/>
      <c r="M208" s="10"/>
      <c r="N208" s="10"/>
      <c r="O208" s="10"/>
    </row>
    <row r="209" spans="1:15" ht="15" hidden="1" customHeight="1">
      <c r="A209" s="28"/>
      <c r="B209" s="10"/>
      <c r="C209" s="10"/>
      <c r="D209" s="10"/>
      <c r="E209" s="10"/>
      <c r="F209" s="10"/>
      <c r="G209" s="10"/>
      <c r="H209" s="10"/>
      <c r="I209" s="10"/>
      <c r="J209" s="10"/>
      <c r="K209" s="10"/>
      <c r="L209" s="10"/>
      <c r="M209" s="10"/>
      <c r="N209" s="10"/>
      <c r="O209" s="10"/>
    </row>
    <row r="210" spans="1:15" ht="15" hidden="1" customHeight="1">
      <c r="A210" s="28"/>
      <c r="B210" s="10"/>
      <c r="C210" s="10"/>
      <c r="D210" s="10"/>
      <c r="E210" s="10"/>
      <c r="F210" s="10"/>
      <c r="G210" s="10"/>
      <c r="H210" s="10"/>
      <c r="I210" s="10"/>
      <c r="J210" s="10"/>
      <c r="K210" s="10"/>
      <c r="L210" s="10"/>
      <c r="M210" s="10"/>
      <c r="N210" s="10"/>
      <c r="O210" s="10"/>
    </row>
    <row r="211" spans="1:15" ht="15" hidden="1" customHeight="1">
      <c r="A211" s="28"/>
      <c r="B211" s="10"/>
      <c r="C211" s="10"/>
      <c r="D211" s="10"/>
      <c r="E211" s="10"/>
      <c r="F211" s="10"/>
      <c r="G211" s="10"/>
      <c r="H211" s="10"/>
      <c r="I211" s="10"/>
      <c r="J211" s="10"/>
      <c r="K211" s="10"/>
      <c r="L211" s="10"/>
      <c r="M211" s="10"/>
      <c r="N211" s="10"/>
      <c r="O211" s="10"/>
    </row>
    <row r="212" spans="1:15" ht="15" hidden="1" customHeight="1">
      <c r="A212" s="28"/>
      <c r="B212" s="10"/>
      <c r="C212" s="10"/>
      <c r="D212" s="10"/>
      <c r="E212" s="10"/>
      <c r="F212" s="10"/>
      <c r="G212" s="10"/>
      <c r="H212" s="10"/>
      <c r="I212" s="10"/>
      <c r="J212" s="10"/>
      <c r="K212" s="10"/>
      <c r="L212" s="10"/>
      <c r="M212" s="10"/>
      <c r="N212" s="10"/>
      <c r="O212" s="10"/>
    </row>
    <row r="213" spans="1:15" ht="15" hidden="1" customHeight="1">
      <c r="A213" s="28"/>
      <c r="B213" s="10"/>
      <c r="C213" s="10"/>
      <c r="D213" s="10"/>
      <c r="E213" s="10"/>
      <c r="F213" s="10"/>
      <c r="G213" s="10"/>
      <c r="H213" s="10"/>
      <c r="I213" s="10"/>
      <c r="J213" s="10"/>
      <c r="K213" s="10"/>
      <c r="L213" s="10"/>
      <c r="M213" s="10"/>
      <c r="N213" s="10"/>
      <c r="O213" s="10"/>
    </row>
    <row r="214" spans="1:15" ht="15" hidden="1" customHeight="1">
      <c r="A214" s="28"/>
      <c r="B214" s="10"/>
      <c r="C214" s="10"/>
      <c r="D214" s="10"/>
      <c r="E214" s="10"/>
      <c r="F214" s="10"/>
      <c r="G214" s="10"/>
      <c r="H214" s="10"/>
      <c r="I214" s="10"/>
      <c r="J214" s="10"/>
      <c r="K214" s="10"/>
      <c r="L214" s="10"/>
      <c r="M214" s="10"/>
      <c r="N214" s="10"/>
      <c r="O214" s="10"/>
    </row>
    <row r="215" spans="1:15" ht="15" hidden="1" customHeight="1">
      <c r="A215" s="28"/>
      <c r="B215" s="10"/>
      <c r="C215" s="10"/>
      <c r="D215" s="10"/>
      <c r="E215" s="10"/>
      <c r="F215" s="10"/>
      <c r="G215" s="10"/>
      <c r="H215" s="10"/>
      <c r="I215" s="10"/>
      <c r="J215" s="10"/>
      <c r="K215" s="10"/>
      <c r="L215" s="10"/>
      <c r="M215" s="10"/>
      <c r="N215" s="10"/>
      <c r="O215" s="10"/>
    </row>
    <row r="216" spans="1:15" ht="15" hidden="1" customHeight="1">
      <c r="A216" s="28"/>
      <c r="B216" s="10"/>
      <c r="C216" s="10"/>
      <c r="D216" s="10"/>
      <c r="E216" s="10"/>
      <c r="F216" s="10"/>
      <c r="G216" s="10"/>
      <c r="H216" s="10"/>
      <c r="I216" s="10"/>
      <c r="J216" s="10"/>
      <c r="K216" s="10"/>
      <c r="L216" s="10"/>
      <c r="M216" s="10"/>
      <c r="N216" s="10"/>
      <c r="O216" s="10"/>
    </row>
    <row r="217" spans="1:15" ht="15" hidden="1" customHeight="1">
      <c r="A217" s="28"/>
      <c r="B217" s="10"/>
      <c r="C217" s="10"/>
      <c r="D217" s="10"/>
      <c r="E217" s="10"/>
      <c r="F217" s="10"/>
      <c r="G217" s="10"/>
      <c r="H217" s="10"/>
      <c r="I217" s="10"/>
      <c r="J217" s="10"/>
      <c r="K217" s="10"/>
      <c r="L217" s="10"/>
      <c r="M217" s="10"/>
      <c r="N217" s="10"/>
      <c r="O217" s="10"/>
    </row>
    <row r="218" spans="1:15" ht="15" hidden="1" customHeight="1">
      <c r="A218" s="28"/>
      <c r="B218" s="10"/>
      <c r="C218" s="10"/>
      <c r="D218" s="10"/>
      <c r="E218" s="10"/>
      <c r="F218" s="10"/>
      <c r="G218" s="10"/>
      <c r="H218" s="10"/>
      <c r="I218" s="10"/>
      <c r="J218" s="10"/>
      <c r="K218" s="10"/>
      <c r="L218" s="10"/>
      <c r="M218" s="10"/>
      <c r="N218" s="10"/>
      <c r="O218" s="10"/>
    </row>
    <row r="219" spans="1:15" ht="15" hidden="1" customHeight="1">
      <c r="A219" s="28"/>
      <c r="B219" s="10"/>
      <c r="C219" s="10"/>
      <c r="D219" s="10"/>
      <c r="E219" s="10"/>
      <c r="F219" s="10"/>
      <c r="G219" s="10"/>
      <c r="H219" s="10"/>
      <c r="I219" s="10"/>
      <c r="J219" s="10"/>
      <c r="K219" s="10"/>
      <c r="L219" s="10"/>
      <c r="M219" s="10"/>
      <c r="N219" s="10"/>
      <c r="O219" s="10"/>
    </row>
    <row r="220" spans="1:15" ht="15" hidden="1" customHeight="1">
      <c r="A220" s="28"/>
      <c r="B220" s="10"/>
      <c r="C220" s="10"/>
      <c r="D220" s="10"/>
      <c r="E220" s="10"/>
      <c r="F220" s="10"/>
      <c r="G220" s="10"/>
      <c r="H220" s="10"/>
      <c r="I220" s="10"/>
      <c r="J220" s="10"/>
      <c r="K220" s="10"/>
      <c r="L220" s="10"/>
      <c r="M220" s="10"/>
      <c r="N220" s="10"/>
      <c r="O220" s="10"/>
    </row>
    <row r="221" spans="1:15" ht="15" hidden="1" customHeight="1">
      <c r="A221" s="28"/>
      <c r="B221" s="10"/>
      <c r="C221" s="10"/>
      <c r="D221" s="10"/>
      <c r="E221" s="10"/>
      <c r="F221" s="10"/>
      <c r="G221" s="10"/>
      <c r="H221" s="10"/>
      <c r="I221" s="10"/>
      <c r="J221" s="10"/>
      <c r="K221" s="10"/>
      <c r="L221" s="10"/>
      <c r="M221" s="10"/>
      <c r="N221" s="10"/>
      <c r="O221" s="10"/>
    </row>
    <row r="222" spans="1:15" ht="15" hidden="1" customHeight="1">
      <c r="A222" s="28"/>
      <c r="B222" s="10"/>
      <c r="C222" s="10"/>
      <c r="D222" s="10"/>
      <c r="E222" s="10"/>
      <c r="F222" s="10"/>
      <c r="G222" s="10"/>
      <c r="H222" s="10"/>
      <c r="I222" s="10"/>
      <c r="J222" s="10"/>
      <c r="K222" s="10"/>
      <c r="L222" s="10"/>
      <c r="M222" s="10"/>
      <c r="N222" s="10"/>
      <c r="O222" s="10"/>
    </row>
    <row r="223" spans="1:15" ht="15" hidden="1" customHeight="1">
      <c r="A223" s="28"/>
      <c r="B223" s="10"/>
      <c r="C223" s="10"/>
      <c r="D223" s="10"/>
      <c r="E223" s="10"/>
      <c r="F223" s="10"/>
      <c r="G223" s="10"/>
      <c r="H223" s="10"/>
      <c r="I223" s="10"/>
      <c r="J223" s="10"/>
      <c r="K223" s="10"/>
      <c r="L223" s="10"/>
      <c r="M223" s="10"/>
      <c r="N223" s="10"/>
      <c r="O223" s="10"/>
    </row>
    <row r="224" spans="1:15" ht="15" hidden="1" customHeight="1">
      <c r="A224" s="28"/>
      <c r="B224" s="10"/>
      <c r="C224" s="10"/>
      <c r="D224" s="10"/>
      <c r="E224" s="10"/>
      <c r="F224" s="10"/>
      <c r="G224" s="10"/>
      <c r="H224" s="10"/>
      <c r="I224" s="10"/>
      <c r="J224" s="10"/>
      <c r="K224" s="10"/>
      <c r="L224" s="10"/>
      <c r="M224" s="10"/>
      <c r="N224" s="10"/>
      <c r="O224" s="10"/>
    </row>
    <row r="225" spans="1:15" ht="15" hidden="1" customHeight="1">
      <c r="A225" s="28"/>
      <c r="B225" s="10"/>
      <c r="C225" s="10"/>
      <c r="D225" s="10"/>
      <c r="E225" s="10"/>
      <c r="F225" s="10"/>
      <c r="G225" s="10"/>
      <c r="H225" s="10"/>
      <c r="I225" s="10"/>
      <c r="J225" s="10"/>
      <c r="K225" s="10"/>
      <c r="L225" s="10"/>
      <c r="M225" s="10"/>
      <c r="N225" s="10"/>
      <c r="O225" s="10"/>
    </row>
    <row r="226" spans="1:15" ht="15" hidden="1" customHeight="1">
      <c r="A226" s="28"/>
      <c r="B226" s="10"/>
      <c r="C226" s="10"/>
      <c r="D226" s="10"/>
      <c r="E226" s="10"/>
      <c r="F226" s="10"/>
      <c r="G226" s="10"/>
      <c r="H226" s="10"/>
      <c r="I226" s="10"/>
      <c r="J226" s="10"/>
      <c r="K226" s="10"/>
      <c r="L226" s="10"/>
      <c r="M226" s="10"/>
      <c r="N226" s="10"/>
      <c r="O226" s="10"/>
    </row>
    <row r="227" spans="1:15" ht="15" hidden="1" customHeight="1">
      <c r="A227" s="28"/>
      <c r="B227" s="10"/>
      <c r="C227" s="10"/>
      <c r="D227" s="10"/>
      <c r="E227" s="10"/>
      <c r="F227" s="10"/>
      <c r="G227" s="10"/>
      <c r="H227" s="10"/>
      <c r="I227" s="10"/>
      <c r="J227" s="10"/>
      <c r="K227" s="10"/>
      <c r="L227" s="10"/>
      <c r="M227" s="10"/>
      <c r="N227" s="10"/>
      <c r="O227" s="10"/>
    </row>
    <row r="228" spans="1:15" ht="15" hidden="1" customHeight="1">
      <c r="A228" s="28"/>
      <c r="B228" s="10"/>
      <c r="C228" s="10"/>
      <c r="D228" s="10"/>
      <c r="E228" s="10"/>
      <c r="F228" s="10"/>
      <c r="G228" s="10"/>
      <c r="H228" s="10"/>
      <c r="I228" s="10"/>
      <c r="J228" s="10"/>
      <c r="K228" s="10"/>
      <c r="L228" s="10"/>
      <c r="M228" s="10"/>
      <c r="N228" s="10"/>
      <c r="O228" s="10"/>
    </row>
    <row r="229" spans="1:15" ht="15" hidden="1" customHeight="1">
      <c r="A229" s="28"/>
      <c r="B229" s="10"/>
      <c r="C229" s="10"/>
      <c r="D229" s="10"/>
      <c r="E229" s="10"/>
      <c r="F229" s="10"/>
      <c r="G229" s="10"/>
      <c r="H229" s="10"/>
      <c r="I229" s="10"/>
      <c r="J229" s="10"/>
      <c r="K229" s="10"/>
      <c r="L229" s="10"/>
      <c r="M229" s="10"/>
      <c r="N229" s="10"/>
      <c r="O229" s="10"/>
    </row>
    <row r="230" spans="1:15" ht="15" hidden="1" customHeight="1">
      <c r="A230" s="28"/>
      <c r="B230" s="10"/>
      <c r="C230" s="10"/>
      <c r="D230" s="10"/>
      <c r="E230" s="10"/>
      <c r="F230" s="10"/>
      <c r="G230" s="10"/>
      <c r="H230" s="10"/>
      <c r="I230" s="10"/>
      <c r="J230" s="10"/>
      <c r="K230" s="10"/>
      <c r="L230" s="10"/>
      <c r="M230" s="10"/>
      <c r="N230" s="10"/>
      <c r="O230" s="10"/>
    </row>
    <row r="231" spans="1:15" ht="15" hidden="1" customHeight="1">
      <c r="A231" s="28"/>
      <c r="B231" s="10"/>
      <c r="C231" s="10"/>
      <c r="D231" s="10"/>
      <c r="E231" s="10"/>
      <c r="F231" s="10"/>
      <c r="G231" s="10"/>
      <c r="H231" s="10"/>
      <c r="I231" s="10"/>
      <c r="J231" s="10"/>
      <c r="K231" s="10"/>
      <c r="L231" s="10"/>
      <c r="M231" s="10"/>
      <c r="N231" s="10"/>
      <c r="O231" s="10"/>
    </row>
    <row r="232" spans="1:15" ht="15" hidden="1" customHeight="1">
      <c r="A232" s="28"/>
      <c r="B232" s="10"/>
      <c r="C232" s="10"/>
      <c r="D232" s="10"/>
      <c r="E232" s="10"/>
      <c r="F232" s="10"/>
      <c r="G232" s="10"/>
      <c r="H232" s="10"/>
      <c r="I232" s="10"/>
      <c r="J232" s="10"/>
      <c r="K232" s="10"/>
      <c r="L232" s="10"/>
      <c r="M232" s="10"/>
      <c r="N232" s="10"/>
      <c r="O232" s="10"/>
    </row>
    <row r="233" spans="1:15" ht="15" hidden="1" customHeight="1">
      <c r="A233" s="28"/>
      <c r="B233" s="10"/>
      <c r="C233" s="10"/>
      <c r="D233" s="10"/>
      <c r="E233" s="10"/>
      <c r="F233" s="10"/>
      <c r="G233" s="10"/>
      <c r="H233" s="10"/>
      <c r="I233" s="10"/>
      <c r="J233" s="10"/>
      <c r="K233" s="10"/>
      <c r="L233" s="10"/>
      <c r="M233" s="10"/>
      <c r="N233" s="10"/>
      <c r="O233" s="10"/>
    </row>
    <row r="234" spans="1:15" ht="15" hidden="1" customHeight="1">
      <c r="A234" s="28"/>
      <c r="B234" s="10"/>
      <c r="C234" s="10"/>
      <c r="D234" s="10"/>
      <c r="E234" s="10"/>
      <c r="F234" s="10"/>
      <c r="G234" s="10"/>
      <c r="H234" s="10"/>
      <c r="I234" s="10"/>
      <c r="J234" s="10"/>
      <c r="K234" s="10"/>
      <c r="L234" s="10"/>
      <c r="M234" s="10"/>
      <c r="N234" s="10"/>
      <c r="O234" s="10"/>
    </row>
    <row r="235" spans="1:15" ht="15" hidden="1" customHeight="1">
      <c r="A235" s="28"/>
      <c r="B235" s="10"/>
      <c r="C235" s="10"/>
      <c r="D235" s="10"/>
      <c r="E235" s="10"/>
      <c r="F235" s="10"/>
      <c r="G235" s="10"/>
      <c r="H235" s="10"/>
      <c r="I235" s="10"/>
      <c r="J235" s="10"/>
      <c r="K235" s="10"/>
      <c r="L235" s="10"/>
      <c r="M235" s="10"/>
      <c r="N235" s="10"/>
      <c r="O235" s="10"/>
    </row>
    <row r="236" spans="1:15" ht="15" hidden="1" customHeight="1">
      <c r="A236" s="28"/>
      <c r="B236" s="10"/>
      <c r="C236" s="10"/>
      <c r="D236" s="10"/>
      <c r="E236" s="10"/>
      <c r="F236" s="10"/>
      <c r="G236" s="10"/>
      <c r="H236" s="10"/>
      <c r="I236" s="10"/>
      <c r="J236" s="10"/>
      <c r="K236" s="10"/>
      <c r="L236" s="10"/>
      <c r="M236" s="10"/>
      <c r="N236" s="10"/>
      <c r="O236" s="10"/>
    </row>
    <row r="237" spans="1:15" ht="15" hidden="1" customHeight="1">
      <c r="A237" s="28"/>
      <c r="B237" s="10"/>
      <c r="C237" s="10"/>
      <c r="D237" s="10"/>
      <c r="E237" s="10"/>
      <c r="F237" s="10"/>
      <c r="G237" s="10"/>
      <c r="H237" s="10"/>
      <c r="I237" s="10"/>
      <c r="J237" s="10"/>
      <c r="K237" s="10"/>
      <c r="L237" s="10"/>
      <c r="M237" s="10"/>
      <c r="N237" s="10"/>
      <c r="O237" s="10"/>
    </row>
    <row r="238" spans="1:15" ht="15" customHeight="1">
      <c r="A238" s="28"/>
      <c r="B238" s="10"/>
      <c r="C238" s="10"/>
      <c r="D238" s="13" t="s">
        <v>195</v>
      </c>
      <c r="E238" s="13"/>
      <c r="F238" s="10"/>
      <c r="G238" s="10"/>
      <c r="H238" s="10"/>
      <c r="I238" s="10"/>
      <c r="J238" s="10"/>
      <c r="K238" s="10"/>
      <c r="L238" s="10"/>
      <c r="M238" s="10"/>
      <c r="N238" s="10"/>
      <c r="O238" s="10"/>
    </row>
    <row r="239" spans="1:15" ht="15" customHeight="1">
      <c r="A239" s="28"/>
      <c r="B239" s="10"/>
      <c r="C239" s="10"/>
      <c r="D239" s="363" t="s">
        <v>196</v>
      </c>
      <c r="E239" s="363"/>
      <c r="F239" s="10"/>
      <c r="G239" s="10"/>
      <c r="H239" s="10"/>
      <c r="I239" s="10"/>
      <c r="J239" s="10"/>
      <c r="K239" s="10"/>
      <c r="L239" s="10"/>
      <c r="M239" s="10"/>
      <c r="N239" s="10"/>
      <c r="O239" s="10"/>
    </row>
    <row r="240" spans="1:15" ht="13.5" customHeight="1">
      <c r="A240" s="28"/>
      <c r="B240" s="10"/>
      <c r="C240" s="10"/>
      <c r="D240" s="13" t="s">
        <v>197</v>
      </c>
      <c r="E240" s="13"/>
      <c r="F240" s="10"/>
      <c r="G240" s="10"/>
      <c r="H240" s="10"/>
      <c r="I240" s="10"/>
      <c r="J240" s="10"/>
      <c r="K240" s="10"/>
      <c r="L240" s="10"/>
      <c r="M240" s="10"/>
      <c r="N240" s="10"/>
      <c r="O240" s="10"/>
    </row>
    <row r="241" spans="1:15" ht="15.75" customHeight="1">
      <c r="A241" s="28"/>
      <c r="B241" s="10"/>
      <c r="C241" s="23" t="s">
        <v>39</v>
      </c>
      <c r="D241" s="13" t="s">
        <v>160</v>
      </c>
      <c r="E241" s="10"/>
      <c r="F241" s="10"/>
      <c r="G241" s="10"/>
      <c r="H241" s="10"/>
      <c r="I241" s="10"/>
      <c r="J241" s="10"/>
      <c r="K241" s="10"/>
      <c r="L241" s="10"/>
      <c r="M241" s="10"/>
      <c r="N241" s="10"/>
      <c r="O241" s="10"/>
    </row>
    <row r="242" spans="1:15" ht="15.75" customHeight="1">
      <c r="A242" s="28"/>
      <c r="B242" s="10"/>
      <c r="C242" s="23" t="s">
        <v>39</v>
      </c>
      <c r="D242" s="13" t="s">
        <v>162</v>
      </c>
      <c r="E242" s="10"/>
      <c r="F242" s="10"/>
      <c r="G242" s="10"/>
      <c r="H242" s="10"/>
      <c r="I242" s="10"/>
      <c r="J242" s="10"/>
      <c r="K242" s="10"/>
      <c r="L242" s="10"/>
      <c r="M242" s="10"/>
      <c r="N242" s="10"/>
      <c r="O242" s="10"/>
    </row>
    <row r="243" spans="1:15" ht="15.75" customHeight="1">
      <c r="A243" s="28"/>
      <c r="B243" s="10"/>
      <c r="C243" s="23"/>
      <c r="D243" s="10"/>
      <c r="E243" s="10"/>
      <c r="F243" s="10"/>
      <c r="G243" s="10"/>
      <c r="H243" s="10"/>
      <c r="I243" s="10"/>
      <c r="J243" s="10"/>
      <c r="K243" s="10"/>
      <c r="L243" s="10"/>
      <c r="M243" s="10"/>
      <c r="N243" s="10"/>
      <c r="O243" s="10"/>
    </row>
    <row r="244" spans="1:15" ht="15.75" customHeight="1">
      <c r="A244" s="28"/>
      <c r="B244" s="10"/>
      <c r="C244" s="10"/>
      <c r="D244" s="10"/>
      <c r="E244" s="10"/>
      <c r="F244" s="10"/>
      <c r="G244" s="10"/>
      <c r="H244" s="10"/>
      <c r="I244" s="10"/>
      <c r="J244" s="10"/>
      <c r="K244" s="10"/>
      <c r="L244" s="10"/>
      <c r="M244" s="10"/>
      <c r="N244" s="10"/>
      <c r="O244" s="10"/>
    </row>
    <row r="245" spans="1:15" ht="15.75" customHeight="1">
      <c r="A245" s="28"/>
      <c r="B245" s="10"/>
      <c r="C245" s="10"/>
      <c r="D245" s="10"/>
      <c r="E245" s="10"/>
      <c r="F245" s="10"/>
      <c r="G245" s="10"/>
      <c r="H245" s="10"/>
      <c r="I245" s="10"/>
      <c r="J245" s="10"/>
      <c r="K245" s="10"/>
      <c r="L245" s="10"/>
      <c r="M245" s="10"/>
      <c r="N245" s="10"/>
      <c r="O245" s="10"/>
    </row>
    <row r="246" spans="1:15" ht="15.75" customHeight="1">
      <c r="A246" s="28"/>
      <c r="B246" s="10"/>
      <c r="C246" s="10"/>
      <c r="D246" s="10"/>
      <c r="E246" s="10"/>
      <c r="F246" s="10"/>
      <c r="G246" s="10"/>
      <c r="H246" s="10"/>
      <c r="I246" s="10"/>
      <c r="J246" s="10"/>
      <c r="K246" s="10"/>
      <c r="L246" s="10"/>
      <c r="M246" s="10"/>
      <c r="N246" s="10"/>
      <c r="O246" s="10"/>
    </row>
    <row r="247" spans="1:15" ht="15.75" customHeight="1">
      <c r="A247" s="28"/>
      <c r="B247" s="10"/>
      <c r="C247" s="10"/>
      <c r="D247" s="10"/>
      <c r="E247" s="10"/>
      <c r="F247" s="10"/>
      <c r="G247" s="10"/>
      <c r="H247" s="10"/>
      <c r="I247" s="10"/>
      <c r="J247" s="10"/>
      <c r="K247" s="10"/>
      <c r="L247" s="10"/>
      <c r="M247" s="10"/>
      <c r="N247" s="10"/>
      <c r="O247" s="10"/>
    </row>
    <row r="248" spans="1:15" ht="15.75" customHeight="1">
      <c r="A248" s="28"/>
      <c r="B248" s="10"/>
      <c r="C248" s="10"/>
      <c r="D248" s="10"/>
      <c r="E248" s="10"/>
      <c r="F248" s="10"/>
      <c r="G248" s="10"/>
      <c r="H248" s="10"/>
      <c r="I248" s="10"/>
      <c r="J248" s="10"/>
      <c r="K248" s="10"/>
      <c r="L248" s="10"/>
      <c r="M248" s="10"/>
      <c r="N248" s="10"/>
      <c r="O248" s="10"/>
    </row>
    <row r="249" spans="1:15" ht="15.75" customHeight="1">
      <c r="A249" s="28"/>
      <c r="B249" s="10"/>
      <c r="C249" s="10"/>
      <c r="D249" s="10"/>
      <c r="E249" s="10"/>
      <c r="F249" s="10"/>
      <c r="G249" s="10"/>
      <c r="H249" s="10"/>
      <c r="I249" s="10"/>
      <c r="J249" s="10"/>
      <c r="K249" s="10"/>
      <c r="L249" s="10"/>
      <c r="M249" s="10"/>
      <c r="N249" s="10"/>
      <c r="O249" s="10"/>
    </row>
    <row r="250" spans="1:15" ht="15.75" customHeight="1">
      <c r="A250" s="28"/>
      <c r="B250" s="10"/>
      <c r="C250" s="10"/>
      <c r="D250" s="10"/>
      <c r="E250" s="10"/>
      <c r="F250" s="10"/>
      <c r="G250" s="10"/>
      <c r="H250" s="10"/>
      <c r="I250" s="10"/>
      <c r="J250" s="10"/>
      <c r="K250" s="10"/>
      <c r="L250" s="10"/>
      <c r="M250" s="10"/>
      <c r="N250" s="10"/>
      <c r="O250" s="10"/>
    </row>
    <row r="251" spans="1:15" ht="15.75" customHeight="1">
      <c r="A251" s="28"/>
      <c r="B251" s="10"/>
      <c r="C251" s="10"/>
      <c r="D251" s="10"/>
      <c r="E251" s="10"/>
      <c r="F251" s="10"/>
      <c r="G251" s="10"/>
      <c r="H251" s="10"/>
      <c r="I251" s="10"/>
      <c r="J251" s="10"/>
      <c r="K251" s="10"/>
      <c r="L251" s="10"/>
      <c r="M251" s="10"/>
      <c r="N251" s="10"/>
      <c r="O251" s="10"/>
    </row>
    <row r="252" spans="1:15" ht="15.75" customHeight="1">
      <c r="A252" s="28"/>
      <c r="B252" s="10"/>
      <c r="C252" s="10"/>
      <c r="D252" s="10"/>
      <c r="E252" s="10"/>
      <c r="F252" s="10"/>
      <c r="G252" s="10"/>
      <c r="H252" s="10"/>
      <c r="I252" s="10"/>
      <c r="J252" s="10"/>
      <c r="K252" s="10"/>
      <c r="L252" s="10"/>
      <c r="M252" s="10"/>
      <c r="N252" s="10"/>
      <c r="O252" s="10"/>
    </row>
    <row r="253" spans="1:15" ht="15.75" customHeight="1">
      <c r="A253" s="28"/>
      <c r="B253" s="10"/>
      <c r="C253" s="10"/>
      <c r="D253" s="10"/>
      <c r="E253" s="10"/>
      <c r="F253" s="10"/>
      <c r="G253" s="10"/>
      <c r="H253" s="10"/>
      <c r="I253" s="10"/>
      <c r="J253" s="10"/>
      <c r="K253" s="10"/>
      <c r="L253" s="10"/>
      <c r="M253" s="10"/>
      <c r="N253" s="10"/>
      <c r="O253" s="10"/>
    </row>
    <row r="254" spans="1:15" ht="15.75" customHeight="1">
      <c r="A254" s="28"/>
      <c r="B254" s="10"/>
      <c r="C254" s="10"/>
      <c r="D254" s="10"/>
      <c r="E254" s="10"/>
      <c r="F254" s="10"/>
      <c r="G254" s="10"/>
      <c r="H254" s="10"/>
      <c r="I254" s="10"/>
      <c r="J254" s="10"/>
      <c r="K254" s="10"/>
      <c r="L254" s="10"/>
      <c r="M254" s="10"/>
      <c r="N254" s="10"/>
      <c r="O254" s="10"/>
    </row>
    <row r="255" spans="1:15" ht="15.75" customHeight="1">
      <c r="A255" s="28"/>
      <c r="B255" s="10"/>
      <c r="C255" s="10"/>
      <c r="D255" s="10"/>
      <c r="E255" s="10"/>
      <c r="F255" s="10"/>
      <c r="G255" s="10"/>
      <c r="H255" s="10"/>
      <c r="I255" s="10"/>
      <c r="J255" s="10"/>
      <c r="K255" s="10"/>
      <c r="L255" s="10"/>
      <c r="M255" s="10"/>
      <c r="N255" s="10"/>
      <c r="O255" s="10"/>
    </row>
    <row r="256" spans="1:15" ht="15.75" customHeight="1">
      <c r="A256" s="28"/>
      <c r="B256" s="10"/>
      <c r="C256" s="10"/>
      <c r="D256" s="10"/>
      <c r="E256" s="10"/>
      <c r="F256" s="10"/>
      <c r="G256" s="10"/>
      <c r="H256" s="10"/>
      <c r="I256" s="10"/>
      <c r="J256" s="10"/>
      <c r="K256" s="10"/>
      <c r="L256" s="10"/>
      <c r="M256" s="10"/>
      <c r="N256" s="10"/>
      <c r="O256" s="10"/>
    </row>
    <row r="257" spans="1:15" ht="15.75" customHeight="1">
      <c r="A257" s="28"/>
      <c r="B257" s="10"/>
      <c r="C257" s="10"/>
      <c r="D257" s="10"/>
      <c r="E257" s="10"/>
      <c r="F257" s="10"/>
      <c r="G257" s="10"/>
      <c r="H257" s="10"/>
      <c r="I257" s="10"/>
      <c r="J257" s="10"/>
      <c r="K257" s="10"/>
      <c r="L257" s="10"/>
      <c r="M257" s="10"/>
      <c r="N257" s="10"/>
      <c r="O257" s="10"/>
    </row>
    <row r="258" spans="1:15" ht="15.75" customHeight="1">
      <c r="A258" s="28"/>
      <c r="B258" s="10"/>
      <c r="C258" s="10"/>
      <c r="D258" s="10"/>
      <c r="E258" s="10"/>
      <c r="F258" s="10"/>
      <c r="G258" s="10"/>
      <c r="H258" s="10"/>
      <c r="I258" s="10"/>
      <c r="J258" s="10"/>
      <c r="K258" s="10"/>
      <c r="L258" s="10"/>
      <c r="M258" s="10"/>
      <c r="N258" s="10"/>
      <c r="O258" s="10"/>
    </row>
    <row r="259" spans="1:15" ht="15.75" customHeight="1">
      <c r="A259" s="28"/>
      <c r="B259" s="10"/>
      <c r="C259" s="10"/>
      <c r="D259" s="10"/>
      <c r="E259" s="10"/>
      <c r="F259" s="10"/>
      <c r="G259" s="10"/>
      <c r="H259" s="10"/>
      <c r="I259" s="10"/>
      <c r="J259" s="10"/>
      <c r="K259" s="10"/>
      <c r="L259" s="10"/>
      <c r="M259" s="10"/>
      <c r="N259" s="10"/>
      <c r="O259" s="10"/>
    </row>
    <row r="260" spans="1:15" ht="15.75" customHeight="1">
      <c r="A260" s="28"/>
      <c r="B260" s="10"/>
      <c r="C260" s="10"/>
      <c r="D260" s="10"/>
      <c r="E260" s="10"/>
      <c r="F260" s="10"/>
      <c r="G260" s="10"/>
      <c r="H260" s="10"/>
      <c r="I260" s="10"/>
      <c r="J260" s="10"/>
      <c r="K260" s="10"/>
      <c r="L260" s="10"/>
      <c r="M260" s="10"/>
      <c r="N260" s="10"/>
      <c r="O260" s="10"/>
    </row>
    <row r="261" spans="1:15" ht="15.75" customHeight="1">
      <c r="A261" s="28"/>
      <c r="B261" s="10"/>
      <c r="C261" s="10"/>
      <c r="D261" s="10"/>
      <c r="E261" s="10"/>
      <c r="F261" s="10"/>
      <c r="G261" s="10"/>
      <c r="H261" s="10"/>
      <c r="I261" s="10"/>
      <c r="J261" s="10"/>
      <c r="K261" s="10"/>
      <c r="L261" s="10"/>
      <c r="M261" s="10"/>
      <c r="N261" s="10"/>
      <c r="O261" s="10"/>
    </row>
    <row r="262" spans="1:15" ht="15.75" customHeight="1">
      <c r="A262" s="28"/>
      <c r="B262" s="10"/>
      <c r="C262" s="10"/>
      <c r="D262" s="10"/>
      <c r="E262" s="10"/>
      <c r="F262" s="10"/>
      <c r="G262" s="10"/>
      <c r="H262" s="10"/>
      <c r="I262" s="10"/>
      <c r="J262" s="10"/>
      <c r="K262" s="10"/>
      <c r="L262" s="10"/>
      <c r="M262" s="10"/>
      <c r="N262" s="10"/>
      <c r="O262" s="10"/>
    </row>
    <row r="263" spans="1:15" ht="15.75" customHeight="1">
      <c r="A263" s="28"/>
      <c r="B263" s="10"/>
      <c r="C263" s="10"/>
      <c r="D263" s="10"/>
      <c r="E263" s="10"/>
      <c r="F263" s="10"/>
      <c r="G263" s="10"/>
      <c r="H263" s="10"/>
      <c r="I263" s="10"/>
      <c r="J263" s="10"/>
      <c r="K263" s="10"/>
      <c r="L263" s="10"/>
      <c r="M263" s="10"/>
      <c r="N263" s="10"/>
      <c r="O263" s="10"/>
    </row>
    <row r="264" spans="1:15" ht="15.75" customHeight="1">
      <c r="A264" s="28"/>
      <c r="B264" s="10"/>
      <c r="C264" s="10"/>
      <c r="D264" s="10"/>
      <c r="E264" s="10"/>
      <c r="F264" s="10"/>
      <c r="G264" s="10"/>
      <c r="H264" s="10"/>
      <c r="I264" s="10"/>
      <c r="J264" s="10"/>
      <c r="K264" s="10"/>
      <c r="L264" s="10"/>
      <c r="M264" s="10"/>
      <c r="N264" s="10"/>
      <c r="O264" s="10"/>
    </row>
    <row r="265" spans="1:15" ht="15.75" customHeight="1">
      <c r="A265" s="28"/>
      <c r="B265" s="10"/>
      <c r="C265" s="10"/>
      <c r="D265" s="10"/>
      <c r="E265" s="10"/>
      <c r="F265" s="10"/>
      <c r="G265" s="10"/>
      <c r="H265" s="10"/>
      <c r="I265" s="10"/>
      <c r="J265" s="10"/>
      <c r="K265" s="10"/>
      <c r="L265" s="10"/>
      <c r="M265" s="10"/>
      <c r="N265" s="10"/>
      <c r="O265" s="10"/>
    </row>
    <row r="266" spans="1:15" ht="15.75" customHeight="1">
      <c r="A266" s="28"/>
      <c r="B266" s="10"/>
      <c r="C266" s="10"/>
      <c r="D266" s="10"/>
      <c r="E266" s="10"/>
      <c r="F266" s="10"/>
      <c r="G266" s="10"/>
      <c r="H266" s="10"/>
      <c r="I266" s="10"/>
      <c r="J266" s="10"/>
      <c r="K266" s="10"/>
      <c r="L266" s="10"/>
      <c r="M266" s="10"/>
      <c r="N266" s="10"/>
      <c r="O266" s="10"/>
    </row>
    <row r="267" spans="1:15" ht="15.75" customHeight="1">
      <c r="A267" s="28"/>
      <c r="B267" s="10"/>
      <c r="C267" s="10"/>
      <c r="D267" s="10"/>
      <c r="E267" s="10"/>
      <c r="F267" s="10"/>
      <c r="G267" s="10"/>
      <c r="H267" s="10"/>
      <c r="I267" s="10"/>
      <c r="J267" s="10"/>
      <c r="K267" s="10"/>
      <c r="L267" s="10"/>
      <c r="M267" s="10"/>
      <c r="N267" s="10"/>
      <c r="O267" s="10"/>
    </row>
    <row r="268" spans="1:15" ht="15.75" customHeight="1">
      <c r="A268" s="28"/>
      <c r="B268" s="10"/>
      <c r="C268" s="10"/>
      <c r="D268" s="10"/>
      <c r="E268" s="10"/>
      <c r="F268" s="10"/>
      <c r="G268" s="10"/>
      <c r="H268" s="10"/>
      <c r="I268" s="10"/>
      <c r="J268" s="10"/>
      <c r="K268" s="10"/>
      <c r="L268" s="10"/>
      <c r="M268" s="10"/>
      <c r="N268" s="10"/>
      <c r="O268" s="10"/>
    </row>
    <row r="269" spans="1:15" ht="15.75" customHeight="1">
      <c r="A269" s="28"/>
      <c r="B269" s="10"/>
      <c r="C269" s="10"/>
      <c r="D269" s="10"/>
      <c r="E269" s="10"/>
      <c r="F269" s="10"/>
      <c r="G269" s="10"/>
      <c r="H269" s="10"/>
      <c r="I269" s="10"/>
      <c r="J269" s="10"/>
      <c r="K269" s="10"/>
      <c r="L269" s="10"/>
      <c r="M269" s="10"/>
      <c r="N269" s="10"/>
      <c r="O269" s="10"/>
    </row>
    <row r="270" spans="1:15" ht="15.75" customHeight="1">
      <c r="A270" s="28"/>
      <c r="B270" s="10"/>
      <c r="C270" s="10"/>
      <c r="D270" s="10"/>
      <c r="E270" s="10"/>
      <c r="F270" s="10"/>
      <c r="G270" s="10"/>
      <c r="H270" s="10"/>
      <c r="I270" s="10"/>
      <c r="J270" s="10"/>
      <c r="K270" s="10"/>
      <c r="L270" s="10"/>
      <c r="M270" s="10"/>
      <c r="N270" s="10"/>
      <c r="O270" s="10"/>
    </row>
    <row r="271" spans="1:15" ht="15.75" customHeight="1">
      <c r="A271" s="28"/>
      <c r="B271" s="10"/>
      <c r="C271" s="10"/>
      <c r="D271" s="10"/>
      <c r="E271" s="10"/>
      <c r="F271" s="10"/>
      <c r="G271" s="10"/>
      <c r="H271" s="10"/>
      <c r="I271" s="10"/>
      <c r="J271" s="10"/>
      <c r="K271" s="10"/>
      <c r="L271" s="10"/>
      <c r="M271" s="10"/>
      <c r="N271" s="10"/>
      <c r="O271" s="10"/>
    </row>
    <row r="272" spans="1:15" ht="15.75" customHeight="1">
      <c r="A272" s="28"/>
      <c r="B272" s="10"/>
      <c r="C272" s="10"/>
      <c r="D272" s="10"/>
      <c r="E272" s="10"/>
      <c r="F272" s="10"/>
      <c r="G272" s="10"/>
      <c r="H272" s="10"/>
      <c r="I272" s="10"/>
      <c r="J272" s="10"/>
      <c r="K272" s="10"/>
      <c r="L272" s="10"/>
      <c r="M272" s="10"/>
      <c r="N272" s="10"/>
      <c r="O272" s="10"/>
    </row>
    <row r="273" spans="1:15" ht="15.75" customHeight="1">
      <c r="A273" s="28"/>
      <c r="B273" s="10"/>
      <c r="C273" s="10"/>
      <c r="D273" s="10"/>
      <c r="E273" s="10"/>
      <c r="F273" s="10"/>
      <c r="G273" s="10"/>
      <c r="H273" s="10"/>
      <c r="I273" s="10"/>
      <c r="J273" s="10"/>
      <c r="K273" s="10"/>
      <c r="L273" s="10"/>
      <c r="M273" s="10"/>
      <c r="N273" s="10"/>
      <c r="O273" s="10"/>
    </row>
    <row r="274" spans="1:15" ht="15.75" customHeight="1">
      <c r="A274" s="28"/>
      <c r="B274" s="10"/>
      <c r="C274" s="10"/>
      <c r="D274" s="10"/>
      <c r="E274" s="10"/>
      <c r="F274" s="10"/>
      <c r="G274" s="10"/>
      <c r="H274" s="10"/>
      <c r="I274" s="10"/>
      <c r="J274" s="10"/>
      <c r="K274" s="10"/>
      <c r="L274" s="10"/>
      <c r="M274" s="10"/>
      <c r="N274" s="10"/>
      <c r="O274" s="10"/>
    </row>
    <row r="275" spans="1:15" ht="15.75" customHeight="1">
      <c r="A275" s="28"/>
      <c r="B275" s="10"/>
      <c r="C275" s="10"/>
      <c r="D275" s="10"/>
      <c r="E275" s="10"/>
      <c r="F275" s="10"/>
      <c r="G275" s="10"/>
      <c r="H275" s="10"/>
      <c r="I275" s="10"/>
      <c r="J275" s="10"/>
      <c r="K275" s="10"/>
      <c r="L275" s="10"/>
      <c r="M275" s="10"/>
      <c r="N275" s="10"/>
      <c r="O275" s="10"/>
    </row>
    <row r="276" spans="1:15" ht="15.75" customHeight="1">
      <c r="A276" s="28"/>
      <c r="B276" s="10"/>
      <c r="C276" s="10"/>
      <c r="D276" s="10"/>
      <c r="E276" s="10"/>
      <c r="F276" s="10"/>
      <c r="G276" s="10"/>
      <c r="H276" s="10"/>
      <c r="I276" s="10"/>
      <c r="J276" s="10"/>
      <c r="K276" s="10"/>
      <c r="L276" s="10"/>
      <c r="M276" s="10"/>
      <c r="N276" s="10"/>
      <c r="O276" s="10"/>
    </row>
    <row r="277" spans="1:15" ht="15.75" customHeight="1">
      <c r="A277" s="28"/>
      <c r="B277" s="10"/>
      <c r="C277" s="10"/>
      <c r="D277" s="10"/>
      <c r="E277" s="10"/>
      <c r="F277" s="10"/>
      <c r="G277" s="10"/>
      <c r="H277" s="10"/>
      <c r="I277" s="10"/>
      <c r="J277" s="10"/>
      <c r="K277" s="10"/>
      <c r="L277" s="10"/>
      <c r="M277" s="10"/>
      <c r="N277" s="10"/>
      <c r="O277" s="10"/>
    </row>
    <row r="278" spans="1:15" ht="15.75" customHeight="1">
      <c r="A278" s="28"/>
      <c r="B278" s="10"/>
      <c r="C278" s="10"/>
      <c r="D278" s="10"/>
      <c r="E278" s="10"/>
      <c r="F278" s="10"/>
      <c r="G278" s="10"/>
      <c r="H278" s="10"/>
      <c r="I278" s="10"/>
      <c r="J278" s="10"/>
      <c r="K278" s="10"/>
      <c r="L278" s="10"/>
      <c r="M278" s="10"/>
      <c r="N278" s="10"/>
      <c r="O278" s="10"/>
    </row>
    <row r="279" spans="1:15" ht="15.75" customHeight="1">
      <c r="A279" s="28"/>
      <c r="B279" s="10"/>
      <c r="C279" s="10"/>
      <c r="D279" s="10"/>
      <c r="E279" s="10"/>
      <c r="F279" s="10"/>
      <c r="G279" s="10"/>
      <c r="H279" s="10"/>
      <c r="I279" s="10"/>
      <c r="J279" s="10"/>
      <c r="K279" s="10"/>
      <c r="L279" s="10"/>
      <c r="M279" s="10"/>
      <c r="N279" s="10"/>
      <c r="O279" s="10"/>
    </row>
    <row r="280" spans="1:15" ht="15.75" customHeight="1">
      <c r="A280" s="28"/>
      <c r="B280" s="10"/>
      <c r="C280" s="10"/>
      <c r="D280" s="10"/>
      <c r="E280" s="10"/>
      <c r="F280" s="10"/>
      <c r="G280" s="10"/>
      <c r="H280" s="10"/>
      <c r="I280" s="10"/>
      <c r="J280" s="10"/>
      <c r="K280" s="10"/>
      <c r="L280" s="10"/>
      <c r="M280" s="10"/>
      <c r="N280" s="10"/>
      <c r="O280" s="10"/>
    </row>
    <row r="281" spans="1:15" ht="15.75" customHeight="1">
      <c r="A281" s="28"/>
      <c r="B281" s="10"/>
      <c r="C281" s="10"/>
      <c r="D281" s="10"/>
      <c r="E281" s="10"/>
      <c r="F281" s="10"/>
      <c r="G281" s="10"/>
      <c r="H281" s="10"/>
      <c r="I281" s="10"/>
      <c r="J281" s="10"/>
      <c r="K281" s="10"/>
      <c r="L281" s="10"/>
      <c r="M281" s="10"/>
      <c r="N281" s="10"/>
      <c r="O281" s="10"/>
    </row>
    <row r="282" spans="1:15" ht="15.75" customHeight="1">
      <c r="A282" s="28"/>
      <c r="B282" s="10"/>
      <c r="C282" s="10"/>
      <c r="D282" s="10"/>
      <c r="E282" s="10"/>
      <c r="F282" s="10"/>
      <c r="G282" s="10"/>
      <c r="H282" s="10"/>
      <c r="I282" s="10"/>
      <c r="J282" s="10"/>
      <c r="K282" s="10"/>
      <c r="L282" s="10"/>
      <c r="M282" s="10"/>
      <c r="N282" s="10"/>
      <c r="O282" s="10"/>
    </row>
    <row r="283" spans="1:15" ht="15.75" customHeight="1">
      <c r="A283" s="28"/>
      <c r="B283" s="10"/>
      <c r="C283" s="10"/>
      <c r="D283" s="10"/>
      <c r="E283" s="10"/>
      <c r="F283" s="10"/>
      <c r="G283" s="10"/>
      <c r="H283" s="10"/>
      <c r="I283" s="10"/>
      <c r="J283" s="10"/>
      <c r="K283" s="10"/>
      <c r="L283" s="10"/>
      <c r="M283" s="10"/>
      <c r="N283" s="10"/>
      <c r="O283" s="10"/>
    </row>
    <row r="284" spans="1:15" ht="15.75" customHeight="1">
      <c r="A284" s="28"/>
      <c r="B284" s="10"/>
      <c r="C284" s="10"/>
      <c r="D284" s="10"/>
      <c r="E284" s="10"/>
      <c r="F284" s="10"/>
      <c r="G284" s="10"/>
      <c r="H284" s="10"/>
      <c r="I284" s="10"/>
      <c r="J284" s="10"/>
      <c r="K284" s="10"/>
      <c r="L284" s="10"/>
      <c r="M284" s="10"/>
      <c r="N284" s="10"/>
      <c r="O284" s="10"/>
    </row>
    <row r="285" spans="1:15" ht="15.75" customHeight="1">
      <c r="A285" s="28"/>
      <c r="B285" s="10"/>
      <c r="C285" s="10"/>
      <c r="D285" s="10"/>
      <c r="E285" s="10"/>
      <c r="F285" s="10"/>
      <c r="G285" s="10"/>
      <c r="H285" s="10"/>
      <c r="I285" s="10"/>
      <c r="J285" s="10"/>
      <c r="K285" s="10"/>
      <c r="L285" s="10"/>
      <c r="M285" s="10"/>
      <c r="N285" s="10"/>
      <c r="O285" s="10"/>
    </row>
    <row r="286" spans="1:15" ht="15.75" customHeight="1">
      <c r="A286" s="28"/>
      <c r="B286" s="10"/>
      <c r="C286" s="10"/>
      <c r="D286" s="10"/>
      <c r="E286" s="10"/>
      <c r="F286" s="10"/>
      <c r="G286" s="10"/>
      <c r="H286" s="10"/>
      <c r="I286" s="10"/>
      <c r="J286" s="10"/>
      <c r="K286" s="10"/>
      <c r="L286" s="10"/>
      <c r="M286" s="10"/>
      <c r="N286" s="10"/>
      <c r="O286" s="10"/>
    </row>
    <row r="287" spans="1:15" ht="15.75" customHeight="1">
      <c r="A287" s="28"/>
      <c r="B287" s="10"/>
      <c r="C287" s="10"/>
      <c r="D287" s="10"/>
      <c r="E287" s="10"/>
      <c r="F287" s="10"/>
      <c r="G287" s="10"/>
      <c r="H287" s="10"/>
      <c r="I287" s="10"/>
      <c r="J287" s="10"/>
      <c r="K287" s="10"/>
      <c r="L287" s="10"/>
      <c r="M287" s="10"/>
      <c r="N287" s="10"/>
      <c r="O287" s="10"/>
    </row>
    <row r="288" spans="1:15" ht="15.75" customHeight="1">
      <c r="A288" s="28"/>
      <c r="B288" s="10"/>
      <c r="C288" s="10"/>
      <c r="D288" s="10"/>
      <c r="E288" s="10"/>
      <c r="F288" s="10"/>
      <c r="G288" s="10"/>
      <c r="H288" s="10"/>
      <c r="I288" s="10"/>
      <c r="J288" s="10"/>
      <c r="K288" s="10"/>
      <c r="L288" s="10"/>
      <c r="M288" s="10"/>
      <c r="N288" s="10"/>
      <c r="O288" s="10"/>
    </row>
    <row r="289" spans="1:15" ht="15.75" customHeight="1">
      <c r="A289" s="28"/>
      <c r="B289" s="10"/>
      <c r="C289" s="10"/>
      <c r="D289" s="10"/>
      <c r="E289" s="10"/>
      <c r="F289" s="10"/>
      <c r="G289" s="10"/>
      <c r="H289" s="10"/>
      <c r="I289" s="10"/>
      <c r="J289" s="10"/>
      <c r="K289" s="10"/>
      <c r="L289" s="10"/>
      <c r="M289" s="10"/>
      <c r="N289" s="10"/>
      <c r="O289" s="10"/>
    </row>
    <row r="290" spans="1:15" ht="15.75" customHeight="1">
      <c r="A290" s="28"/>
      <c r="B290" s="10"/>
      <c r="C290" s="10"/>
      <c r="D290" s="10"/>
      <c r="E290" s="10"/>
      <c r="F290" s="10"/>
      <c r="G290" s="10"/>
      <c r="H290" s="10"/>
      <c r="I290" s="10"/>
      <c r="J290" s="10"/>
      <c r="K290" s="10"/>
      <c r="L290" s="10"/>
      <c r="M290" s="10"/>
      <c r="N290" s="10"/>
      <c r="O290" s="10"/>
    </row>
    <row r="291" spans="1:15" ht="15.75" customHeight="1">
      <c r="A291" s="28"/>
      <c r="B291" s="10"/>
      <c r="C291" s="10"/>
      <c r="D291" s="10"/>
      <c r="E291" s="10"/>
      <c r="F291" s="10"/>
      <c r="G291" s="10"/>
      <c r="H291" s="10"/>
      <c r="I291" s="10"/>
      <c r="J291" s="10"/>
      <c r="K291" s="10"/>
      <c r="L291" s="10"/>
      <c r="M291" s="10"/>
      <c r="N291" s="10"/>
      <c r="O291" s="10"/>
    </row>
    <row r="292" spans="1:15" ht="15.75" customHeight="1">
      <c r="A292" s="28"/>
      <c r="B292" s="10"/>
      <c r="C292" s="10"/>
      <c r="D292" s="10"/>
      <c r="E292" s="10"/>
      <c r="F292" s="10"/>
      <c r="G292" s="10"/>
      <c r="H292" s="10"/>
      <c r="I292" s="10"/>
      <c r="J292" s="10"/>
      <c r="K292" s="10"/>
      <c r="L292" s="10"/>
      <c r="M292" s="10"/>
      <c r="N292" s="10"/>
      <c r="O292" s="10"/>
    </row>
    <row r="293" spans="1:15" ht="15.75" customHeight="1">
      <c r="A293" s="28"/>
      <c r="B293" s="10"/>
      <c r="C293" s="10"/>
      <c r="D293" s="10"/>
      <c r="E293" s="10"/>
      <c r="F293" s="10"/>
      <c r="G293" s="10"/>
      <c r="H293" s="10"/>
      <c r="I293" s="10"/>
      <c r="J293" s="10"/>
      <c r="K293" s="10"/>
      <c r="L293" s="10"/>
      <c r="M293" s="10"/>
      <c r="N293" s="10"/>
      <c r="O293" s="10"/>
    </row>
    <row r="294" spans="1:15" ht="15.75" customHeight="1">
      <c r="A294" s="28"/>
      <c r="B294" s="10"/>
      <c r="C294" s="10"/>
      <c r="D294" s="10"/>
      <c r="E294" s="10"/>
      <c r="F294" s="10"/>
      <c r="G294" s="10"/>
      <c r="H294" s="10"/>
      <c r="I294" s="10"/>
      <c r="J294" s="10"/>
      <c r="K294" s="10"/>
      <c r="L294" s="10"/>
      <c r="M294" s="10"/>
      <c r="N294" s="10"/>
      <c r="O294" s="10"/>
    </row>
    <row r="295" spans="1:15" ht="15.75" customHeight="1">
      <c r="A295" s="28"/>
      <c r="B295" s="10"/>
      <c r="C295" s="10"/>
      <c r="D295" s="10"/>
      <c r="E295" s="10"/>
      <c r="F295" s="10"/>
      <c r="G295" s="10"/>
      <c r="H295" s="10"/>
      <c r="I295" s="10"/>
      <c r="J295" s="10"/>
      <c r="K295" s="10"/>
      <c r="L295" s="10"/>
      <c r="M295" s="10"/>
      <c r="N295" s="10"/>
      <c r="O295" s="10"/>
    </row>
    <row r="296" spans="1:15" ht="15.75" customHeight="1">
      <c r="A296" s="28"/>
      <c r="B296" s="10"/>
      <c r="C296" s="10"/>
      <c r="D296" s="10"/>
      <c r="E296" s="10"/>
      <c r="F296" s="10"/>
      <c r="G296" s="10"/>
      <c r="H296" s="10"/>
      <c r="I296" s="10"/>
      <c r="J296" s="10"/>
      <c r="K296" s="10"/>
      <c r="L296" s="10"/>
      <c r="M296" s="10"/>
      <c r="N296" s="10"/>
      <c r="O296" s="10"/>
    </row>
    <row r="297" spans="1:15" ht="15.75" customHeight="1">
      <c r="A297" s="28"/>
      <c r="B297" s="10"/>
      <c r="C297" s="10"/>
      <c r="D297" s="10"/>
      <c r="E297" s="10"/>
      <c r="F297" s="10"/>
      <c r="G297" s="10"/>
      <c r="H297" s="10"/>
      <c r="I297" s="10"/>
      <c r="J297" s="10"/>
      <c r="K297" s="10"/>
      <c r="L297" s="10"/>
      <c r="M297" s="10"/>
      <c r="N297" s="10"/>
      <c r="O297" s="10"/>
    </row>
    <row r="298" spans="1:15" ht="15.75" customHeight="1">
      <c r="A298" s="28"/>
      <c r="B298" s="10"/>
      <c r="C298" s="10"/>
      <c r="D298" s="10"/>
      <c r="E298" s="10"/>
      <c r="F298" s="10"/>
      <c r="G298" s="10"/>
      <c r="H298" s="10"/>
      <c r="I298" s="10"/>
      <c r="J298" s="10"/>
      <c r="K298" s="10"/>
      <c r="L298" s="10"/>
      <c r="M298" s="10"/>
      <c r="N298" s="10"/>
      <c r="O298" s="10"/>
    </row>
    <row r="299" spans="1:15" ht="15.75" customHeight="1">
      <c r="A299" s="28"/>
      <c r="B299" s="10"/>
      <c r="C299" s="10"/>
      <c r="D299" s="10"/>
      <c r="E299" s="10"/>
      <c r="F299" s="10"/>
      <c r="G299" s="10"/>
      <c r="H299" s="10"/>
      <c r="I299" s="10"/>
      <c r="J299" s="10"/>
      <c r="K299" s="10"/>
      <c r="L299" s="10"/>
      <c r="M299" s="10"/>
      <c r="N299" s="10"/>
      <c r="O299" s="10"/>
    </row>
    <row r="300" spans="1:15" ht="15.75" customHeight="1">
      <c r="A300" s="28"/>
      <c r="B300" s="10"/>
      <c r="C300" s="10"/>
      <c r="D300" s="10"/>
      <c r="E300" s="10"/>
      <c r="F300" s="10"/>
      <c r="G300" s="10"/>
      <c r="H300" s="10"/>
      <c r="I300" s="10"/>
      <c r="J300" s="10"/>
      <c r="K300" s="10"/>
      <c r="L300" s="10"/>
      <c r="M300" s="10"/>
      <c r="N300" s="10"/>
      <c r="O300" s="10"/>
    </row>
    <row r="301" spans="1:15" ht="15.75" customHeight="1">
      <c r="A301" s="28"/>
      <c r="B301" s="10"/>
      <c r="C301" s="10"/>
      <c r="D301" s="10"/>
      <c r="E301" s="10"/>
      <c r="F301" s="10"/>
      <c r="G301" s="10"/>
      <c r="H301" s="10"/>
      <c r="I301" s="10"/>
      <c r="J301" s="10"/>
      <c r="K301" s="10"/>
      <c r="L301" s="10"/>
      <c r="M301" s="10"/>
      <c r="N301" s="10"/>
      <c r="O301" s="10"/>
    </row>
    <row r="302" spans="1:15" ht="15.75" customHeight="1">
      <c r="A302" s="28"/>
      <c r="B302" s="10"/>
      <c r="C302" s="10"/>
      <c r="D302" s="10"/>
      <c r="E302" s="10"/>
      <c r="F302" s="10"/>
      <c r="G302" s="10"/>
      <c r="H302" s="10"/>
      <c r="I302" s="10"/>
      <c r="J302" s="10"/>
      <c r="K302" s="10"/>
      <c r="L302" s="10"/>
      <c r="M302" s="10"/>
      <c r="N302" s="10"/>
      <c r="O302" s="10"/>
    </row>
    <row r="303" spans="1:15" ht="15.75" customHeight="1">
      <c r="A303" s="28"/>
      <c r="B303" s="10"/>
      <c r="C303" s="10"/>
      <c r="D303" s="10"/>
      <c r="E303" s="10"/>
      <c r="F303" s="10"/>
      <c r="G303" s="10"/>
      <c r="H303" s="10"/>
      <c r="I303" s="10"/>
      <c r="J303" s="10"/>
      <c r="K303" s="10"/>
      <c r="L303" s="10"/>
      <c r="M303" s="10"/>
      <c r="N303" s="10"/>
      <c r="O303" s="10"/>
    </row>
    <row r="304" spans="1:15" ht="15.75" customHeight="1">
      <c r="A304" s="28"/>
      <c r="B304" s="10"/>
      <c r="C304" s="10"/>
      <c r="D304" s="10"/>
      <c r="E304" s="10"/>
      <c r="F304" s="10"/>
      <c r="G304" s="10"/>
      <c r="H304" s="10"/>
      <c r="I304" s="10"/>
      <c r="J304" s="10"/>
      <c r="K304" s="10"/>
      <c r="L304" s="10"/>
      <c r="M304" s="10"/>
      <c r="N304" s="10"/>
      <c r="O304" s="10"/>
    </row>
    <row r="305" spans="1:15" ht="15.75" customHeight="1">
      <c r="A305" s="28"/>
      <c r="B305" s="10"/>
      <c r="C305" s="10"/>
      <c r="D305" s="10"/>
      <c r="E305" s="10"/>
      <c r="F305" s="10"/>
      <c r="G305" s="10"/>
      <c r="H305" s="10"/>
      <c r="I305" s="10"/>
      <c r="J305" s="10"/>
      <c r="K305" s="10"/>
      <c r="L305" s="10"/>
      <c r="M305" s="10"/>
      <c r="N305" s="10"/>
      <c r="O305" s="10"/>
    </row>
    <row r="306" spans="1:15" ht="15.75" customHeight="1">
      <c r="A306" s="28"/>
      <c r="B306" s="10"/>
      <c r="C306" s="10"/>
      <c r="D306" s="10"/>
      <c r="E306" s="10"/>
      <c r="F306" s="10"/>
      <c r="G306" s="10"/>
      <c r="H306" s="10"/>
      <c r="I306" s="10"/>
      <c r="J306" s="10"/>
      <c r="K306" s="10"/>
      <c r="L306" s="10"/>
      <c r="M306" s="10"/>
      <c r="N306" s="10"/>
      <c r="O306" s="10"/>
    </row>
    <row r="307" spans="1:15" ht="15.75" customHeight="1">
      <c r="A307" s="28"/>
      <c r="B307" s="10"/>
      <c r="C307" s="10"/>
      <c r="D307" s="10"/>
      <c r="E307" s="10"/>
      <c r="F307" s="10"/>
      <c r="G307" s="10"/>
      <c r="H307" s="10"/>
      <c r="I307" s="10"/>
      <c r="J307" s="10"/>
      <c r="K307" s="10"/>
      <c r="L307" s="10"/>
      <c r="M307" s="10"/>
      <c r="N307" s="10"/>
      <c r="O307" s="10"/>
    </row>
    <row r="308" spans="1:15" ht="15.75" customHeight="1">
      <c r="A308" s="28"/>
      <c r="B308" s="10"/>
      <c r="C308" s="10"/>
      <c r="D308" s="10"/>
      <c r="E308" s="10"/>
      <c r="F308" s="10"/>
      <c r="G308" s="10"/>
      <c r="H308" s="10"/>
      <c r="I308" s="10"/>
      <c r="J308" s="10"/>
      <c r="K308" s="10"/>
      <c r="L308" s="10"/>
      <c r="M308" s="10"/>
      <c r="N308" s="10"/>
      <c r="O308" s="10"/>
    </row>
    <row r="309" spans="1:15" ht="15.75" customHeight="1">
      <c r="A309" s="28"/>
      <c r="B309" s="10"/>
      <c r="C309" s="10"/>
      <c r="D309" s="10"/>
      <c r="E309" s="10"/>
      <c r="F309" s="10"/>
      <c r="G309" s="10"/>
      <c r="H309" s="10"/>
      <c r="I309" s="10"/>
      <c r="J309" s="10"/>
      <c r="K309" s="10"/>
      <c r="L309" s="10"/>
      <c r="M309" s="10"/>
      <c r="N309" s="10"/>
      <c r="O309" s="10"/>
    </row>
    <row r="310" spans="1:15" ht="15.75" customHeight="1">
      <c r="A310" s="28"/>
      <c r="B310" s="10"/>
      <c r="C310" s="10"/>
      <c r="D310" s="10"/>
      <c r="E310" s="10"/>
      <c r="F310" s="10"/>
      <c r="G310" s="10"/>
      <c r="H310" s="10"/>
      <c r="I310" s="10"/>
      <c r="J310" s="10"/>
      <c r="K310" s="10"/>
      <c r="L310" s="10"/>
      <c r="M310" s="10"/>
      <c r="N310" s="10"/>
      <c r="O310" s="10"/>
    </row>
    <row r="311" spans="1:15" ht="15.75" customHeight="1">
      <c r="A311" s="28"/>
      <c r="B311" s="10"/>
      <c r="C311" s="10"/>
      <c r="D311" s="10"/>
      <c r="E311" s="10"/>
      <c r="F311" s="10"/>
      <c r="G311" s="10"/>
      <c r="H311" s="10"/>
      <c r="I311" s="10"/>
      <c r="J311" s="10"/>
      <c r="K311" s="10"/>
      <c r="L311" s="10"/>
      <c r="M311" s="10"/>
      <c r="N311" s="10"/>
      <c r="O311" s="10"/>
    </row>
    <row r="312" spans="1:15" ht="15.75" customHeight="1">
      <c r="A312" s="28"/>
      <c r="B312" s="10"/>
      <c r="C312" s="10"/>
      <c r="D312" s="10"/>
      <c r="E312" s="10"/>
      <c r="F312" s="10"/>
      <c r="G312" s="10"/>
      <c r="H312" s="10"/>
      <c r="I312" s="10"/>
      <c r="J312" s="10"/>
      <c r="K312" s="10"/>
      <c r="L312" s="10"/>
      <c r="M312" s="10"/>
      <c r="N312" s="10"/>
      <c r="O312" s="10"/>
    </row>
    <row r="313" spans="1:15" ht="15.75" customHeight="1">
      <c r="A313" s="28"/>
      <c r="B313" s="10"/>
      <c r="C313" s="10"/>
      <c r="D313" s="10"/>
      <c r="E313" s="10"/>
      <c r="F313" s="10"/>
      <c r="G313" s="10"/>
      <c r="H313" s="10"/>
      <c r="I313" s="10"/>
      <c r="J313" s="10"/>
      <c r="K313" s="10"/>
      <c r="L313" s="10"/>
      <c r="M313" s="10"/>
      <c r="N313" s="10"/>
      <c r="O313" s="10"/>
    </row>
    <row r="314" spans="1:15" ht="15.75" customHeight="1">
      <c r="A314" s="28"/>
      <c r="B314" s="10"/>
      <c r="C314" s="10"/>
      <c r="D314" s="10"/>
      <c r="E314" s="10"/>
      <c r="F314" s="10"/>
      <c r="G314" s="10"/>
      <c r="H314" s="10"/>
      <c r="I314" s="10"/>
      <c r="J314" s="10"/>
      <c r="K314" s="10"/>
      <c r="L314" s="10"/>
      <c r="M314" s="10"/>
      <c r="N314" s="10"/>
      <c r="O314" s="10"/>
    </row>
    <row r="315" spans="1:15" ht="15.75" customHeight="1">
      <c r="A315" s="28"/>
      <c r="B315" s="10"/>
      <c r="C315" s="10"/>
      <c r="D315" s="10"/>
      <c r="E315" s="10"/>
      <c r="F315" s="10"/>
      <c r="G315" s="10"/>
      <c r="H315" s="10"/>
      <c r="I315" s="10"/>
      <c r="J315" s="10"/>
      <c r="K315" s="10"/>
      <c r="L315" s="10"/>
      <c r="M315" s="10"/>
      <c r="N315" s="10"/>
      <c r="O315" s="10"/>
    </row>
    <row r="316" spans="1:15" ht="15.75" customHeight="1">
      <c r="A316" s="28"/>
      <c r="B316" s="10"/>
      <c r="C316" s="10"/>
      <c r="D316" s="10"/>
      <c r="E316" s="10"/>
      <c r="F316" s="10"/>
      <c r="G316" s="10"/>
      <c r="H316" s="10"/>
      <c r="I316" s="10"/>
      <c r="J316" s="10"/>
      <c r="K316" s="10"/>
      <c r="L316" s="10"/>
      <c r="M316" s="10"/>
      <c r="N316" s="10"/>
      <c r="O316" s="10"/>
    </row>
    <row r="317" spans="1:15" ht="15.75" customHeight="1">
      <c r="A317" s="28"/>
      <c r="B317" s="10"/>
      <c r="C317" s="10"/>
      <c r="D317" s="10"/>
      <c r="E317" s="10"/>
      <c r="F317" s="10"/>
      <c r="G317" s="10"/>
      <c r="H317" s="10"/>
      <c r="I317" s="10"/>
      <c r="J317" s="10"/>
      <c r="K317" s="10"/>
      <c r="L317" s="10"/>
      <c r="M317" s="10"/>
      <c r="N317" s="10"/>
      <c r="O317" s="10"/>
    </row>
    <row r="318" spans="1:15" ht="15.75" customHeight="1">
      <c r="A318" s="28"/>
      <c r="B318" s="10"/>
      <c r="C318" s="10"/>
      <c r="D318" s="10"/>
      <c r="E318" s="10"/>
      <c r="F318" s="10"/>
      <c r="G318" s="10"/>
      <c r="H318" s="10"/>
      <c r="I318" s="10"/>
      <c r="J318" s="10"/>
      <c r="K318" s="10"/>
      <c r="L318" s="10"/>
      <c r="M318" s="10"/>
      <c r="N318" s="10"/>
      <c r="O318" s="10"/>
    </row>
    <row r="319" spans="1:15" ht="15.75" customHeight="1">
      <c r="A319" s="28"/>
      <c r="B319" s="10"/>
      <c r="C319" s="10"/>
      <c r="D319" s="10"/>
      <c r="E319" s="10"/>
      <c r="F319" s="10"/>
      <c r="G319" s="10"/>
      <c r="H319" s="10"/>
      <c r="I319" s="10"/>
      <c r="J319" s="10"/>
      <c r="K319" s="10"/>
      <c r="L319" s="10"/>
      <c r="M319" s="10"/>
      <c r="N319" s="10"/>
      <c r="O319" s="10"/>
    </row>
    <row r="320" spans="1:15" ht="15.75" customHeight="1">
      <c r="A320" s="28"/>
      <c r="B320" s="10"/>
      <c r="C320" s="10"/>
      <c r="D320" s="10"/>
      <c r="E320" s="10"/>
      <c r="F320" s="10"/>
      <c r="G320" s="10"/>
      <c r="H320" s="10"/>
      <c r="I320" s="10"/>
      <c r="J320" s="10"/>
      <c r="K320" s="10"/>
      <c r="L320" s="10"/>
      <c r="M320" s="10"/>
      <c r="N320" s="10"/>
      <c r="O320" s="10"/>
    </row>
    <row r="321" spans="1:15" ht="15.75" customHeight="1">
      <c r="A321" s="28"/>
      <c r="B321" s="10"/>
      <c r="C321" s="10"/>
      <c r="D321" s="10"/>
      <c r="E321" s="10"/>
      <c r="F321" s="10"/>
      <c r="G321" s="10"/>
      <c r="H321" s="10"/>
      <c r="I321" s="10"/>
      <c r="J321" s="10"/>
      <c r="K321" s="10"/>
      <c r="L321" s="10"/>
      <c r="M321" s="10"/>
      <c r="N321" s="10"/>
      <c r="O321" s="10"/>
    </row>
    <row r="322" spans="1:15" ht="15.75" customHeight="1">
      <c r="A322" s="28"/>
      <c r="B322" s="10"/>
      <c r="C322" s="10"/>
      <c r="D322" s="10"/>
      <c r="E322" s="10"/>
      <c r="F322" s="10"/>
      <c r="G322" s="10"/>
      <c r="H322" s="10"/>
      <c r="I322" s="10"/>
      <c r="J322" s="10"/>
      <c r="K322" s="10"/>
      <c r="L322" s="10"/>
      <c r="M322" s="10"/>
      <c r="N322" s="10"/>
      <c r="O322" s="10"/>
    </row>
    <row r="323" spans="1:15" ht="15.75" customHeight="1">
      <c r="A323" s="28"/>
      <c r="B323" s="10"/>
      <c r="C323" s="10"/>
      <c r="D323" s="10"/>
      <c r="E323" s="10"/>
      <c r="F323" s="10"/>
      <c r="G323" s="10"/>
      <c r="H323" s="10"/>
      <c r="I323" s="10"/>
      <c r="J323" s="10"/>
      <c r="K323" s="10"/>
      <c r="L323" s="10"/>
      <c r="M323" s="10"/>
      <c r="N323" s="10"/>
      <c r="O323" s="10"/>
    </row>
    <row r="324" spans="1:15" ht="15.75" customHeight="1">
      <c r="A324" s="28"/>
      <c r="B324" s="10"/>
      <c r="C324" s="10"/>
      <c r="D324" s="10"/>
      <c r="E324" s="10"/>
      <c r="F324" s="10"/>
      <c r="G324" s="10"/>
      <c r="H324" s="10"/>
      <c r="I324" s="10"/>
      <c r="J324" s="10"/>
      <c r="K324" s="10"/>
      <c r="L324" s="10"/>
      <c r="M324" s="10"/>
      <c r="N324" s="10"/>
      <c r="O324" s="10"/>
    </row>
    <row r="325" spans="1:15" ht="15.75" customHeight="1">
      <c r="A325" s="28"/>
      <c r="B325" s="10"/>
      <c r="C325" s="10"/>
      <c r="D325" s="10"/>
      <c r="E325" s="10"/>
      <c r="F325" s="10"/>
      <c r="G325" s="10"/>
      <c r="H325" s="10"/>
      <c r="I325" s="10"/>
      <c r="J325" s="10"/>
      <c r="K325" s="10"/>
      <c r="L325" s="10"/>
      <c r="M325" s="10"/>
      <c r="N325" s="10"/>
      <c r="O325" s="10"/>
    </row>
    <row r="326" spans="1:15" ht="15.75" customHeight="1">
      <c r="A326" s="28"/>
      <c r="B326" s="10"/>
      <c r="C326" s="10"/>
      <c r="D326" s="10"/>
      <c r="E326" s="10"/>
      <c r="F326" s="10"/>
      <c r="G326" s="10"/>
      <c r="H326" s="10"/>
      <c r="I326" s="10"/>
      <c r="J326" s="10"/>
      <c r="K326" s="10"/>
      <c r="L326" s="10"/>
      <c r="M326" s="10"/>
      <c r="N326" s="10"/>
      <c r="O326" s="10"/>
    </row>
    <row r="327" spans="1:15" ht="15.75" customHeight="1">
      <c r="A327" s="28"/>
      <c r="B327" s="10"/>
      <c r="C327" s="10"/>
      <c r="D327" s="10"/>
      <c r="E327" s="10"/>
      <c r="F327" s="10"/>
      <c r="G327" s="10"/>
      <c r="H327" s="10"/>
      <c r="I327" s="10"/>
      <c r="J327" s="10"/>
      <c r="K327" s="10"/>
      <c r="L327" s="10"/>
      <c r="M327" s="10"/>
      <c r="N327" s="10"/>
      <c r="O327" s="10"/>
    </row>
    <row r="328" spans="1:15" ht="15.75" customHeight="1">
      <c r="A328" s="28"/>
      <c r="B328" s="10"/>
      <c r="C328" s="10"/>
      <c r="D328" s="10"/>
      <c r="E328" s="10"/>
      <c r="F328" s="10"/>
      <c r="G328" s="10"/>
      <c r="H328" s="10"/>
      <c r="I328" s="10"/>
      <c r="J328" s="10"/>
      <c r="K328" s="10"/>
      <c r="L328" s="10"/>
      <c r="M328" s="10"/>
      <c r="N328" s="10"/>
      <c r="O328" s="10"/>
    </row>
    <row r="329" spans="1:15" ht="15.75" customHeight="1">
      <c r="A329" s="28"/>
      <c r="B329" s="10"/>
      <c r="C329" s="10"/>
      <c r="D329" s="10"/>
      <c r="E329" s="10"/>
      <c r="F329" s="10"/>
      <c r="G329" s="10"/>
      <c r="H329" s="10"/>
      <c r="I329" s="10"/>
      <c r="J329" s="10"/>
      <c r="K329" s="10"/>
      <c r="L329" s="10"/>
      <c r="M329" s="10"/>
      <c r="N329" s="10"/>
      <c r="O329" s="10"/>
    </row>
    <row r="330" spans="1:15" ht="15.75" customHeight="1">
      <c r="A330" s="28"/>
      <c r="B330" s="10"/>
      <c r="C330" s="10"/>
      <c r="D330" s="10"/>
      <c r="E330" s="10"/>
      <c r="F330" s="10"/>
      <c r="G330" s="10"/>
      <c r="H330" s="10"/>
      <c r="I330" s="10"/>
      <c r="J330" s="10"/>
      <c r="K330" s="10"/>
      <c r="L330" s="10"/>
      <c r="M330" s="10"/>
      <c r="N330" s="10"/>
      <c r="O330" s="10"/>
    </row>
    <row r="331" spans="1:15" ht="15.75" customHeight="1">
      <c r="A331" s="28"/>
      <c r="B331" s="10"/>
      <c r="C331" s="10"/>
      <c r="D331" s="10"/>
      <c r="E331" s="10"/>
      <c r="F331" s="10"/>
      <c r="G331" s="10"/>
      <c r="H331" s="10"/>
      <c r="I331" s="10"/>
      <c r="J331" s="10"/>
      <c r="K331" s="10"/>
      <c r="L331" s="10"/>
      <c r="M331" s="10"/>
      <c r="N331" s="10"/>
      <c r="O331" s="10"/>
    </row>
    <row r="332" spans="1:15" ht="15.75" customHeight="1">
      <c r="A332" s="28"/>
      <c r="B332" s="10"/>
      <c r="C332" s="10"/>
      <c r="D332" s="10"/>
      <c r="E332" s="10"/>
      <c r="F332" s="10"/>
      <c r="G332" s="10"/>
      <c r="H332" s="10"/>
      <c r="I332" s="10"/>
      <c r="J332" s="10"/>
      <c r="K332" s="10"/>
      <c r="L332" s="10"/>
      <c r="M332" s="10"/>
      <c r="N332" s="10"/>
      <c r="O332" s="10"/>
    </row>
    <row r="333" spans="1:15" ht="15.75" customHeight="1">
      <c r="A333" s="28"/>
      <c r="B333" s="10"/>
      <c r="C333" s="10"/>
      <c r="D333" s="10"/>
      <c r="E333" s="10"/>
      <c r="F333" s="10"/>
      <c r="G333" s="10"/>
      <c r="H333" s="10"/>
      <c r="I333" s="10"/>
      <c r="J333" s="10"/>
      <c r="K333" s="10"/>
      <c r="L333" s="10"/>
      <c r="M333" s="10"/>
      <c r="N333" s="10"/>
      <c r="O333" s="10"/>
    </row>
    <row r="334" spans="1:15" ht="15.75" customHeight="1">
      <c r="A334" s="28"/>
      <c r="B334" s="10"/>
      <c r="C334" s="10"/>
      <c r="D334" s="10"/>
      <c r="E334" s="10"/>
      <c r="F334" s="10"/>
      <c r="G334" s="10"/>
      <c r="H334" s="10"/>
      <c r="I334" s="10"/>
      <c r="J334" s="10"/>
      <c r="K334" s="10"/>
      <c r="L334" s="10"/>
      <c r="M334" s="10"/>
      <c r="N334" s="10"/>
      <c r="O334" s="10"/>
    </row>
    <row r="335" spans="1:15" ht="15.75" customHeight="1">
      <c r="A335" s="28"/>
      <c r="B335" s="10"/>
      <c r="C335" s="10"/>
      <c r="D335" s="10"/>
      <c r="E335" s="10"/>
      <c r="F335" s="10"/>
      <c r="G335" s="10"/>
      <c r="H335" s="10"/>
      <c r="I335" s="10"/>
      <c r="J335" s="10"/>
      <c r="K335" s="10"/>
      <c r="L335" s="10"/>
      <c r="M335" s="10"/>
      <c r="N335" s="10"/>
      <c r="O335" s="10"/>
    </row>
    <row r="336" spans="1:15" ht="15.75" customHeight="1">
      <c r="A336" s="28"/>
      <c r="B336" s="10"/>
      <c r="C336" s="10"/>
      <c r="D336" s="10"/>
      <c r="E336" s="10"/>
      <c r="F336" s="10"/>
      <c r="G336" s="10"/>
      <c r="H336" s="10"/>
      <c r="I336" s="10"/>
      <c r="J336" s="10"/>
      <c r="K336" s="10"/>
      <c r="L336" s="10"/>
      <c r="M336" s="10"/>
      <c r="N336" s="10"/>
      <c r="O336" s="10"/>
    </row>
    <row r="337" spans="1:15" ht="15.75" customHeight="1">
      <c r="A337" s="28"/>
      <c r="B337" s="10"/>
      <c r="C337" s="10"/>
      <c r="D337" s="10"/>
      <c r="E337" s="10"/>
      <c r="F337" s="10"/>
      <c r="G337" s="10"/>
      <c r="H337" s="10"/>
      <c r="I337" s="10"/>
      <c r="J337" s="10"/>
      <c r="K337" s="10"/>
      <c r="L337" s="10"/>
      <c r="M337" s="10"/>
      <c r="N337" s="10"/>
      <c r="O337" s="10"/>
    </row>
    <row r="338" spans="1:15" ht="15.75" customHeight="1">
      <c r="A338" s="28"/>
      <c r="B338" s="10"/>
      <c r="C338" s="10"/>
      <c r="D338" s="10"/>
      <c r="E338" s="10"/>
      <c r="F338" s="10"/>
      <c r="G338" s="10"/>
      <c r="H338" s="10"/>
      <c r="I338" s="10"/>
      <c r="J338" s="10"/>
      <c r="K338" s="10"/>
      <c r="L338" s="10"/>
      <c r="M338" s="10"/>
      <c r="N338" s="10"/>
      <c r="O338" s="10"/>
    </row>
    <row r="339" spans="1:15" ht="15.75" customHeight="1">
      <c r="A339" s="28"/>
      <c r="B339" s="10"/>
      <c r="C339" s="10"/>
      <c r="D339" s="10"/>
      <c r="E339" s="10"/>
      <c r="F339" s="10"/>
      <c r="G339" s="10"/>
      <c r="H339" s="10"/>
      <c r="I339" s="10"/>
      <c r="J339" s="10"/>
      <c r="K339" s="10"/>
      <c r="L339" s="10"/>
      <c r="M339" s="10"/>
      <c r="N339" s="10"/>
      <c r="O339" s="10"/>
    </row>
    <row r="340" spans="1:15" ht="15.75" customHeight="1">
      <c r="A340" s="28"/>
      <c r="B340" s="10"/>
      <c r="C340" s="10"/>
      <c r="D340" s="10"/>
      <c r="E340" s="10"/>
      <c r="F340" s="10"/>
      <c r="G340" s="10"/>
      <c r="H340" s="10"/>
      <c r="I340" s="10"/>
      <c r="J340" s="10"/>
      <c r="K340" s="10"/>
      <c r="L340" s="10"/>
      <c r="M340" s="10"/>
      <c r="N340" s="10"/>
      <c r="O340" s="10"/>
    </row>
    <row r="341" spans="1:15" ht="15.75" customHeight="1">
      <c r="A341" s="28"/>
      <c r="B341" s="10"/>
      <c r="C341" s="10"/>
      <c r="D341" s="10"/>
      <c r="E341" s="10"/>
      <c r="F341" s="10"/>
      <c r="G341" s="10"/>
      <c r="H341" s="10"/>
      <c r="I341" s="10"/>
      <c r="J341" s="10"/>
      <c r="K341" s="10"/>
      <c r="L341" s="10"/>
      <c r="M341" s="10"/>
      <c r="N341" s="10"/>
      <c r="O341" s="10"/>
    </row>
    <row r="342" spans="1:15" ht="15.75" customHeight="1">
      <c r="A342" s="28"/>
      <c r="B342" s="10"/>
      <c r="C342" s="10"/>
      <c r="D342" s="10"/>
      <c r="E342" s="10"/>
      <c r="F342" s="10"/>
      <c r="G342" s="10"/>
      <c r="H342" s="10"/>
      <c r="I342" s="10"/>
      <c r="J342" s="10"/>
      <c r="K342" s="10"/>
      <c r="L342" s="10"/>
      <c r="M342" s="10"/>
      <c r="N342" s="10"/>
      <c r="O342" s="10"/>
    </row>
    <row r="343" spans="1:15" ht="15.75" customHeight="1">
      <c r="A343" s="28"/>
      <c r="B343" s="10"/>
      <c r="C343" s="10"/>
      <c r="D343" s="10"/>
      <c r="E343" s="10"/>
      <c r="F343" s="10"/>
      <c r="G343" s="10"/>
      <c r="H343" s="10"/>
      <c r="I343" s="10"/>
      <c r="J343" s="10"/>
      <c r="K343" s="10"/>
      <c r="L343" s="10"/>
      <c r="M343" s="10"/>
      <c r="N343" s="10"/>
      <c r="O343" s="10"/>
    </row>
    <row r="344" spans="1:15" ht="15.75" customHeight="1">
      <c r="A344" s="28"/>
      <c r="B344" s="10"/>
      <c r="C344" s="10"/>
      <c r="D344" s="10"/>
      <c r="E344" s="10"/>
      <c r="F344" s="10"/>
      <c r="G344" s="10"/>
      <c r="H344" s="10"/>
      <c r="I344" s="10"/>
      <c r="J344" s="10"/>
      <c r="K344" s="10"/>
      <c r="L344" s="10"/>
      <c r="M344" s="10"/>
      <c r="N344" s="10"/>
      <c r="O344" s="10"/>
    </row>
    <row r="345" spans="1:15" ht="15.75" customHeight="1">
      <c r="A345" s="28"/>
      <c r="B345" s="10"/>
      <c r="C345" s="10"/>
      <c r="D345" s="10"/>
      <c r="E345" s="10"/>
      <c r="F345" s="10"/>
      <c r="G345" s="10"/>
      <c r="H345" s="10"/>
      <c r="I345" s="10"/>
      <c r="J345" s="10"/>
      <c r="K345" s="10"/>
      <c r="L345" s="10"/>
      <c r="M345" s="10"/>
      <c r="N345" s="10"/>
      <c r="O345" s="10"/>
    </row>
    <row r="346" spans="1:15" ht="15.75" customHeight="1">
      <c r="A346" s="28"/>
      <c r="B346" s="10"/>
      <c r="C346" s="10"/>
      <c r="D346" s="10"/>
      <c r="E346" s="10"/>
      <c r="F346" s="10"/>
      <c r="G346" s="10"/>
      <c r="H346" s="10"/>
      <c r="I346" s="10"/>
      <c r="J346" s="10"/>
      <c r="K346" s="10"/>
      <c r="L346" s="10"/>
      <c r="M346" s="10"/>
      <c r="N346" s="10"/>
      <c r="O346" s="10"/>
    </row>
    <row r="347" spans="1:15" ht="15.75" customHeight="1">
      <c r="A347" s="28"/>
      <c r="B347" s="10"/>
      <c r="C347" s="10"/>
      <c r="D347" s="10"/>
      <c r="E347" s="10"/>
      <c r="F347" s="10"/>
      <c r="G347" s="10"/>
      <c r="H347" s="10"/>
      <c r="I347" s="10"/>
      <c r="J347" s="10"/>
      <c r="K347" s="10"/>
      <c r="L347" s="10"/>
      <c r="M347" s="10"/>
      <c r="N347" s="10"/>
      <c r="O347" s="10"/>
    </row>
    <row r="348" spans="1:15" ht="15.75" customHeight="1">
      <c r="A348" s="28"/>
      <c r="B348" s="10"/>
      <c r="C348" s="10"/>
      <c r="D348" s="10"/>
      <c r="E348" s="10"/>
      <c r="F348" s="10"/>
      <c r="G348" s="10"/>
      <c r="H348" s="10"/>
      <c r="I348" s="10"/>
      <c r="J348" s="10"/>
      <c r="K348" s="10"/>
      <c r="L348" s="10"/>
      <c r="M348" s="10"/>
      <c r="N348" s="10"/>
      <c r="O348" s="10"/>
    </row>
    <row r="349" spans="1:15" ht="15.75" customHeight="1">
      <c r="A349" s="28"/>
      <c r="B349" s="10"/>
      <c r="C349" s="10"/>
      <c r="D349" s="10"/>
      <c r="E349" s="10"/>
      <c r="F349" s="10"/>
      <c r="G349" s="10"/>
      <c r="H349" s="10"/>
      <c r="I349" s="10"/>
      <c r="J349" s="10"/>
      <c r="K349" s="10"/>
      <c r="L349" s="10"/>
      <c r="M349" s="10"/>
      <c r="N349" s="10"/>
      <c r="O349" s="10"/>
    </row>
    <row r="350" spans="1:15" ht="15.75" customHeight="1">
      <c r="A350" s="28"/>
      <c r="B350" s="10"/>
      <c r="C350" s="10"/>
      <c r="D350" s="10"/>
      <c r="E350" s="10"/>
      <c r="F350" s="10"/>
      <c r="G350" s="10"/>
      <c r="H350" s="10"/>
      <c r="I350" s="10"/>
      <c r="J350" s="10"/>
      <c r="K350" s="10"/>
      <c r="L350" s="10"/>
      <c r="M350" s="10"/>
      <c r="N350" s="10"/>
      <c r="O350" s="10"/>
    </row>
    <row r="351" spans="1:15" ht="15.75" customHeight="1">
      <c r="A351" s="28"/>
      <c r="B351" s="10"/>
      <c r="C351" s="10"/>
      <c r="D351" s="10"/>
      <c r="E351" s="10"/>
      <c r="F351" s="10"/>
      <c r="G351" s="10"/>
      <c r="H351" s="10"/>
      <c r="I351" s="10"/>
      <c r="J351" s="10"/>
      <c r="K351" s="10"/>
      <c r="L351" s="10"/>
      <c r="M351" s="10"/>
      <c r="N351" s="10"/>
      <c r="O351" s="10"/>
    </row>
    <row r="352" spans="1:15" ht="15.75" customHeight="1">
      <c r="A352" s="28"/>
      <c r="B352" s="10"/>
      <c r="C352" s="10"/>
      <c r="D352" s="10"/>
      <c r="E352" s="10"/>
      <c r="F352" s="10"/>
      <c r="G352" s="10"/>
      <c r="H352" s="10"/>
      <c r="I352" s="10"/>
      <c r="J352" s="10"/>
      <c r="K352" s="10"/>
      <c r="L352" s="10"/>
      <c r="M352" s="10"/>
      <c r="N352" s="10"/>
      <c r="O352" s="10"/>
    </row>
    <row r="353" spans="1:15" ht="15.75" customHeight="1">
      <c r="A353" s="28"/>
      <c r="B353" s="10"/>
      <c r="C353" s="10"/>
      <c r="D353" s="10"/>
      <c r="E353" s="10"/>
      <c r="F353" s="10"/>
      <c r="G353" s="10"/>
      <c r="H353" s="10"/>
      <c r="I353" s="10"/>
      <c r="J353" s="10"/>
      <c r="K353" s="10"/>
      <c r="L353" s="10"/>
      <c r="M353" s="10"/>
      <c r="N353" s="10"/>
      <c r="O353" s="10"/>
    </row>
    <row r="354" spans="1:15" ht="15.75" customHeight="1">
      <c r="A354" s="28"/>
      <c r="B354" s="10"/>
      <c r="C354" s="10"/>
      <c r="D354" s="10"/>
      <c r="E354" s="10"/>
      <c r="F354" s="10"/>
      <c r="G354" s="10"/>
      <c r="H354" s="10"/>
      <c r="I354" s="10"/>
      <c r="J354" s="10"/>
      <c r="K354" s="10"/>
      <c r="L354" s="10"/>
      <c r="M354" s="10"/>
      <c r="N354" s="10"/>
      <c r="O354" s="10"/>
    </row>
    <row r="355" spans="1:15" ht="15.75" customHeight="1">
      <c r="A355" s="28"/>
      <c r="B355" s="10"/>
      <c r="C355" s="10"/>
      <c r="D355" s="10"/>
      <c r="E355" s="10"/>
      <c r="F355" s="10"/>
      <c r="G355" s="10"/>
      <c r="H355" s="10"/>
      <c r="I355" s="10"/>
      <c r="J355" s="10"/>
      <c r="K355" s="10"/>
      <c r="L355" s="10"/>
      <c r="M355" s="10"/>
      <c r="N355" s="10"/>
      <c r="O355" s="10"/>
    </row>
    <row r="356" spans="1:15" ht="15.75" customHeight="1">
      <c r="A356" s="28"/>
      <c r="B356" s="10"/>
      <c r="C356" s="10"/>
      <c r="D356" s="10"/>
      <c r="E356" s="10"/>
      <c r="F356" s="10"/>
      <c r="G356" s="10"/>
      <c r="H356" s="10"/>
      <c r="I356" s="10"/>
      <c r="J356" s="10"/>
      <c r="K356" s="10"/>
      <c r="L356" s="10"/>
      <c r="M356" s="10"/>
      <c r="N356" s="10"/>
      <c r="O356" s="10"/>
    </row>
    <row r="357" spans="1:15" ht="15.75" customHeight="1">
      <c r="A357" s="28"/>
      <c r="B357" s="10"/>
      <c r="C357" s="10"/>
      <c r="D357" s="10"/>
      <c r="E357" s="10"/>
      <c r="F357" s="10"/>
      <c r="G357" s="10"/>
      <c r="H357" s="10"/>
      <c r="I357" s="10"/>
      <c r="J357" s="10"/>
      <c r="K357" s="10"/>
      <c r="L357" s="10"/>
      <c r="M357" s="10"/>
      <c r="N357" s="10"/>
      <c r="O357" s="10"/>
    </row>
    <row r="358" spans="1:15" ht="15.75" customHeight="1">
      <c r="A358" s="28"/>
      <c r="B358" s="10"/>
      <c r="C358" s="10"/>
      <c r="D358" s="10"/>
      <c r="E358" s="10"/>
      <c r="F358" s="10"/>
      <c r="G358" s="10"/>
      <c r="H358" s="10"/>
      <c r="I358" s="10"/>
      <c r="J358" s="10"/>
      <c r="K358" s="10"/>
      <c r="L358" s="10"/>
      <c r="M358" s="10"/>
      <c r="N358" s="10"/>
      <c r="O358" s="10"/>
    </row>
    <row r="359" spans="1:15" ht="15.75" customHeight="1">
      <c r="A359" s="28"/>
      <c r="B359" s="10"/>
      <c r="C359" s="10"/>
      <c r="D359" s="10"/>
      <c r="E359" s="10"/>
      <c r="F359" s="10"/>
      <c r="G359" s="10"/>
      <c r="H359" s="10"/>
      <c r="I359" s="10"/>
      <c r="J359" s="10"/>
      <c r="K359" s="10"/>
      <c r="L359" s="10"/>
      <c r="M359" s="10"/>
      <c r="N359" s="10"/>
      <c r="O359" s="10"/>
    </row>
    <row r="360" spans="1:15" ht="15.75" customHeight="1">
      <c r="A360" s="28"/>
      <c r="B360" s="10"/>
      <c r="C360" s="10"/>
      <c r="D360" s="10"/>
      <c r="E360" s="10"/>
      <c r="F360" s="10"/>
      <c r="G360" s="10"/>
      <c r="H360" s="10"/>
      <c r="I360" s="10"/>
      <c r="J360" s="10"/>
      <c r="K360" s="10"/>
      <c r="L360" s="10"/>
      <c r="M360" s="10"/>
      <c r="N360" s="10"/>
      <c r="O360" s="10"/>
    </row>
    <row r="361" spans="1:15" ht="15.75" customHeight="1">
      <c r="A361" s="28"/>
      <c r="B361" s="10"/>
      <c r="C361" s="10"/>
      <c r="D361" s="10"/>
      <c r="E361" s="10"/>
      <c r="F361" s="10"/>
      <c r="G361" s="10"/>
      <c r="H361" s="10"/>
      <c r="I361" s="10"/>
      <c r="J361" s="10"/>
      <c r="K361" s="10"/>
      <c r="L361" s="10"/>
      <c r="M361" s="10"/>
      <c r="N361" s="10"/>
      <c r="O361" s="10"/>
    </row>
    <row r="362" spans="1:15" ht="15.75" customHeight="1">
      <c r="A362" s="28"/>
      <c r="B362" s="10"/>
      <c r="C362" s="10"/>
      <c r="D362" s="10"/>
      <c r="E362" s="10"/>
      <c r="F362" s="10"/>
      <c r="G362" s="10"/>
      <c r="H362" s="10"/>
      <c r="I362" s="10"/>
      <c r="J362" s="10"/>
      <c r="K362" s="10"/>
      <c r="L362" s="10"/>
      <c r="M362" s="10"/>
      <c r="N362" s="10"/>
      <c r="O362" s="10"/>
    </row>
    <row r="363" spans="1:15" ht="15.75" customHeight="1">
      <c r="A363" s="28"/>
      <c r="B363" s="10"/>
      <c r="C363" s="10"/>
      <c r="D363" s="10"/>
      <c r="E363" s="10"/>
      <c r="F363" s="10"/>
      <c r="G363" s="10"/>
      <c r="H363" s="10"/>
      <c r="I363" s="10"/>
      <c r="J363" s="10"/>
      <c r="K363" s="10"/>
      <c r="L363" s="10"/>
      <c r="M363" s="10"/>
      <c r="N363" s="10"/>
      <c r="O363" s="10"/>
    </row>
    <row r="364" spans="1:15" ht="15.75" customHeight="1">
      <c r="A364" s="28"/>
      <c r="B364" s="10"/>
      <c r="C364" s="10"/>
      <c r="D364" s="10"/>
      <c r="E364" s="10"/>
      <c r="F364" s="10"/>
      <c r="G364" s="10"/>
      <c r="H364" s="10"/>
      <c r="I364" s="10"/>
      <c r="J364" s="10"/>
      <c r="K364" s="10"/>
      <c r="L364" s="10"/>
      <c r="M364" s="10"/>
      <c r="N364" s="10"/>
      <c r="O364" s="10"/>
    </row>
    <row r="365" spans="1:15" ht="15.75" customHeight="1">
      <c r="A365" s="28"/>
      <c r="B365" s="10"/>
      <c r="C365" s="10"/>
      <c r="D365" s="10"/>
      <c r="E365" s="10"/>
      <c r="F365" s="10"/>
      <c r="G365" s="10"/>
      <c r="H365" s="10"/>
      <c r="I365" s="10"/>
      <c r="J365" s="10"/>
      <c r="K365" s="10"/>
      <c r="L365" s="10"/>
      <c r="M365" s="10"/>
      <c r="N365" s="10"/>
      <c r="O365" s="10"/>
    </row>
    <row r="366" spans="1:15" ht="15.75" customHeight="1">
      <c r="A366" s="28"/>
      <c r="B366" s="10"/>
      <c r="C366" s="10"/>
      <c r="D366" s="10"/>
      <c r="E366" s="10"/>
      <c r="F366" s="10"/>
      <c r="G366" s="10"/>
      <c r="H366" s="10"/>
      <c r="I366" s="10"/>
      <c r="J366" s="10"/>
      <c r="K366" s="10"/>
      <c r="L366" s="10"/>
      <c r="M366" s="10"/>
      <c r="N366" s="10"/>
      <c r="O366" s="10"/>
    </row>
    <row r="367" spans="1:15" ht="15.75" customHeight="1">
      <c r="A367" s="28"/>
      <c r="B367" s="10"/>
      <c r="C367" s="10"/>
      <c r="D367" s="10"/>
      <c r="E367" s="10"/>
      <c r="F367" s="10"/>
      <c r="G367" s="10"/>
      <c r="H367" s="10"/>
      <c r="I367" s="10"/>
      <c r="J367" s="10"/>
      <c r="K367" s="10"/>
      <c r="L367" s="10"/>
      <c r="M367" s="10"/>
      <c r="N367" s="10"/>
      <c r="O367" s="10"/>
    </row>
    <row r="368" spans="1:15" ht="15.75" customHeight="1">
      <c r="A368" s="28"/>
      <c r="B368" s="10"/>
      <c r="C368" s="10"/>
      <c r="D368" s="10"/>
      <c r="E368" s="10"/>
      <c r="F368" s="10"/>
      <c r="G368" s="10"/>
      <c r="H368" s="10"/>
      <c r="I368" s="10"/>
      <c r="J368" s="10"/>
      <c r="K368" s="10"/>
      <c r="L368" s="10"/>
      <c r="M368" s="10"/>
      <c r="N368" s="10"/>
      <c r="O368" s="10"/>
    </row>
    <row r="369" spans="1:15" ht="15.75" customHeight="1">
      <c r="A369" s="28"/>
      <c r="B369" s="10"/>
      <c r="C369" s="10"/>
      <c r="D369" s="10"/>
      <c r="E369" s="10"/>
      <c r="F369" s="10"/>
      <c r="G369" s="10"/>
      <c r="H369" s="10"/>
      <c r="I369" s="10"/>
      <c r="J369" s="10"/>
      <c r="K369" s="10"/>
      <c r="L369" s="10"/>
      <c r="M369" s="10"/>
      <c r="N369" s="10"/>
      <c r="O369" s="10"/>
    </row>
    <row r="370" spans="1:15" ht="15.75" customHeight="1">
      <c r="A370" s="28"/>
      <c r="B370" s="10"/>
      <c r="C370" s="10"/>
      <c r="D370" s="10"/>
      <c r="E370" s="10"/>
      <c r="F370" s="10"/>
      <c r="G370" s="10"/>
      <c r="H370" s="10"/>
      <c r="I370" s="10"/>
      <c r="J370" s="10"/>
      <c r="K370" s="10"/>
      <c r="L370" s="10"/>
      <c r="M370" s="10"/>
      <c r="N370" s="10"/>
      <c r="O370" s="10"/>
    </row>
    <row r="371" spans="1:15" ht="15.75" customHeight="1">
      <c r="A371" s="28"/>
      <c r="B371" s="10"/>
      <c r="C371" s="10"/>
      <c r="D371" s="10"/>
      <c r="E371" s="10"/>
      <c r="F371" s="10"/>
      <c r="G371" s="10"/>
      <c r="H371" s="10"/>
      <c r="I371" s="10"/>
      <c r="J371" s="10"/>
      <c r="K371" s="10"/>
      <c r="L371" s="10"/>
      <c r="M371" s="10"/>
      <c r="N371" s="10"/>
      <c r="O371" s="10"/>
    </row>
    <row r="372" spans="1:15" ht="15.75" customHeight="1">
      <c r="A372" s="28"/>
      <c r="B372" s="10"/>
      <c r="C372" s="10"/>
      <c r="D372" s="10"/>
      <c r="E372" s="10"/>
      <c r="F372" s="10"/>
      <c r="G372" s="10"/>
      <c r="H372" s="10"/>
      <c r="I372" s="10"/>
      <c r="J372" s="10"/>
      <c r="K372" s="10"/>
      <c r="L372" s="10"/>
      <c r="M372" s="10"/>
      <c r="N372" s="10"/>
      <c r="O372" s="10"/>
    </row>
    <row r="373" spans="1:15" ht="15.75" customHeight="1">
      <c r="A373" s="28"/>
      <c r="B373" s="10"/>
      <c r="C373" s="10"/>
      <c r="D373" s="10"/>
      <c r="E373" s="10"/>
      <c r="F373" s="10"/>
      <c r="G373" s="10"/>
      <c r="H373" s="10"/>
      <c r="I373" s="10"/>
      <c r="J373" s="10"/>
      <c r="K373" s="10"/>
      <c r="L373" s="10"/>
      <c r="M373" s="10"/>
      <c r="N373" s="10"/>
      <c r="O373" s="10"/>
    </row>
    <row r="374" spans="1:15" ht="15.75" customHeight="1">
      <c r="A374" s="28"/>
      <c r="B374" s="10"/>
      <c r="C374" s="10"/>
      <c r="D374" s="10"/>
      <c r="E374" s="10"/>
      <c r="F374" s="10"/>
      <c r="G374" s="10"/>
      <c r="H374" s="10"/>
      <c r="I374" s="10"/>
      <c r="J374" s="10"/>
      <c r="K374" s="10"/>
      <c r="L374" s="10"/>
      <c r="M374" s="10"/>
      <c r="N374" s="10"/>
      <c r="O374" s="10"/>
    </row>
    <row r="375" spans="1:15" ht="15.75" customHeight="1">
      <c r="A375" s="28"/>
      <c r="B375" s="10"/>
      <c r="C375" s="10"/>
      <c r="D375" s="10"/>
      <c r="E375" s="10"/>
      <c r="F375" s="10"/>
      <c r="G375" s="10"/>
      <c r="H375" s="10"/>
      <c r="I375" s="10"/>
      <c r="J375" s="10"/>
      <c r="K375" s="10"/>
      <c r="L375" s="10"/>
      <c r="M375" s="10"/>
      <c r="N375" s="10"/>
      <c r="O375" s="10"/>
    </row>
    <row r="376" spans="1:15" ht="15.75" customHeight="1">
      <c r="A376" s="28"/>
      <c r="B376" s="10"/>
      <c r="C376" s="10"/>
      <c r="D376" s="10"/>
      <c r="E376" s="10"/>
      <c r="F376" s="10"/>
      <c r="G376" s="10"/>
      <c r="H376" s="10"/>
      <c r="I376" s="10"/>
      <c r="J376" s="10"/>
      <c r="K376" s="10"/>
      <c r="L376" s="10"/>
      <c r="M376" s="10"/>
      <c r="N376" s="10"/>
      <c r="O376" s="10"/>
    </row>
    <row r="377" spans="1:15" ht="15.75" customHeight="1">
      <c r="A377" s="28"/>
      <c r="B377" s="10"/>
      <c r="C377" s="10"/>
      <c r="D377" s="10"/>
      <c r="E377" s="10"/>
      <c r="F377" s="10"/>
      <c r="G377" s="10"/>
      <c r="H377" s="10"/>
      <c r="I377" s="10"/>
      <c r="J377" s="10"/>
      <c r="K377" s="10"/>
      <c r="L377" s="10"/>
      <c r="M377" s="10"/>
      <c r="N377" s="10"/>
      <c r="O377" s="10"/>
    </row>
    <row r="378" spans="1:15" ht="15.75" customHeight="1">
      <c r="A378" s="28"/>
      <c r="B378" s="10"/>
      <c r="C378" s="10"/>
      <c r="D378" s="10"/>
      <c r="E378" s="10"/>
      <c r="F378" s="10"/>
      <c r="G378" s="10"/>
      <c r="H378" s="10"/>
      <c r="I378" s="10"/>
      <c r="J378" s="10"/>
      <c r="K378" s="10"/>
      <c r="L378" s="10"/>
      <c r="M378" s="10"/>
      <c r="N378" s="10"/>
      <c r="O378" s="10"/>
    </row>
    <row r="379" spans="1:15" ht="15.75" customHeight="1">
      <c r="A379" s="28"/>
      <c r="B379" s="10"/>
      <c r="C379" s="10"/>
      <c r="D379" s="10"/>
      <c r="E379" s="10"/>
      <c r="F379" s="10"/>
      <c r="G379" s="10"/>
      <c r="H379" s="10"/>
      <c r="I379" s="10"/>
      <c r="J379" s="10"/>
      <c r="K379" s="10"/>
      <c r="L379" s="10"/>
      <c r="M379" s="10"/>
      <c r="N379" s="10"/>
      <c r="O379" s="10"/>
    </row>
    <row r="380" spans="1:15" ht="15.75" customHeight="1">
      <c r="A380" s="28"/>
      <c r="B380" s="10"/>
      <c r="C380" s="10"/>
      <c r="D380" s="10"/>
      <c r="E380" s="10"/>
      <c r="F380" s="10"/>
      <c r="G380" s="10"/>
      <c r="H380" s="10"/>
      <c r="I380" s="10"/>
      <c r="J380" s="10"/>
      <c r="K380" s="10"/>
      <c r="L380" s="10"/>
      <c r="M380" s="10"/>
      <c r="N380" s="10"/>
      <c r="O380" s="10"/>
    </row>
    <row r="381" spans="1:15" ht="15.75" customHeight="1">
      <c r="A381" s="28"/>
      <c r="B381" s="10"/>
      <c r="C381" s="10"/>
      <c r="D381" s="10"/>
      <c r="E381" s="10"/>
      <c r="F381" s="10"/>
      <c r="G381" s="10"/>
      <c r="H381" s="10"/>
      <c r="I381" s="10"/>
      <c r="J381" s="10"/>
      <c r="K381" s="10"/>
      <c r="L381" s="10"/>
      <c r="M381" s="10"/>
      <c r="N381" s="10"/>
      <c r="O381" s="10"/>
    </row>
    <row r="382" spans="1:15" ht="15.75" customHeight="1">
      <c r="A382" s="28"/>
      <c r="B382" s="10"/>
      <c r="C382" s="10"/>
      <c r="D382" s="10"/>
      <c r="E382" s="10"/>
      <c r="F382" s="10"/>
      <c r="G382" s="10"/>
      <c r="H382" s="10"/>
      <c r="I382" s="10"/>
      <c r="J382" s="10"/>
      <c r="K382" s="10"/>
      <c r="L382" s="10"/>
      <c r="M382" s="10"/>
      <c r="N382" s="10"/>
      <c r="O382" s="10"/>
    </row>
    <row r="383" spans="1:15" ht="15.75" customHeight="1">
      <c r="A383" s="28"/>
      <c r="B383" s="10"/>
      <c r="C383" s="10"/>
      <c r="D383" s="10"/>
      <c r="E383" s="10"/>
      <c r="F383" s="10"/>
      <c r="G383" s="10"/>
      <c r="H383" s="10"/>
      <c r="I383" s="10"/>
      <c r="J383" s="10"/>
      <c r="K383" s="10"/>
      <c r="L383" s="10"/>
      <c r="M383" s="10"/>
      <c r="N383" s="10"/>
      <c r="O383" s="10"/>
    </row>
    <row r="384" spans="1:15" ht="15.75" customHeight="1">
      <c r="A384" s="28"/>
      <c r="B384" s="10"/>
      <c r="C384" s="10"/>
      <c r="D384" s="10"/>
      <c r="E384" s="10"/>
      <c r="F384" s="10"/>
      <c r="G384" s="10"/>
      <c r="H384" s="10"/>
      <c r="I384" s="10"/>
      <c r="J384" s="10"/>
      <c r="K384" s="10"/>
      <c r="L384" s="10"/>
      <c r="M384" s="10"/>
      <c r="N384" s="10"/>
      <c r="O384" s="10"/>
    </row>
    <row r="385" spans="1:15" ht="15.75" customHeight="1">
      <c r="A385" s="28"/>
      <c r="B385" s="10"/>
      <c r="C385" s="10"/>
      <c r="D385" s="10"/>
      <c r="E385" s="10"/>
      <c r="F385" s="10"/>
      <c r="G385" s="10"/>
      <c r="H385" s="10"/>
      <c r="I385" s="10"/>
      <c r="J385" s="10"/>
      <c r="K385" s="10"/>
      <c r="L385" s="10"/>
      <c r="M385" s="10"/>
      <c r="N385" s="10"/>
      <c r="O385" s="10"/>
    </row>
    <row r="386" spans="1:15" ht="15.75" customHeight="1">
      <c r="A386" s="28"/>
      <c r="B386" s="10"/>
      <c r="C386" s="10"/>
      <c r="D386" s="10"/>
      <c r="E386" s="10"/>
      <c r="F386" s="10"/>
      <c r="G386" s="10"/>
      <c r="H386" s="10"/>
      <c r="I386" s="10"/>
      <c r="J386" s="10"/>
      <c r="K386" s="10"/>
      <c r="L386" s="10"/>
      <c r="M386" s="10"/>
      <c r="N386" s="10"/>
      <c r="O386" s="10"/>
    </row>
    <row r="387" spans="1:15" ht="15.75" customHeight="1">
      <c r="A387" s="28"/>
      <c r="B387" s="10"/>
      <c r="C387" s="10"/>
      <c r="D387" s="10"/>
      <c r="E387" s="10"/>
      <c r="F387" s="10"/>
      <c r="G387" s="10"/>
      <c r="H387" s="10"/>
      <c r="I387" s="10"/>
      <c r="J387" s="10"/>
      <c r="K387" s="10"/>
      <c r="L387" s="10"/>
      <c r="M387" s="10"/>
      <c r="N387" s="10"/>
      <c r="O387" s="10"/>
    </row>
    <row r="388" spans="1:15" ht="15.75" customHeight="1">
      <c r="A388" s="28"/>
      <c r="B388" s="10"/>
      <c r="C388" s="10"/>
      <c r="D388" s="10"/>
      <c r="E388" s="10"/>
      <c r="F388" s="10"/>
      <c r="G388" s="10"/>
      <c r="H388" s="10"/>
      <c r="I388" s="10"/>
      <c r="J388" s="10"/>
      <c r="K388" s="10"/>
      <c r="L388" s="10"/>
      <c r="M388" s="10"/>
      <c r="N388" s="10"/>
      <c r="O388" s="10"/>
    </row>
    <row r="389" spans="1:15" ht="15.75" customHeight="1">
      <c r="A389" s="28"/>
      <c r="B389" s="10"/>
      <c r="C389" s="10"/>
      <c r="D389" s="10"/>
      <c r="E389" s="10"/>
      <c r="F389" s="10"/>
      <c r="G389" s="10"/>
      <c r="H389" s="10"/>
      <c r="I389" s="10"/>
      <c r="J389" s="10"/>
      <c r="K389" s="10"/>
      <c r="L389" s="10"/>
      <c r="M389" s="10"/>
      <c r="N389" s="10"/>
      <c r="O389" s="10"/>
    </row>
    <row r="390" spans="1:15" ht="15.75" customHeight="1">
      <c r="A390" s="28"/>
      <c r="B390" s="10"/>
      <c r="C390" s="10"/>
      <c r="D390" s="10"/>
      <c r="E390" s="10"/>
      <c r="F390" s="10"/>
      <c r="G390" s="10"/>
      <c r="H390" s="10"/>
      <c r="I390" s="10"/>
      <c r="J390" s="10"/>
      <c r="K390" s="10"/>
      <c r="L390" s="10"/>
      <c r="M390" s="10"/>
      <c r="N390" s="10"/>
      <c r="O390" s="10"/>
    </row>
    <row r="391" spans="1:15" ht="15.75" customHeight="1">
      <c r="A391" s="28"/>
      <c r="B391" s="10"/>
      <c r="C391" s="10"/>
      <c r="D391" s="10"/>
      <c r="E391" s="10"/>
      <c r="F391" s="10"/>
      <c r="G391" s="10"/>
      <c r="H391" s="10"/>
      <c r="I391" s="10"/>
      <c r="J391" s="10"/>
      <c r="K391" s="10"/>
      <c r="L391" s="10"/>
      <c r="M391" s="10"/>
      <c r="N391" s="10"/>
      <c r="O391" s="10"/>
    </row>
    <row r="392" spans="1:15" ht="15.75" customHeight="1">
      <c r="A392" s="28"/>
      <c r="B392" s="10"/>
      <c r="C392" s="10"/>
      <c r="D392" s="10"/>
      <c r="E392" s="10"/>
      <c r="F392" s="10"/>
      <c r="G392" s="10"/>
      <c r="H392" s="10"/>
      <c r="I392" s="10"/>
      <c r="J392" s="10"/>
      <c r="K392" s="10"/>
      <c r="L392" s="10"/>
      <c r="M392" s="10"/>
      <c r="N392" s="10"/>
      <c r="O392" s="10"/>
    </row>
    <row r="393" spans="1:15" ht="15.75" customHeight="1">
      <c r="A393" s="28"/>
      <c r="B393" s="10"/>
      <c r="C393" s="10"/>
      <c r="D393" s="10"/>
      <c r="E393" s="10"/>
      <c r="F393" s="10"/>
      <c r="G393" s="10"/>
      <c r="H393" s="10"/>
      <c r="I393" s="10"/>
      <c r="J393" s="10"/>
      <c r="K393" s="10"/>
      <c r="L393" s="10"/>
      <c r="M393" s="10"/>
      <c r="N393" s="10"/>
      <c r="O393" s="10"/>
    </row>
    <row r="394" spans="1:15" ht="15.75" customHeight="1">
      <c r="A394" s="28"/>
      <c r="B394" s="10"/>
      <c r="C394" s="10"/>
      <c r="D394" s="10"/>
      <c r="E394" s="10"/>
      <c r="F394" s="10"/>
      <c r="G394" s="10"/>
      <c r="H394" s="10"/>
      <c r="I394" s="10"/>
      <c r="J394" s="10"/>
      <c r="K394" s="10"/>
      <c r="L394" s="10"/>
      <c r="M394" s="10"/>
      <c r="N394" s="10"/>
      <c r="O394" s="10"/>
    </row>
    <row r="395" spans="1:15" ht="15.75" customHeight="1">
      <c r="A395" s="28"/>
      <c r="B395" s="10"/>
      <c r="C395" s="10"/>
      <c r="D395" s="10"/>
      <c r="E395" s="10"/>
      <c r="F395" s="10"/>
      <c r="G395" s="10"/>
      <c r="H395" s="10"/>
      <c r="I395" s="10"/>
      <c r="J395" s="10"/>
      <c r="K395" s="10"/>
      <c r="L395" s="10"/>
      <c r="M395" s="10"/>
      <c r="N395" s="10"/>
      <c r="O395" s="10"/>
    </row>
    <row r="396" spans="1:15" ht="15.75" customHeight="1">
      <c r="A396" s="28"/>
      <c r="B396" s="10"/>
      <c r="C396" s="10"/>
      <c r="D396" s="10"/>
      <c r="E396" s="10"/>
      <c r="F396" s="10"/>
      <c r="G396" s="10"/>
      <c r="H396" s="10"/>
      <c r="I396" s="10"/>
      <c r="J396" s="10"/>
      <c r="K396" s="10"/>
      <c r="L396" s="10"/>
      <c r="M396" s="10"/>
      <c r="N396" s="10"/>
      <c r="O396" s="10"/>
    </row>
    <row r="397" spans="1:15" ht="15.75" customHeight="1">
      <c r="A397" s="28"/>
      <c r="B397" s="10"/>
      <c r="C397" s="10"/>
      <c r="D397" s="10"/>
      <c r="E397" s="10"/>
      <c r="F397" s="10"/>
      <c r="G397" s="10"/>
      <c r="H397" s="10"/>
      <c r="I397" s="10"/>
      <c r="J397" s="10"/>
      <c r="K397" s="10"/>
      <c r="L397" s="10"/>
      <c r="M397" s="10"/>
      <c r="N397" s="10"/>
      <c r="O397" s="10"/>
    </row>
    <row r="398" spans="1:15" ht="15.75" customHeight="1">
      <c r="A398" s="28"/>
      <c r="B398" s="10"/>
      <c r="C398" s="10"/>
      <c r="D398" s="10"/>
      <c r="E398" s="10"/>
      <c r="F398" s="10"/>
      <c r="G398" s="10"/>
      <c r="H398" s="10"/>
      <c r="I398" s="10"/>
      <c r="J398" s="10"/>
      <c r="K398" s="10"/>
      <c r="L398" s="10"/>
      <c r="M398" s="10"/>
      <c r="N398" s="10"/>
      <c r="O398" s="10"/>
    </row>
    <row r="399" spans="1:15" ht="15.75" customHeight="1">
      <c r="A399" s="28"/>
      <c r="B399" s="10"/>
      <c r="C399" s="10"/>
      <c r="D399" s="10"/>
      <c r="E399" s="10"/>
      <c r="F399" s="10"/>
      <c r="G399" s="10"/>
      <c r="H399" s="10"/>
      <c r="I399" s="10"/>
      <c r="J399" s="10"/>
      <c r="K399" s="10"/>
      <c r="L399" s="10"/>
      <c r="M399" s="10"/>
      <c r="N399" s="10"/>
      <c r="O399" s="10"/>
    </row>
    <row r="400" spans="1:15" ht="15.75" customHeight="1">
      <c r="A400" s="28"/>
      <c r="B400" s="10"/>
      <c r="C400" s="10"/>
      <c r="D400" s="10"/>
      <c r="E400" s="10"/>
      <c r="F400" s="10"/>
      <c r="G400" s="10"/>
      <c r="H400" s="10"/>
      <c r="I400" s="10"/>
      <c r="J400" s="10"/>
      <c r="K400" s="10"/>
      <c r="L400" s="10"/>
      <c r="M400" s="10"/>
      <c r="N400" s="10"/>
      <c r="O400" s="10"/>
    </row>
    <row r="401" spans="1:15" ht="15.75" customHeight="1">
      <c r="A401" s="28"/>
      <c r="B401" s="10"/>
      <c r="C401" s="10"/>
      <c r="D401" s="10"/>
      <c r="E401" s="10"/>
      <c r="F401" s="10"/>
      <c r="G401" s="10"/>
      <c r="H401" s="10"/>
      <c r="I401" s="10"/>
      <c r="J401" s="10"/>
      <c r="K401" s="10"/>
      <c r="L401" s="10"/>
      <c r="M401" s="10"/>
      <c r="N401" s="10"/>
      <c r="O401" s="10"/>
    </row>
    <row r="402" spans="1:15" ht="15.75" customHeight="1">
      <c r="A402" s="28"/>
      <c r="B402" s="10"/>
      <c r="C402" s="10"/>
      <c r="D402" s="10"/>
      <c r="E402" s="10"/>
      <c r="F402" s="10"/>
      <c r="G402" s="10"/>
      <c r="H402" s="10"/>
      <c r="I402" s="10"/>
      <c r="J402" s="10"/>
      <c r="K402" s="10"/>
      <c r="L402" s="10"/>
      <c r="M402" s="10"/>
      <c r="N402" s="10"/>
      <c r="O402" s="10"/>
    </row>
    <row r="403" spans="1:15" ht="15.75" customHeight="1">
      <c r="A403" s="28"/>
      <c r="B403" s="10"/>
      <c r="C403" s="10"/>
      <c r="D403" s="10"/>
      <c r="E403" s="10"/>
      <c r="F403" s="10"/>
      <c r="G403" s="10"/>
      <c r="H403" s="10"/>
      <c r="I403" s="10"/>
      <c r="J403" s="10"/>
      <c r="K403" s="10"/>
      <c r="L403" s="10"/>
      <c r="M403" s="10"/>
      <c r="N403" s="10"/>
      <c r="O403" s="10"/>
    </row>
    <row r="404" spans="1:15" ht="15.75" customHeight="1">
      <c r="A404" s="28"/>
      <c r="B404" s="10"/>
      <c r="C404" s="10"/>
      <c r="D404" s="10"/>
      <c r="E404" s="10"/>
      <c r="F404" s="10"/>
      <c r="G404" s="10"/>
      <c r="H404" s="10"/>
      <c r="I404" s="10"/>
      <c r="J404" s="10"/>
      <c r="K404" s="10"/>
      <c r="L404" s="10"/>
      <c r="M404" s="10"/>
      <c r="N404" s="10"/>
      <c r="O404" s="10"/>
    </row>
    <row r="405" spans="1:15" ht="15.75" customHeight="1">
      <c r="A405" s="28"/>
      <c r="B405" s="10"/>
      <c r="C405" s="10"/>
      <c r="D405" s="10"/>
      <c r="E405" s="10"/>
      <c r="F405" s="10"/>
      <c r="G405" s="10"/>
      <c r="H405" s="10"/>
      <c r="I405" s="10"/>
      <c r="J405" s="10"/>
      <c r="K405" s="10"/>
      <c r="L405" s="10"/>
      <c r="M405" s="10"/>
      <c r="N405" s="10"/>
      <c r="O405" s="10"/>
    </row>
    <row r="406" spans="1:15" ht="15.75" customHeight="1">
      <c r="A406" s="28"/>
      <c r="B406" s="10"/>
      <c r="C406" s="10"/>
      <c r="D406" s="10"/>
      <c r="E406" s="10"/>
      <c r="F406" s="10"/>
      <c r="G406" s="10"/>
      <c r="H406" s="10"/>
      <c r="I406" s="10"/>
      <c r="J406" s="10"/>
      <c r="K406" s="10"/>
      <c r="L406" s="10"/>
      <c r="M406" s="10"/>
      <c r="N406" s="10"/>
      <c r="O406" s="10"/>
    </row>
    <row r="407" spans="1:15" ht="15.75" customHeight="1">
      <c r="A407" s="28"/>
      <c r="B407" s="10"/>
      <c r="C407" s="10"/>
      <c r="D407" s="10"/>
      <c r="E407" s="10"/>
      <c r="F407" s="10"/>
      <c r="G407" s="10"/>
      <c r="H407" s="10"/>
      <c r="I407" s="10"/>
      <c r="J407" s="10"/>
      <c r="K407" s="10"/>
      <c r="L407" s="10"/>
      <c r="M407" s="10"/>
      <c r="N407" s="10"/>
      <c r="O407" s="10"/>
    </row>
    <row r="408" spans="1:15" ht="15.75" customHeight="1">
      <c r="A408" s="28"/>
      <c r="B408" s="10"/>
      <c r="C408" s="10"/>
      <c r="D408" s="10"/>
      <c r="E408" s="10"/>
      <c r="F408" s="10"/>
      <c r="G408" s="10"/>
      <c r="H408" s="10"/>
      <c r="I408" s="10"/>
      <c r="J408" s="10"/>
      <c r="K408" s="10"/>
      <c r="L408" s="10"/>
      <c r="M408" s="10"/>
      <c r="N408" s="10"/>
      <c r="O408" s="10"/>
    </row>
    <row r="409" spans="1:15" ht="15.75" customHeight="1">
      <c r="A409" s="28"/>
      <c r="B409" s="10"/>
      <c r="C409" s="10"/>
      <c r="D409" s="10"/>
      <c r="E409" s="10"/>
      <c r="F409" s="10"/>
      <c r="G409" s="10"/>
      <c r="H409" s="10"/>
      <c r="I409" s="10"/>
      <c r="J409" s="10"/>
      <c r="K409" s="10"/>
      <c r="L409" s="10"/>
      <c r="M409" s="10"/>
      <c r="N409" s="10"/>
      <c r="O409" s="10"/>
    </row>
    <row r="410" spans="1:15" ht="15.75" customHeight="1">
      <c r="A410" s="28"/>
      <c r="B410" s="10"/>
      <c r="C410" s="10"/>
      <c r="D410" s="10"/>
      <c r="E410" s="10"/>
      <c r="F410" s="10"/>
      <c r="G410" s="10"/>
      <c r="H410" s="10"/>
      <c r="I410" s="10"/>
      <c r="J410" s="10"/>
      <c r="K410" s="10"/>
      <c r="L410" s="10"/>
      <c r="M410" s="10"/>
      <c r="N410" s="10"/>
      <c r="O410" s="10"/>
    </row>
    <row r="411" spans="1:15" ht="15.75" customHeight="1">
      <c r="A411" s="28"/>
      <c r="B411" s="10"/>
      <c r="C411" s="10"/>
      <c r="D411" s="10"/>
      <c r="E411" s="10"/>
      <c r="F411" s="10"/>
      <c r="G411" s="10"/>
      <c r="H411" s="10"/>
      <c r="I411" s="10"/>
      <c r="J411" s="10"/>
      <c r="K411" s="10"/>
      <c r="L411" s="10"/>
      <c r="M411" s="10"/>
      <c r="N411" s="10"/>
      <c r="O411" s="10"/>
    </row>
    <row r="412" spans="1:15" ht="15.75" customHeight="1">
      <c r="A412" s="28"/>
      <c r="B412" s="10"/>
      <c r="C412" s="10"/>
      <c r="D412" s="10"/>
      <c r="E412" s="10"/>
      <c r="F412" s="10"/>
      <c r="G412" s="10"/>
      <c r="H412" s="10"/>
      <c r="I412" s="10"/>
      <c r="J412" s="10"/>
      <c r="K412" s="10"/>
      <c r="L412" s="10"/>
      <c r="M412" s="10"/>
      <c r="N412" s="10"/>
      <c r="O412" s="10"/>
    </row>
    <row r="413" spans="1:15" ht="15.75" customHeight="1">
      <c r="A413" s="28"/>
      <c r="B413" s="10"/>
      <c r="C413" s="10"/>
      <c r="D413" s="10"/>
      <c r="E413" s="10"/>
      <c r="F413" s="10"/>
      <c r="G413" s="10"/>
      <c r="H413" s="10"/>
      <c r="I413" s="10"/>
      <c r="J413" s="10"/>
      <c r="K413" s="10"/>
      <c r="L413" s="10"/>
      <c r="M413" s="10"/>
      <c r="N413" s="10"/>
      <c r="O413" s="10"/>
    </row>
    <row r="414" spans="1:15" ht="15.75" customHeight="1">
      <c r="A414" s="28"/>
      <c r="B414" s="10"/>
      <c r="C414" s="10"/>
      <c r="D414" s="10"/>
      <c r="E414" s="10"/>
      <c r="F414" s="10"/>
      <c r="G414" s="10"/>
      <c r="H414" s="10"/>
      <c r="I414" s="10"/>
      <c r="J414" s="10"/>
      <c r="K414" s="10"/>
      <c r="L414" s="10"/>
      <c r="M414" s="10"/>
      <c r="N414" s="10"/>
      <c r="O414" s="10"/>
    </row>
    <row r="415" spans="1:15" ht="15.75" customHeight="1">
      <c r="A415" s="28"/>
      <c r="B415" s="10"/>
      <c r="C415" s="10"/>
      <c r="D415" s="10"/>
      <c r="E415" s="10"/>
      <c r="F415" s="10"/>
      <c r="G415" s="10"/>
      <c r="H415" s="10"/>
      <c r="I415" s="10"/>
      <c r="J415" s="10"/>
      <c r="K415" s="10"/>
      <c r="L415" s="10"/>
      <c r="M415" s="10"/>
      <c r="N415" s="10"/>
      <c r="O415" s="10"/>
    </row>
    <row r="416" spans="1:15" ht="15.75" customHeight="1">
      <c r="A416" s="28"/>
      <c r="B416" s="10"/>
      <c r="C416" s="10"/>
      <c r="D416" s="10"/>
      <c r="E416" s="10"/>
      <c r="F416" s="10"/>
      <c r="G416" s="10"/>
      <c r="H416" s="10"/>
      <c r="I416" s="10"/>
      <c r="J416" s="10"/>
      <c r="K416" s="10"/>
      <c r="L416" s="10"/>
      <c r="M416" s="10"/>
      <c r="N416" s="10"/>
      <c r="O416" s="10"/>
    </row>
    <row r="417" spans="1:15" ht="15.75" customHeight="1">
      <c r="A417" s="28"/>
      <c r="B417" s="10"/>
      <c r="C417" s="10"/>
      <c r="D417" s="10"/>
      <c r="E417" s="10"/>
      <c r="F417" s="10"/>
      <c r="G417" s="10"/>
      <c r="H417" s="10"/>
      <c r="I417" s="10"/>
      <c r="J417" s="10"/>
      <c r="K417" s="10"/>
      <c r="L417" s="10"/>
      <c r="M417" s="10"/>
      <c r="N417" s="10"/>
      <c r="O417" s="10"/>
    </row>
    <row r="418" spans="1:15" ht="15.75" customHeight="1">
      <c r="A418" s="28"/>
      <c r="B418" s="10"/>
      <c r="C418" s="10"/>
      <c r="D418" s="10"/>
      <c r="E418" s="10"/>
      <c r="F418" s="10"/>
      <c r="G418" s="10"/>
      <c r="H418" s="10"/>
      <c r="I418" s="10"/>
      <c r="J418" s="10"/>
      <c r="K418" s="10"/>
      <c r="L418" s="10"/>
      <c r="M418" s="10"/>
      <c r="N418" s="10"/>
      <c r="O418" s="10"/>
    </row>
    <row r="419" spans="1:15" ht="15.75" customHeight="1">
      <c r="A419" s="28"/>
      <c r="B419" s="10"/>
      <c r="C419" s="10"/>
      <c r="D419" s="10"/>
      <c r="E419" s="10"/>
      <c r="F419" s="10"/>
      <c r="G419" s="10"/>
      <c r="H419" s="10"/>
      <c r="I419" s="10"/>
      <c r="J419" s="10"/>
      <c r="K419" s="10"/>
      <c r="L419" s="10"/>
      <c r="M419" s="10"/>
      <c r="N419" s="10"/>
      <c r="O419" s="10"/>
    </row>
    <row r="420" spans="1:15" ht="15.75" customHeight="1">
      <c r="A420" s="28"/>
      <c r="B420" s="10"/>
      <c r="C420" s="10"/>
      <c r="D420" s="10"/>
      <c r="E420" s="10"/>
      <c r="F420" s="10"/>
      <c r="G420" s="10"/>
      <c r="H420" s="10"/>
      <c r="I420" s="10"/>
      <c r="J420" s="10"/>
      <c r="K420" s="10"/>
      <c r="L420" s="10"/>
      <c r="M420" s="10"/>
      <c r="N420" s="10"/>
      <c r="O420" s="10"/>
    </row>
    <row r="421" spans="1:15" ht="15.75" customHeight="1">
      <c r="A421" s="28"/>
      <c r="B421" s="10"/>
      <c r="C421" s="10"/>
      <c r="D421" s="10"/>
      <c r="E421" s="10"/>
      <c r="F421" s="10"/>
      <c r="G421" s="10"/>
      <c r="H421" s="10"/>
      <c r="I421" s="10"/>
      <c r="J421" s="10"/>
      <c r="K421" s="10"/>
      <c r="L421" s="10"/>
      <c r="M421" s="10"/>
      <c r="N421" s="10"/>
      <c r="O421" s="10"/>
    </row>
    <row r="422" spans="1:15" ht="15.75" customHeight="1">
      <c r="A422" s="28"/>
      <c r="B422" s="10"/>
      <c r="C422" s="10"/>
      <c r="D422" s="10"/>
      <c r="E422" s="10"/>
      <c r="F422" s="10"/>
      <c r="G422" s="10"/>
      <c r="H422" s="10"/>
      <c r="I422" s="10"/>
      <c r="J422" s="10"/>
      <c r="K422" s="10"/>
      <c r="L422" s="10"/>
      <c r="M422" s="10"/>
      <c r="N422" s="10"/>
      <c r="O422" s="10"/>
    </row>
    <row r="423" spans="1:15" ht="15.75" customHeight="1">
      <c r="A423" s="28"/>
      <c r="B423" s="10"/>
      <c r="C423" s="10"/>
      <c r="D423" s="10"/>
      <c r="E423" s="10"/>
      <c r="F423" s="10"/>
      <c r="G423" s="10"/>
      <c r="H423" s="10"/>
      <c r="I423" s="10"/>
      <c r="J423" s="10"/>
      <c r="K423" s="10"/>
      <c r="L423" s="10"/>
      <c r="M423" s="10"/>
      <c r="N423" s="10"/>
      <c r="O423" s="10"/>
    </row>
    <row r="424" spans="1:15" ht="15.75" customHeight="1">
      <c r="A424" s="28"/>
      <c r="B424" s="10"/>
      <c r="C424" s="10"/>
      <c r="D424" s="10"/>
      <c r="E424" s="10"/>
      <c r="F424" s="10"/>
      <c r="G424" s="10"/>
      <c r="H424" s="10"/>
      <c r="I424" s="10"/>
      <c r="J424" s="10"/>
      <c r="K424" s="10"/>
      <c r="L424" s="10"/>
      <c r="M424" s="10"/>
      <c r="N424" s="10"/>
      <c r="O424" s="10"/>
    </row>
    <row r="425" spans="1:15" ht="15.75" customHeight="1">
      <c r="A425" s="28"/>
      <c r="B425" s="10"/>
      <c r="C425" s="10"/>
      <c r="D425" s="10"/>
      <c r="E425" s="10"/>
      <c r="F425" s="10"/>
      <c r="G425" s="10"/>
      <c r="H425" s="10"/>
      <c r="I425" s="10"/>
      <c r="J425" s="10"/>
      <c r="K425" s="10"/>
      <c r="L425" s="10"/>
      <c r="M425" s="10"/>
      <c r="N425" s="10"/>
      <c r="O425" s="10"/>
    </row>
    <row r="426" spans="1:15" ht="15.75" customHeight="1">
      <c r="A426" s="28"/>
      <c r="B426" s="10"/>
      <c r="C426" s="10"/>
      <c r="D426" s="10"/>
      <c r="E426" s="10"/>
      <c r="F426" s="10"/>
      <c r="G426" s="10"/>
      <c r="H426" s="10"/>
      <c r="I426" s="10"/>
      <c r="J426" s="10"/>
      <c r="K426" s="10"/>
      <c r="L426" s="10"/>
      <c r="M426" s="10"/>
      <c r="N426" s="10"/>
      <c r="O426" s="10"/>
    </row>
    <row r="427" spans="1:15" ht="15.75" customHeight="1">
      <c r="A427" s="28"/>
      <c r="B427" s="10"/>
      <c r="C427" s="10"/>
      <c r="D427" s="10"/>
      <c r="E427" s="10"/>
      <c r="F427" s="10"/>
      <c r="G427" s="10"/>
      <c r="H427" s="10"/>
      <c r="I427" s="10"/>
      <c r="J427" s="10"/>
      <c r="K427" s="10"/>
      <c r="L427" s="10"/>
      <c r="M427" s="10"/>
      <c r="N427" s="10"/>
      <c r="O427" s="10"/>
    </row>
    <row r="428" spans="1:15" ht="15.75" customHeight="1">
      <c r="A428" s="28"/>
      <c r="B428" s="10"/>
      <c r="C428" s="10"/>
      <c r="D428" s="10"/>
      <c r="E428" s="10"/>
      <c r="F428" s="10"/>
      <c r="G428" s="10"/>
      <c r="H428" s="10"/>
      <c r="I428" s="10"/>
      <c r="J428" s="10"/>
      <c r="K428" s="10"/>
      <c r="L428" s="10"/>
      <c r="M428" s="10"/>
      <c r="N428" s="10"/>
      <c r="O428" s="10"/>
    </row>
    <row r="429" spans="1:15" ht="15.75" customHeight="1">
      <c r="A429" s="28"/>
      <c r="B429" s="10"/>
      <c r="C429" s="10"/>
      <c r="D429" s="10"/>
      <c r="E429" s="10"/>
      <c r="F429" s="10"/>
      <c r="G429" s="10"/>
      <c r="H429" s="10"/>
      <c r="I429" s="10"/>
      <c r="J429" s="10"/>
      <c r="K429" s="10"/>
      <c r="L429" s="10"/>
      <c r="M429" s="10"/>
      <c r="N429" s="10"/>
      <c r="O429" s="10"/>
    </row>
    <row r="430" spans="1:15" ht="15.75" customHeight="1">
      <c r="A430" s="28"/>
      <c r="B430" s="10"/>
      <c r="C430" s="10"/>
      <c r="D430" s="10"/>
      <c r="E430" s="10"/>
      <c r="F430" s="10"/>
      <c r="G430" s="10"/>
      <c r="H430" s="10"/>
      <c r="I430" s="10"/>
      <c r="J430" s="10"/>
      <c r="K430" s="10"/>
      <c r="L430" s="10"/>
      <c r="M430" s="10"/>
      <c r="N430" s="10"/>
      <c r="O430" s="10"/>
    </row>
    <row r="431" spans="1:15" ht="15.75" customHeight="1">
      <c r="A431" s="28"/>
      <c r="B431" s="10"/>
      <c r="C431" s="10"/>
      <c r="D431" s="10"/>
      <c r="E431" s="10"/>
      <c r="F431" s="10"/>
      <c r="G431" s="10"/>
      <c r="H431" s="10"/>
      <c r="I431" s="10"/>
      <c r="J431" s="10"/>
      <c r="K431" s="10"/>
      <c r="L431" s="10"/>
      <c r="M431" s="10"/>
      <c r="N431" s="10"/>
      <c r="O431" s="10"/>
    </row>
    <row r="432" spans="1:15" ht="15.75" customHeight="1">
      <c r="A432" s="28"/>
      <c r="B432" s="10"/>
      <c r="C432" s="10"/>
      <c r="D432" s="10"/>
      <c r="E432" s="10"/>
      <c r="F432" s="10"/>
      <c r="G432" s="10"/>
      <c r="H432" s="10"/>
      <c r="I432" s="10"/>
      <c r="J432" s="10"/>
      <c r="K432" s="10"/>
      <c r="L432" s="10"/>
      <c r="M432" s="10"/>
      <c r="N432" s="10"/>
      <c r="O432" s="10"/>
    </row>
    <row r="433" spans="1:15" ht="15.75" customHeight="1">
      <c r="A433" s="28"/>
      <c r="B433" s="10"/>
      <c r="C433" s="10"/>
      <c r="D433" s="10"/>
      <c r="E433" s="10"/>
      <c r="F433" s="10"/>
      <c r="G433" s="10"/>
      <c r="H433" s="10"/>
      <c r="I433" s="10"/>
      <c r="J433" s="10"/>
      <c r="K433" s="10"/>
      <c r="L433" s="10"/>
      <c r="M433" s="10"/>
      <c r="N433" s="10"/>
      <c r="O433" s="10"/>
    </row>
    <row r="434" spans="1:15" ht="15.75" customHeight="1">
      <c r="A434" s="28"/>
      <c r="B434" s="10"/>
      <c r="C434" s="10"/>
      <c r="D434" s="10"/>
      <c r="E434" s="10"/>
      <c r="F434" s="10"/>
      <c r="G434" s="10"/>
      <c r="H434" s="10"/>
      <c r="I434" s="10"/>
      <c r="J434" s="10"/>
      <c r="K434" s="10"/>
      <c r="L434" s="10"/>
      <c r="M434" s="10"/>
      <c r="N434" s="10"/>
      <c r="O434" s="10"/>
    </row>
    <row r="435" spans="1:15" ht="15.75" customHeight="1">
      <c r="A435" s="28"/>
      <c r="B435" s="10"/>
      <c r="C435" s="10"/>
      <c r="D435" s="10"/>
      <c r="E435" s="10"/>
      <c r="F435" s="10"/>
      <c r="G435" s="10"/>
      <c r="H435" s="10"/>
      <c r="I435" s="10"/>
      <c r="J435" s="10"/>
      <c r="K435" s="10"/>
      <c r="L435" s="10"/>
      <c r="M435" s="10"/>
      <c r="N435" s="10"/>
      <c r="O435" s="10"/>
    </row>
    <row r="436" spans="1:15" ht="15.75" customHeight="1">
      <c r="A436" s="28"/>
      <c r="B436" s="10"/>
      <c r="C436" s="10"/>
      <c r="D436" s="10"/>
      <c r="E436" s="10"/>
      <c r="F436" s="10"/>
      <c r="G436" s="10"/>
      <c r="H436" s="10"/>
      <c r="I436" s="10"/>
      <c r="J436" s="10"/>
      <c r="K436" s="10"/>
      <c r="L436" s="10"/>
      <c r="M436" s="10"/>
      <c r="N436" s="10"/>
      <c r="O436" s="10"/>
    </row>
    <row r="437" spans="1:15" ht="15.75" customHeight="1">
      <c r="A437" s="28"/>
      <c r="B437" s="10"/>
      <c r="C437" s="10"/>
      <c r="D437" s="10"/>
      <c r="E437" s="10"/>
      <c r="F437" s="10"/>
      <c r="G437" s="10"/>
      <c r="H437" s="10"/>
      <c r="I437" s="10"/>
      <c r="J437" s="10"/>
      <c r="K437" s="10"/>
      <c r="L437" s="10"/>
      <c r="M437" s="10"/>
      <c r="N437" s="10"/>
      <c r="O437" s="10"/>
    </row>
    <row r="438" spans="1:15" ht="15.75" customHeight="1">
      <c r="A438" s="28"/>
      <c r="B438" s="10"/>
      <c r="C438" s="10"/>
      <c r="D438" s="10"/>
      <c r="E438" s="10"/>
      <c r="F438" s="10"/>
      <c r="G438" s="10"/>
      <c r="H438" s="10"/>
      <c r="I438" s="10"/>
      <c r="J438" s="10"/>
      <c r="K438" s="10"/>
      <c r="L438" s="10"/>
      <c r="M438" s="10"/>
      <c r="N438" s="10"/>
      <c r="O438" s="10"/>
    </row>
    <row r="439" spans="1:15" ht="15.75" customHeight="1">
      <c r="A439" s="28"/>
      <c r="B439" s="10"/>
      <c r="C439" s="10"/>
      <c r="D439" s="10"/>
      <c r="E439" s="10"/>
      <c r="F439" s="10"/>
      <c r="G439" s="10"/>
      <c r="H439" s="10"/>
      <c r="I439" s="10"/>
      <c r="J439" s="10"/>
      <c r="K439" s="10"/>
      <c r="L439" s="10"/>
      <c r="M439" s="10"/>
      <c r="N439" s="10"/>
      <c r="O439" s="10"/>
    </row>
    <row r="440" spans="1:15" ht="15.75" customHeight="1">
      <c r="A440" s="28"/>
      <c r="B440" s="10"/>
      <c r="C440" s="10"/>
      <c r="D440" s="10"/>
      <c r="E440" s="10"/>
      <c r="F440" s="10"/>
      <c r="G440" s="10"/>
      <c r="H440" s="10"/>
      <c r="I440" s="10"/>
      <c r="J440" s="10"/>
      <c r="K440" s="10"/>
      <c r="L440" s="10"/>
      <c r="M440" s="10"/>
      <c r="N440" s="10"/>
      <c r="O440" s="10"/>
    </row>
    <row r="441" spans="1:15" ht="15.75" customHeight="1">
      <c r="A441" s="28"/>
      <c r="B441" s="10"/>
      <c r="C441" s="10"/>
      <c r="D441" s="10"/>
      <c r="E441" s="10"/>
      <c r="F441" s="10"/>
      <c r="G441" s="10"/>
      <c r="H441" s="10"/>
      <c r="I441" s="10"/>
      <c r="J441" s="10"/>
      <c r="K441" s="10"/>
      <c r="L441" s="10"/>
      <c r="M441" s="10"/>
      <c r="N441" s="10"/>
      <c r="O441" s="10"/>
    </row>
    <row r="442" spans="1:15" ht="15.75" customHeight="1">
      <c r="A442" s="28"/>
      <c r="B442" s="10"/>
      <c r="C442" s="10"/>
      <c r="D442" s="10"/>
      <c r="E442" s="10"/>
      <c r="F442" s="10"/>
      <c r="G442" s="10"/>
      <c r="H442" s="10"/>
      <c r="I442" s="10"/>
      <c r="J442" s="10"/>
      <c r="K442" s="10"/>
      <c r="L442" s="10"/>
      <c r="M442" s="10"/>
      <c r="N442" s="10"/>
      <c r="O442" s="10"/>
    </row>
    <row r="443" spans="1:15" ht="15.75" customHeight="1">
      <c r="A443" s="28"/>
      <c r="B443" s="10"/>
      <c r="C443" s="10"/>
      <c r="D443" s="10"/>
      <c r="E443" s="10"/>
      <c r="F443" s="10"/>
      <c r="G443" s="10"/>
      <c r="H443" s="10"/>
      <c r="I443" s="10"/>
      <c r="J443" s="10"/>
      <c r="K443" s="10"/>
      <c r="L443" s="10"/>
      <c r="M443" s="10"/>
      <c r="N443" s="10"/>
      <c r="O443" s="10"/>
    </row>
    <row r="444" spans="1:15" ht="15.75" customHeight="1">
      <c r="A444" s="28"/>
      <c r="B444" s="10"/>
      <c r="C444" s="10"/>
      <c r="D444" s="10"/>
      <c r="E444" s="10"/>
      <c r="F444" s="10"/>
      <c r="G444" s="10"/>
      <c r="H444" s="10"/>
      <c r="I444" s="10"/>
      <c r="J444" s="10"/>
      <c r="K444" s="10"/>
      <c r="L444" s="10"/>
      <c r="M444" s="10"/>
      <c r="N444" s="10"/>
      <c r="O444" s="10"/>
    </row>
    <row r="445" spans="1:15" ht="15.75" customHeight="1">
      <c r="A445" s="28"/>
      <c r="B445" s="10"/>
      <c r="C445" s="10"/>
      <c r="D445" s="10"/>
      <c r="E445" s="10"/>
      <c r="F445" s="10"/>
      <c r="G445" s="10"/>
      <c r="H445" s="10"/>
      <c r="I445" s="10"/>
      <c r="J445" s="10"/>
      <c r="K445" s="10"/>
      <c r="L445" s="10"/>
      <c r="M445" s="10"/>
      <c r="N445" s="10"/>
      <c r="O445" s="10"/>
    </row>
    <row r="446" spans="1:15" ht="15.75" customHeight="1">
      <c r="A446" s="28"/>
      <c r="B446" s="10"/>
      <c r="C446" s="10"/>
      <c r="D446" s="10"/>
      <c r="E446" s="10"/>
      <c r="F446" s="10"/>
      <c r="G446" s="10"/>
      <c r="H446" s="10"/>
      <c r="I446" s="10"/>
      <c r="J446" s="10"/>
      <c r="K446" s="10"/>
      <c r="L446" s="10"/>
      <c r="M446" s="10"/>
      <c r="N446" s="10"/>
      <c r="O446" s="10"/>
    </row>
    <row r="447" spans="1:15" ht="15.75" customHeight="1">
      <c r="A447" s="28"/>
      <c r="B447" s="10"/>
      <c r="C447" s="10"/>
      <c r="D447" s="10"/>
      <c r="E447" s="10"/>
      <c r="F447" s="10"/>
      <c r="G447" s="10"/>
      <c r="H447" s="10"/>
      <c r="I447" s="10"/>
      <c r="J447" s="10"/>
      <c r="K447" s="10"/>
      <c r="L447" s="10"/>
      <c r="M447" s="10"/>
      <c r="N447" s="10"/>
      <c r="O447" s="10"/>
    </row>
    <row r="448" spans="1:15" ht="15.75" customHeight="1">
      <c r="A448" s="28"/>
      <c r="B448" s="10"/>
      <c r="C448" s="10"/>
      <c r="D448" s="10"/>
      <c r="E448" s="10"/>
      <c r="F448" s="10"/>
      <c r="G448" s="10"/>
      <c r="H448" s="10"/>
      <c r="I448" s="10"/>
      <c r="J448" s="10"/>
      <c r="K448" s="10"/>
      <c r="L448" s="10"/>
      <c r="M448" s="10"/>
      <c r="N448" s="10"/>
      <c r="O448" s="10"/>
    </row>
    <row r="449" spans="1:15" ht="15.75" customHeight="1">
      <c r="A449" s="28"/>
      <c r="B449" s="10"/>
      <c r="C449" s="10"/>
      <c r="D449" s="10"/>
      <c r="E449" s="10"/>
      <c r="F449" s="10"/>
      <c r="G449" s="10"/>
      <c r="H449" s="10"/>
      <c r="I449" s="10"/>
      <c r="J449" s="10"/>
      <c r="K449" s="10"/>
      <c r="L449" s="10"/>
      <c r="M449" s="10"/>
      <c r="N449" s="10"/>
      <c r="O449" s="10"/>
    </row>
    <row r="450" spans="1:15" ht="15.75" customHeight="1">
      <c r="A450" s="28"/>
      <c r="B450" s="10"/>
      <c r="C450" s="10"/>
      <c r="D450" s="10"/>
      <c r="E450" s="10"/>
      <c r="F450" s="10"/>
      <c r="G450" s="10"/>
      <c r="H450" s="10"/>
      <c r="I450" s="10"/>
      <c r="J450" s="10"/>
      <c r="K450" s="10"/>
      <c r="L450" s="10"/>
      <c r="M450" s="10"/>
      <c r="N450" s="10"/>
      <c r="O450" s="10"/>
    </row>
    <row r="451" spans="1:15" ht="15.75" customHeight="1">
      <c r="A451" s="28"/>
      <c r="B451" s="10"/>
      <c r="C451" s="10"/>
      <c r="D451" s="10"/>
      <c r="E451" s="10"/>
      <c r="F451" s="10"/>
      <c r="G451" s="10"/>
      <c r="H451" s="10"/>
      <c r="I451" s="10"/>
      <c r="J451" s="10"/>
      <c r="K451" s="10"/>
      <c r="L451" s="10"/>
      <c r="M451" s="10"/>
      <c r="N451" s="10"/>
      <c r="O451" s="10"/>
    </row>
    <row r="452" spans="1:15" ht="15.75" customHeight="1">
      <c r="A452" s="28"/>
      <c r="B452" s="10"/>
      <c r="C452" s="10"/>
      <c r="D452" s="10"/>
      <c r="E452" s="10"/>
      <c r="F452" s="10"/>
      <c r="G452" s="10"/>
      <c r="H452" s="10"/>
      <c r="I452" s="10"/>
      <c r="J452" s="10"/>
      <c r="K452" s="10"/>
      <c r="L452" s="10"/>
      <c r="M452" s="10"/>
      <c r="N452" s="10"/>
      <c r="O452" s="10"/>
    </row>
    <row r="453" spans="1:15" ht="15.75" customHeight="1">
      <c r="A453" s="28"/>
      <c r="B453" s="10"/>
      <c r="C453" s="10"/>
      <c r="D453" s="10"/>
      <c r="E453" s="10"/>
      <c r="F453" s="10"/>
      <c r="G453" s="10"/>
      <c r="H453" s="10"/>
      <c r="I453" s="10"/>
      <c r="J453" s="10"/>
      <c r="K453" s="10"/>
      <c r="L453" s="10"/>
      <c r="M453" s="10"/>
      <c r="N453" s="10"/>
      <c r="O453" s="10"/>
    </row>
    <row r="454" spans="1:15" ht="15.75" customHeight="1">
      <c r="A454" s="28"/>
      <c r="B454" s="10"/>
      <c r="C454" s="10"/>
      <c r="D454" s="10"/>
      <c r="E454" s="10"/>
      <c r="F454" s="10"/>
      <c r="G454" s="10"/>
      <c r="H454" s="10"/>
      <c r="I454" s="10"/>
      <c r="J454" s="10"/>
      <c r="K454" s="10"/>
      <c r="L454" s="10"/>
      <c r="M454" s="10"/>
      <c r="N454" s="10"/>
      <c r="O454" s="10"/>
    </row>
    <row r="455" spans="1:15" ht="15.75" customHeight="1">
      <c r="A455" s="28"/>
      <c r="B455" s="10"/>
      <c r="C455" s="10"/>
      <c r="D455" s="10"/>
      <c r="E455" s="10"/>
      <c r="F455" s="10"/>
      <c r="G455" s="10"/>
      <c r="H455" s="10"/>
      <c r="I455" s="10"/>
      <c r="J455" s="10"/>
      <c r="K455" s="10"/>
      <c r="L455" s="10"/>
      <c r="M455" s="10"/>
      <c r="N455" s="10"/>
      <c r="O455" s="10"/>
    </row>
    <row r="456" spans="1:15" ht="15.75" customHeight="1">
      <c r="A456" s="28"/>
      <c r="B456" s="10"/>
      <c r="C456" s="10"/>
      <c r="D456" s="10"/>
      <c r="E456" s="10"/>
      <c r="F456" s="10"/>
      <c r="G456" s="10"/>
      <c r="H456" s="10"/>
      <c r="I456" s="10"/>
      <c r="J456" s="10"/>
      <c r="K456" s="10"/>
      <c r="L456" s="10"/>
      <c r="M456" s="10"/>
      <c r="N456" s="10"/>
      <c r="O456" s="10"/>
    </row>
    <row r="457" spans="1:15" ht="15.75" customHeight="1">
      <c r="A457" s="28"/>
      <c r="B457" s="10"/>
      <c r="C457" s="10"/>
      <c r="D457" s="10"/>
      <c r="E457" s="10"/>
      <c r="F457" s="10"/>
      <c r="G457" s="10"/>
      <c r="H457" s="10"/>
      <c r="I457" s="10"/>
      <c r="J457" s="10"/>
      <c r="K457" s="10"/>
      <c r="L457" s="10"/>
      <c r="M457" s="10"/>
      <c r="N457" s="10"/>
      <c r="O457" s="10"/>
    </row>
    <row r="458" spans="1:15" ht="15.75" customHeight="1">
      <c r="A458" s="28"/>
      <c r="B458" s="10"/>
      <c r="C458" s="10"/>
      <c r="D458" s="10"/>
      <c r="E458" s="10"/>
      <c r="F458" s="10"/>
      <c r="G458" s="10"/>
      <c r="H458" s="10"/>
      <c r="I458" s="10"/>
      <c r="J458" s="10"/>
      <c r="K458" s="10"/>
      <c r="L458" s="10"/>
      <c r="M458" s="10"/>
      <c r="N458" s="10"/>
      <c r="O458" s="10"/>
    </row>
    <row r="459" spans="1:15" ht="15.75" customHeight="1">
      <c r="A459" s="28"/>
      <c r="B459" s="10"/>
      <c r="C459" s="10"/>
      <c r="D459" s="10"/>
      <c r="E459" s="10"/>
      <c r="F459" s="10"/>
      <c r="G459" s="10"/>
      <c r="H459" s="10"/>
      <c r="I459" s="10"/>
      <c r="J459" s="10"/>
      <c r="K459" s="10"/>
      <c r="L459" s="10"/>
      <c r="M459" s="10"/>
      <c r="N459" s="10"/>
      <c r="O459" s="10"/>
    </row>
    <row r="460" spans="1:15" ht="15.75" customHeight="1">
      <c r="A460" s="28"/>
      <c r="B460" s="10"/>
      <c r="C460" s="10"/>
      <c r="D460" s="10"/>
      <c r="E460" s="10"/>
      <c r="F460" s="10"/>
      <c r="G460" s="10"/>
      <c r="H460" s="10"/>
      <c r="I460" s="10"/>
      <c r="J460" s="10"/>
      <c r="K460" s="10"/>
      <c r="L460" s="10"/>
      <c r="M460" s="10"/>
      <c r="N460" s="10"/>
      <c r="O460" s="10"/>
    </row>
    <row r="461" spans="1:15" ht="15.75" customHeight="1">
      <c r="A461" s="28"/>
      <c r="B461" s="10"/>
      <c r="C461" s="10"/>
      <c r="D461" s="10"/>
      <c r="E461" s="10"/>
      <c r="F461" s="10"/>
      <c r="G461" s="10"/>
      <c r="H461" s="10"/>
      <c r="I461" s="10"/>
      <c r="J461" s="10"/>
      <c r="K461" s="10"/>
      <c r="L461" s="10"/>
      <c r="M461" s="10"/>
      <c r="N461" s="10"/>
      <c r="O461" s="10"/>
    </row>
    <row r="462" spans="1:15" ht="15.75" customHeight="1">
      <c r="A462" s="28"/>
      <c r="B462" s="10"/>
      <c r="C462" s="10"/>
      <c r="D462" s="10"/>
      <c r="E462" s="10"/>
      <c r="F462" s="10"/>
      <c r="G462" s="10"/>
      <c r="H462" s="10"/>
      <c r="I462" s="10"/>
      <c r="J462" s="10"/>
      <c r="K462" s="10"/>
      <c r="L462" s="10"/>
      <c r="M462" s="10"/>
      <c r="N462" s="10"/>
      <c r="O462" s="10"/>
    </row>
    <row r="463" spans="1:15" ht="15.75" customHeight="1">
      <c r="A463" s="28"/>
      <c r="B463" s="10"/>
      <c r="C463" s="10"/>
      <c r="D463" s="10"/>
      <c r="E463" s="10"/>
      <c r="F463" s="10"/>
      <c r="G463" s="10"/>
      <c r="H463" s="10"/>
      <c r="I463" s="10"/>
      <c r="J463" s="10"/>
      <c r="K463" s="10"/>
      <c r="L463" s="10"/>
      <c r="M463" s="10"/>
      <c r="N463" s="10"/>
      <c r="O463" s="10"/>
    </row>
    <row r="464" spans="1:15" ht="15.75" customHeight="1">
      <c r="A464" s="28"/>
      <c r="B464" s="10"/>
      <c r="C464" s="10"/>
      <c r="D464" s="10"/>
      <c r="E464" s="10"/>
      <c r="F464" s="10"/>
      <c r="G464" s="10"/>
      <c r="H464" s="10"/>
      <c r="I464" s="10"/>
      <c r="J464" s="10"/>
      <c r="K464" s="10"/>
      <c r="L464" s="10"/>
      <c r="M464" s="10"/>
      <c r="N464" s="10"/>
      <c r="O464" s="10"/>
    </row>
    <row r="465" spans="1:15" ht="15.75" customHeight="1">
      <c r="A465" s="28"/>
      <c r="B465" s="10"/>
      <c r="C465" s="10"/>
      <c r="D465" s="10"/>
      <c r="E465" s="10"/>
      <c r="F465" s="10"/>
      <c r="G465" s="10"/>
      <c r="H465" s="10"/>
      <c r="I465" s="10"/>
      <c r="J465" s="10"/>
      <c r="K465" s="10"/>
      <c r="L465" s="10"/>
      <c r="M465" s="10"/>
      <c r="N465" s="10"/>
      <c r="O465" s="10"/>
    </row>
    <row r="466" spans="1:15" ht="15.75" customHeight="1">
      <c r="A466" s="28"/>
      <c r="B466" s="10"/>
      <c r="C466" s="10"/>
      <c r="D466" s="10"/>
      <c r="E466" s="10"/>
      <c r="F466" s="10"/>
      <c r="G466" s="10"/>
      <c r="H466" s="10"/>
      <c r="I466" s="10"/>
      <c r="J466" s="10"/>
      <c r="K466" s="10"/>
      <c r="L466" s="10"/>
      <c r="M466" s="10"/>
      <c r="N466" s="10"/>
      <c r="O466" s="10"/>
    </row>
    <row r="467" spans="1:15" ht="15.75" customHeight="1">
      <c r="A467" s="28"/>
      <c r="B467" s="10"/>
      <c r="C467" s="10"/>
      <c r="D467" s="10"/>
      <c r="E467" s="10"/>
      <c r="F467" s="10"/>
      <c r="G467" s="10"/>
      <c r="H467" s="10"/>
      <c r="I467" s="10"/>
      <c r="J467" s="10"/>
      <c r="K467" s="10"/>
      <c r="L467" s="10"/>
      <c r="M467" s="10"/>
      <c r="N467" s="10"/>
      <c r="O467" s="10"/>
    </row>
    <row r="468" spans="1:15" ht="15.75" customHeight="1">
      <c r="A468" s="28"/>
      <c r="B468" s="10"/>
      <c r="C468" s="10"/>
      <c r="D468" s="10"/>
      <c r="E468" s="10"/>
      <c r="F468" s="10"/>
      <c r="G468" s="10"/>
      <c r="H468" s="10"/>
      <c r="I468" s="10"/>
      <c r="J468" s="10"/>
      <c r="K468" s="10"/>
      <c r="L468" s="10"/>
      <c r="M468" s="10"/>
      <c r="N468" s="10"/>
      <c r="O468" s="10"/>
    </row>
    <row r="469" spans="1:15" ht="15.75" customHeight="1">
      <c r="A469" s="28"/>
      <c r="B469" s="10"/>
      <c r="C469" s="10"/>
      <c r="D469" s="10"/>
      <c r="E469" s="10"/>
      <c r="F469" s="10"/>
      <c r="G469" s="10"/>
      <c r="H469" s="10"/>
      <c r="I469" s="10"/>
      <c r="J469" s="10"/>
      <c r="K469" s="10"/>
      <c r="L469" s="10"/>
      <c r="M469" s="10"/>
      <c r="N469" s="10"/>
      <c r="O469" s="10"/>
    </row>
    <row r="470" spans="1:15" ht="15.75" customHeight="1">
      <c r="A470" s="28"/>
      <c r="B470" s="10"/>
      <c r="C470" s="10"/>
      <c r="D470" s="10"/>
      <c r="E470" s="10"/>
      <c r="F470" s="10"/>
      <c r="G470" s="10"/>
      <c r="H470" s="10"/>
      <c r="I470" s="10"/>
      <c r="J470" s="10"/>
      <c r="K470" s="10"/>
      <c r="L470" s="10"/>
      <c r="M470" s="10"/>
      <c r="N470" s="10"/>
      <c r="O470" s="10"/>
    </row>
    <row r="471" spans="1:15" ht="15.75" customHeight="1">
      <c r="A471" s="28"/>
      <c r="B471" s="10"/>
      <c r="C471" s="10"/>
      <c r="D471" s="10"/>
      <c r="E471" s="10"/>
      <c r="F471" s="10"/>
      <c r="G471" s="10"/>
      <c r="H471" s="10"/>
      <c r="I471" s="10"/>
      <c r="J471" s="10"/>
      <c r="K471" s="10"/>
      <c r="L471" s="10"/>
      <c r="M471" s="10"/>
      <c r="N471" s="10"/>
      <c r="O471" s="10"/>
    </row>
    <row r="472" spans="1:15" ht="15.75" customHeight="1">
      <c r="A472" s="28"/>
      <c r="B472" s="10"/>
      <c r="C472" s="10"/>
      <c r="D472" s="10"/>
      <c r="E472" s="10"/>
      <c r="F472" s="10"/>
      <c r="G472" s="10"/>
      <c r="H472" s="10"/>
      <c r="I472" s="10"/>
      <c r="J472" s="10"/>
      <c r="K472" s="10"/>
      <c r="L472" s="10"/>
      <c r="M472" s="10"/>
      <c r="N472" s="10"/>
      <c r="O472" s="10"/>
    </row>
    <row r="473" spans="1:15" ht="15.75" customHeight="1">
      <c r="A473" s="28"/>
      <c r="B473" s="10"/>
      <c r="C473" s="10"/>
      <c r="D473" s="10"/>
      <c r="E473" s="10"/>
      <c r="F473" s="10"/>
      <c r="G473" s="10"/>
      <c r="H473" s="10"/>
      <c r="I473" s="10"/>
      <c r="J473" s="10"/>
      <c r="K473" s="10"/>
      <c r="L473" s="10"/>
      <c r="M473" s="10"/>
      <c r="N473" s="10"/>
      <c r="O473" s="10"/>
    </row>
    <row r="474" spans="1:15" ht="15.75" customHeight="1">
      <c r="A474" s="28"/>
      <c r="B474" s="10"/>
      <c r="C474" s="10"/>
      <c r="D474" s="10"/>
      <c r="E474" s="10"/>
      <c r="F474" s="10"/>
      <c r="G474" s="10"/>
      <c r="H474" s="10"/>
      <c r="I474" s="10"/>
      <c r="J474" s="10"/>
      <c r="K474" s="10"/>
      <c r="L474" s="10"/>
      <c r="M474" s="10"/>
      <c r="N474" s="10"/>
      <c r="O474" s="10"/>
    </row>
    <row r="475" spans="1:15" ht="15.75" customHeight="1">
      <c r="A475" s="28"/>
      <c r="B475" s="10"/>
      <c r="C475" s="10"/>
      <c r="D475" s="10"/>
      <c r="E475" s="10"/>
      <c r="F475" s="10"/>
      <c r="G475" s="10"/>
      <c r="H475" s="10"/>
      <c r="I475" s="10"/>
      <c r="J475" s="10"/>
      <c r="K475" s="10"/>
      <c r="L475" s="10"/>
      <c r="M475" s="10"/>
      <c r="N475" s="10"/>
      <c r="O475" s="10"/>
    </row>
    <row r="476" spans="1:15" ht="15.75" customHeight="1">
      <c r="A476" s="28"/>
      <c r="B476" s="10"/>
      <c r="C476" s="10"/>
      <c r="D476" s="10"/>
      <c r="E476" s="10"/>
      <c r="F476" s="10"/>
      <c r="G476" s="10"/>
      <c r="H476" s="10"/>
      <c r="I476" s="10"/>
      <c r="J476" s="10"/>
      <c r="K476" s="10"/>
      <c r="L476" s="10"/>
      <c r="M476" s="10"/>
      <c r="N476" s="10"/>
      <c r="O476" s="10"/>
    </row>
    <row r="477" spans="1:15" ht="15.75" customHeight="1">
      <c r="A477" s="28"/>
      <c r="B477" s="10"/>
      <c r="C477" s="10"/>
      <c r="D477" s="10"/>
      <c r="E477" s="10"/>
      <c r="F477" s="10"/>
      <c r="G477" s="10"/>
      <c r="H477" s="10"/>
      <c r="I477" s="10"/>
      <c r="J477" s="10"/>
      <c r="K477" s="10"/>
      <c r="L477" s="10"/>
      <c r="M477" s="10"/>
      <c r="N477" s="10"/>
      <c r="O477" s="10"/>
    </row>
    <row r="478" spans="1:15" ht="15.75" customHeight="1">
      <c r="A478" s="28"/>
      <c r="B478" s="10"/>
      <c r="C478" s="10"/>
      <c r="D478" s="10"/>
      <c r="E478" s="10"/>
      <c r="F478" s="10"/>
      <c r="G478" s="10"/>
      <c r="H478" s="10"/>
      <c r="I478" s="10"/>
      <c r="J478" s="10"/>
      <c r="K478" s="10"/>
      <c r="L478" s="10"/>
      <c r="M478" s="10"/>
      <c r="N478" s="10"/>
      <c r="O478" s="10"/>
    </row>
    <row r="479" spans="1:15" ht="15.75" customHeight="1">
      <c r="A479" s="28"/>
      <c r="B479" s="10"/>
      <c r="C479" s="10"/>
      <c r="D479" s="10"/>
      <c r="E479" s="10"/>
      <c r="F479" s="10"/>
      <c r="G479" s="10"/>
      <c r="H479" s="10"/>
      <c r="I479" s="10"/>
      <c r="J479" s="10"/>
      <c r="K479" s="10"/>
      <c r="L479" s="10"/>
      <c r="M479" s="10"/>
      <c r="N479" s="10"/>
      <c r="O479" s="10"/>
    </row>
    <row r="480" spans="1:15" ht="15.75" customHeight="1">
      <c r="A480" s="28"/>
      <c r="B480" s="10"/>
      <c r="C480" s="10"/>
      <c r="D480" s="10"/>
      <c r="E480" s="10"/>
      <c r="F480" s="10"/>
      <c r="G480" s="10"/>
      <c r="H480" s="10"/>
      <c r="I480" s="10"/>
      <c r="J480" s="10"/>
      <c r="K480" s="10"/>
      <c r="L480" s="10"/>
      <c r="M480" s="10"/>
      <c r="N480" s="10"/>
      <c r="O480" s="10"/>
    </row>
    <row r="481" spans="1:15" ht="15.75" customHeight="1">
      <c r="A481" s="28"/>
      <c r="B481" s="10"/>
      <c r="C481" s="10"/>
      <c r="D481" s="10"/>
      <c r="E481" s="10"/>
      <c r="F481" s="10"/>
      <c r="G481" s="10"/>
      <c r="H481" s="10"/>
      <c r="I481" s="10"/>
      <c r="J481" s="10"/>
      <c r="K481" s="10"/>
      <c r="L481" s="10"/>
      <c r="M481" s="10"/>
      <c r="N481" s="10"/>
      <c r="O481" s="10"/>
    </row>
    <row r="482" spans="1:15" ht="15.75" customHeight="1">
      <c r="A482" s="28"/>
      <c r="B482" s="10"/>
      <c r="C482" s="10"/>
      <c r="D482" s="10"/>
      <c r="E482" s="10"/>
      <c r="F482" s="10"/>
      <c r="G482" s="10"/>
      <c r="H482" s="10"/>
      <c r="I482" s="10"/>
      <c r="J482" s="10"/>
      <c r="K482" s="10"/>
      <c r="L482" s="10"/>
      <c r="M482" s="10"/>
      <c r="N482" s="10"/>
      <c r="O482" s="10"/>
    </row>
    <row r="483" spans="1:15" ht="15.75" customHeight="1">
      <c r="A483" s="28"/>
      <c r="B483" s="10"/>
      <c r="C483" s="10"/>
      <c r="D483" s="10"/>
      <c r="E483" s="10"/>
      <c r="F483" s="10"/>
      <c r="G483" s="10"/>
      <c r="H483" s="10"/>
      <c r="I483" s="10"/>
      <c r="J483" s="10"/>
      <c r="K483" s="10"/>
      <c r="L483" s="10"/>
      <c r="M483" s="10"/>
      <c r="N483" s="10"/>
      <c r="O483" s="10"/>
    </row>
    <row r="484" spans="1:15" ht="15.75" customHeight="1">
      <c r="A484" s="28"/>
      <c r="B484" s="10"/>
      <c r="C484" s="10"/>
      <c r="D484" s="10"/>
      <c r="E484" s="10"/>
      <c r="F484" s="10"/>
      <c r="G484" s="10"/>
      <c r="H484" s="10"/>
      <c r="I484" s="10"/>
      <c r="J484" s="10"/>
      <c r="K484" s="10"/>
      <c r="L484" s="10"/>
      <c r="M484" s="10"/>
      <c r="N484" s="10"/>
      <c r="O484" s="10"/>
    </row>
    <row r="485" spans="1:15" ht="15.75" customHeight="1">
      <c r="A485" s="28"/>
      <c r="B485" s="10"/>
      <c r="C485" s="10"/>
      <c r="D485" s="10"/>
      <c r="E485" s="10"/>
      <c r="F485" s="10"/>
      <c r="G485" s="10"/>
      <c r="H485" s="10"/>
      <c r="I485" s="10"/>
      <c r="J485" s="10"/>
      <c r="K485" s="10"/>
      <c r="L485" s="10"/>
      <c r="M485" s="10"/>
      <c r="N485" s="10"/>
      <c r="O485" s="10"/>
    </row>
    <row r="486" spans="1:15" ht="15.75" customHeight="1">
      <c r="A486" s="28"/>
      <c r="B486" s="10"/>
      <c r="C486" s="10"/>
      <c r="D486" s="10"/>
      <c r="E486" s="10"/>
      <c r="F486" s="10"/>
      <c r="G486" s="10"/>
      <c r="H486" s="10"/>
      <c r="I486" s="10"/>
      <c r="J486" s="10"/>
      <c r="K486" s="10"/>
      <c r="L486" s="10"/>
      <c r="M486" s="10"/>
      <c r="N486" s="10"/>
      <c r="O486" s="10"/>
    </row>
    <row r="487" spans="1:15" ht="15.75" customHeight="1">
      <c r="A487" s="28"/>
      <c r="B487" s="10"/>
      <c r="C487" s="10"/>
      <c r="D487" s="10"/>
      <c r="E487" s="10"/>
      <c r="F487" s="10"/>
      <c r="G487" s="10"/>
      <c r="H487" s="10"/>
      <c r="I487" s="10"/>
      <c r="J487" s="10"/>
      <c r="K487" s="10"/>
      <c r="L487" s="10"/>
      <c r="M487" s="10"/>
      <c r="N487" s="10"/>
      <c r="O487" s="10"/>
    </row>
    <row r="488" spans="1:15" ht="15.75" customHeight="1">
      <c r="A488" s="28"/>
      <c r="B488" s="10"/>
      <c r="C488" s="10"/>
      <c r="D488" s="10"/>
      <c r="E488" s="10"/>
      <c r="F488" s="10"/>
      <c r="G488" s="10"/>
      <c r="H488" s="10"/>
      <c r="I488" s="10"/>
      <c r="J488" s="10"/>
      <c r="K488" s="10"/>
      <c r="L488" s="10"/>
      <c r="M488" s="10"/>
      <c r="N488" s="10"/>
      <c r="O488" s="10"/>
    </row>
    <row r="489" spans="1:15" ht="15.75" customHeight="1">
      <c r="A489" s="28"/>
      <c r="B489" s="10"/>
      <c r="C489" s="10"/>
      <c r="D489" s="10"/>
      <c r="E489" s="10"/>
      <c r="F489" s="10"/>
      <c r="G489" s="10"/>
      <c r="H489" s="10"/>
      <c r="I489" s="10"/>
      <c r="J489" s="10"/>
      <c r="K489" s="10"/>
      <c r="L489" s="10"/>
      <c r="M489" s="10"/>
      <c r="N489" s="10"/>
      <c r="O489" s="10"/>
    </row>
    <row r="490" spans="1:15" ht="15.75" customHeight="1">
      <c r="A490" s="28"/>
      <c r="B490" s="10"/>
      <c r="C490" s="10"/>
      <c r="D490" s="10"/>
      <c r="E490" s="10"/>
      <c r="F490" s="10"/>
      <c r="G490" s="10"/>
      <c r="H490" s="10"/>
      <c r="I490" s="10"/>
      <c r="J490" s="10"/>
      <c r="K490" s="10"/>
      <c r="L490" s="10"/>
      <c r="M490" s="10"/>
      <c r="N490" s="10"/>
      <c r="O490" s="10"/>
    </row>
    <row r="491" spans="1:15" ht="15.75" customHeight="1">
      <c r="A491" s="28"/>
      <c r="B491" s="10"/>
      <c r="C491" s="10"/>
      <c r="D491" s="10"/>
      <c r="E491" s="10"/>
      <c r="F491" s="10"/>
      <c r="G491" s="10"/>
      <c r="H491" s="10"/>
      <c r="I491" s="10"/>
      <c r="J491" s="10"/>
      <c r="K491" s="10"/>
      <c r="L491" s="10"/>
      <c r="M491" s="10"/>
      <c r="N491" s="10"/>
      <c r="O491" s="10"/>
    </row>
    <row r="492" spans="1:15" ht="15.75" customHeight="1">
      <c r="A492" s="28"/>
      <c r="B492" s="10"/>
      <c r="C492" s="10"/>
      <c r="D492" s="10"/>
      <c r="E492" s="10"/>
      <c r="F492" s="10"/>
      <c r="G492" s="10"/>
      <c r="H492" s="10"/>
      <c r="I492" s="10"/>
      <c r="J492" s="10"/>
      <c r="K492" s="10"/>
      <c r="L492" s="10"/>
      <c r="M492" s="10"/>
      <c r="N492" s="10"/>
      <c r="O492" s="10"/>
    </row>
    <row r="493" spans="1:15" ht="15.75" customHeight="1">
      <c r="A493" s="28"/>
      <c r="B493" s="10"/>
      <c r="C493" s="10"/>
      <c r="D493" s="10"/>
      <c r="E493" s="10"/>
      <c r="F493" s="10"/>
      <c r="G493" s="10"/>
      <c r="H493" s="10"/>
      <c r="I493" s="10"/>
      <c r="J493" s="10"/>
      <c r="K493" s="10"/>
      <c r="L493" s="10"/>
      <c r="M493" s="10"/>
      <c r="N493" s="10"/>
      <c r="O493" s="10"/>
    </row>
    <row r="494" spans="1:15" ht="15.75" customHeight="1">
      <c r="A494" s="28"/>
      <c r="B494" s="10"/>
      <c r="C494" s="10"/>
      <c r="D494" s="10"/>
      <c r="E494" s="10"/>
      <c r="F494" s="10"/>
      <c r="G494" s="10"/>
      <c r="H494" s="10"/>
      <c r="I494" s="10"/>
      <c r="J494" s="10"/>
      <c r="K494" s="10"/>
      <c r="L494" s="10"/>
      <c r="M494" s="10"/>
      <c r="N494" s="10"/>
      <c r="O494" s="10"/>
    </row>
    <row r="495" spans="1:15" ht="15.75" customHeight="1">
      <c r="A495" s="28"/>
      <c r="B495" s="10"/>
      <c r="C495" s="10"/>
      <c r="D495" s="10"/>
      <c r="E495" s="10"/>
      <c r="F495" s="10"/>
      <c r="G495" s="10"/>
      <c r="H495" s="10"/>
      <c r="I495" s="10"/>
      <c r="J495" s="10"/>
      <c r="K495" s="10"/>
      <c r="L495" s="10"/>
      <c r="M495" s="10"/>
      <c r="N495" s="10"/>
      <c r="O495" s="10"/>
    </row>
    <row r="496" spans="1:15" ht="15.75" customHeight="1">
      <c r="A496" s="28"/>
      <c r="B496" s="10"/>
      <c r="C496" s="10"/>
      <c r="D496" s="10"/>
      <c r="E496" s="10"/>
      <c r="F496" s="10"/>
      <c r="G496" s="10"/>
      <c r="H496" s="10"/>
      <c r="I496" s="10"/>
      <c r="J496" s="10"/>
      <c r="K496" s="10"/>
      <c r="L496" s="10"/>
      <c r="M496" s="10"/>
      <c r="N496" s="10"/>
      <c r="O496" s="10"/>
    </row>
    <row r="497" spans="1:15" ht="15.75" customHeight="1">
      <c r="A497" s="28"/>
      <c r="B497" s="10"/>
      <c r="C497" s="10"/>
      <c r="D497" s="10"/>
      <c r="E497" s="10"/>
      <c r="F497" s="10"/>
      <c r="G497" s="10"/>
      <c r="H497" s="10"/>
      <c r="I497" s="10"/>
      <c r="J497" s="10"/>
      <c r="K497" s="10"/>
      <c r="L497" s="10"/>
      <c r="M497" s="10"/>
      <c r="N497" s="10"/>
      <c r="O497" s="10"/>
    </row>
    <row r="498" spans="1:15" ht="15.75" customHeight="1">
      <c r="A498" s="28"/>
      <c r="B498" s="10"/>
      <c r="C498" s="10"/>
      <c r="D498" s="10"/>
      <c r="E498" s="10"/>
      <c r="F498" s="10"/>
      <c r="G498" s="10"/>
      <c r="H498" s="10"/>
      <c r="I498" s="10"/>
      <c r="J498" s="10"/>
      <c r="K498" s="10"/>
      <c r="L498" s="10"/>
      <c r="M498" s="10"/>
      <c r="N498" s="10"/>
      <c r="O498" s="10"/>
    </row>
    <row r="499" spans="1:15" ht="15.75" customHeight="1">
      <c r="A499" s="28"/>
      <c r="B499" s="10"/>
      <c r="C499" s="10"/>
      <c r="D499" s="10"/>
      <c r="E499" s="10"/>
      <c r="F499" s="10"/>
      <c r="G499" s="10"/>
      <c r="H499" s="10"/>
      <c r="I499" s="10"/>
      <c r="J499" s="10"/>
      <c r="K499" s="10"/>
      <c r="L499" s="10"/>
      <c r="M499" s="10"/>
      <c r="N499" s="10"/>
      <c r="O499" s="10"/>
    </row>
    <row r="500" spans="1:15" ht="15.75" customHeight="1">
      <c r="A500" s="28"/>
      <c r="B500" s="10"/>
      <c r="C500" s="10"/>
      <c r="D500" s="10"/>
      <c r="E500" s="10"/>
      <c r="F500" s="10"/>
      <c r="G500" s="10"/>
      <c r="H500" s="10"/>
      <c r="I500" s="10"/>
      <c r="J500" s="10"/>
      <c r="K500" s="10"/>
      <c r="L500" s="10"/>
      <c r="M500" s="10"/>
      <c r="N500" s="10"/>
      <c r="O500" s="10"/>
    </row>
    <row r="501" spans="1:15" ht="15.75" customHeight="1">
      <c r="A501" s="28"/>
      <c r="B501" s="10"/>
      <c r="C501" s="10"/>
      <c r="D501" s="10"/>
      <c r="E501" s="10"/>
      <c r="F501" s="10"/>
      <c r="G501" s="10"/>
      <c r="H501" s="10"/>
      <c r="I501" s="10"/>
      <c r="J501" s="10"/>
      <c r="K501" s="10"/>
      <c r="L501" s="10"/>
      <c r="M501" s="10"/>
      <c r="N501" s="10"/>
      <c r="O501" s="10"/>
    </row>
    <row r="502" spans="1:15" ht="15.75" customHeight="1">
      <c r="A502" s="28"/>
      <c r="B502" s="10"/>
      <c r="C502" s="10"/>
      <c r="D502" s="10"/>
      <c r="E502" s="10"/>
      <c r="F502" s="10"/>
      <c r="G502" s="10"/>
      <c r="H502" s="10"/>
      <c r="I502" s="10"/>
      <c r="J502" s="10"/>
      <c r="K502" s="10"/>
      <c r="L502" s="10"/>
      <c r="M502" s="10"/>
      <c r="N502" s="10"/>
      <c r="O502" s="10"/>
    </row>
    <row r="503" spans="1:15" ht="15.75" customHeight="1">
      <c r="A503" s="28"/>
      <c r="B503" s="10"/>
      <c r="C503" s="10"/>
      <c r="D503" s="10"/>
      <c r="E503" s="10"/>
      <c r="F503" s="10"/>
      <c r="G503" s="10"/>
      <c r="H503" s="10"/>
      <c r="I503" s="10"/>
      <c r="J503" s="10"/>
      <c r="K503" s="10"/>
      <c r="L503" s="10"/>
      <c r="M503" s="10"/>
      <c r="N503" s="10"/>
      <c r="O503" s="10"/>
    </row>
    <row r="504" spans="1:15" ht="15.75" customHeight="1">
      <c r="A504" s="28"/>
      <c r="B504" s="10"/>
      <c r="C504" s="10"/>
      <c r="D504" s="10"/>
      <c r="E504" s="10"/>
      <c r="F504" s="10"/>
      <c r="G504" s="10"/>
      <c r="H504" s="10"/>
      <c r="I504" s="10"/>
      <c r="J504" s="10"/>
      <c r="K504" s="10"/>
      <c r="L504" s="10"/>
      <c r="M504" s="10"/>
      <c r="N504" s="10"/>
      <c r="O504" s="10"/>
    </row>
    <row r="505" spans="1:15" ht="15.75" customHeight="1">
      <c r="A505" s="28"/>
      <c r="B505" s="10"/>
      <c r="C505" s="10"/>
      <c r="D505" s="10"/>
      <c r="E505" s="10"/>
      <c r="F505" s="10"/>
      <c r="G505" s="10"/>
      <c r="H505" s="10"/>
      <c r="I505" s="10"/>
      <c r="J505" s="10"/>
      <c r="K505" s="10"/>
      <c r="L505" s="10"/>
      <c r="M505" s="10"/>
      <c r="N505" s="10"/>
      <c r="O505" s="10"/>
    </row>
    <row r="506" spans="1:15" ht="15.75" customHeight="1">
      <c r="A506" s="28"/>
      <c r="B506" s="10"/>
      <c r="C506" s="10"/>
      <c r="D506" s="10"/>
      <c r="E506" s="10"/>
      <c r="F506" s="10"/>
      <c r="G506" s="10"/>
      <c r="H506" s="10"/>
      <c r="I506" s="10"/>
      <c r="J506" s="10"/>
      <c r="K506" s="10"/>
      <c r="L506" s="10"/>
      <c r="M506" s="10"/>
      <c r="N506" s="10"/>
      <c r="O506" s="10"/>
    </row>
    <row r="507" spans="1:15" ht="15.75" customHeight="1">
      <c r="A507" s="28"/>
      <c r="B507" s="10"/>
      <c r="C507" s="10"/>
      <c r="D507" s="10"/>
      <c r="E507" s="10"/>
      <c r="F507" s="10"/>
      <c r="G507" s="10"/>
      <c r="H507" s="10"/>
      <c r="I507" s="10"/>
      <c r="J507" s="10"/>
      <c r="K507" s="10"/>
      <c r="L507" s="10"/>
      <c r="M507" s="10"/>
      <c r="N507" s="10"/>
      <c r="O507" s="10"/>
    </row>
    <row r="508" spans="1:15" ht="15.75" customHeight="1">
      <c r="A508" s="28"/>
      <c r="B508" s="10"/>
      <c r="C508" s="10"/>
      <c r="D508" s="10"/>
      <c r="E508" s="10"/>
      <c r="F508" s="10"/>
      <c r="G508" s="10"/>
      <c r="H508" s="10"/>
      <c r="I508" s="10"/>
      <c r="J508" s="10"/>
      <c r="K508" s="10"/>
      <c r="L508" s="10"/>
      <c r="M508" s="10"/>
      <c r="N508" s="10"/>
      <c r="O508" s="10"/>
    </row>
    <row r="509" spans="1:15" ht="15.75" customHeight="1">
      <c r="A509" s="28"/>
      <c r="B509" s="10"/>
      <c r="C509" s="10"/>
      <c r="D509" s="10"/>
      <c r="E509" s="10"/>
      <c r="F509" s="10"/>
      <c r="G509" s="10"/>
      <c r="H509" s="10"/>
      <c r="I509" s="10"/>
      <c r="J509" s="10"/>
      <c r="K509" s="10"/>
      <c r="L509" s="10"/>
      <c r="M509" s="10"/>
      <c r="N509" s="10"/>
      <c r="O509" s="10"/>
    </row>
    <row r="510" spans="1:15" ht="15.75" customHeight="1">
      <c r="A510" s="28"/>
      <c r="B510" s="10"/>
      <c r="C510" s="10"/>
      <c r="D510" s="10"/>
      <c r="E510" s="10"/>
      <c r="F510" s="10"/>
      <c r="G510" s="10"/>
      <c r="H510" s="10"/>
      <c r="I510" s="10"/>
      <c r="J510" s="10"/>
      <c r="K510" s="10"/>
      <c r="L510" s="10"/>
      <c r="M510" s="10"/>
      <c r="N510" s="10"/>
      <c r="O510" s="10"/>
    </row>
    <row r="511" spans="1:15" ht="15.75" customHeight="1">
      <c r="A511" s="28"/>
      <c r="B511" s="10"/>
      <c r="C511" s="10"/>
      <c r="D511" s="10"/>
      <c r="E511" s="10"/>
      <c r="F511" s="10"/>
      <c r="G511" s="10"/>
      <c r="H511" s="10"/>
      <c r="I511" s="10"/>
      <c r="J511" s="10"/>
      <c r="K511" s="10"/>
      <c r="L511" s="10"/>
      <c r="M511" s="10"/>
      <c r="N511" s="10"/>
      <c r="O511" s="10"/>
    </row>
    <row r="512" spans="1:15" ht="15.75" customHeight="1">
      <c r="A512" s="28"/>
      <c r="B512" s="10"/>
      <c r="C512" s="10"/>
      <c r="D512" s="10"/>
      <c r="E512" s="10"/>
      <c r="F512" s="10"/>
      <c r="G512" s="10"/>
      <c r="H512" s="10"/>
      <c r="I512" s="10"/>
      <c r="J512" s="10"/>
      <c r="K512" s="10"/>
      <c r="L512" s="10"/>
      <c r="M512" s="10"/>
      <c r="N512" s="10"/>
      <c r="O512" s="10"/>
    </row>
    <row r="513" spans="1:15" ht="15.75" customHeight="1">
      <c r="A513" s="28"/>
      <c r="B513" s="10"/>
      <c r="C513" s="10"/>
      <c r="D513" s="10"/>
      <c r="E513" s="10"/>
      <c r="F513" s="10"/>
      <c r="G513" s="10"/>
      <c r="H513" s="10"/>
      <c r="I513" s="10"/>
      <c r="J513" s="10"/>
      <c r="K513" s="10"/>
      <c r="L513" s="10"/>
      <c r="M513" s="10"/>
      <c r="N513" s="10"/>
      <c r="O513" s="10"/>
    </row>
    <row r="514" spans="1:15" ht="15.75" customHeight="1">
      <c r="A514" s="28"/>
      <c r="B514" s="10"/>
      <c r="C514" s="10"/>
      <c r="D514" s="10"/>
      <c r="E514" s="10"/>
      <c r="F514" s="10"/>
      <c r="G514" s="10"/>
      <c r="H514" s="10"/>
      <c r="I514" s="10"/>
      <c r="J514" s="10"/>
      <c r="K514" s="10"/>
      <c r="L514" s="10"/>
      <c r="M514" s="10"/>
      <c r="N514" s="10"/>
      <c r="O514" s="10"/>
    </row>
    <row r="515" spans="1:15" ht="15.75" customHeight="1">
      <c r="A515" s="28"/>
      <c r="B515" s="10"/>
      <c r="C515" s="10"/>
      <c r="D515" s="10"/>
      <c r="E515" s="10"/>
      <c r="F515" s="10"/>
      <c r="G515" s="10"/>
      <c r="H515" s="10"/>
      <c r="I515" s="10"/>
      <c r="J515" s="10"/>
      <c r="K515" s="10"/>
      <c r="L515" s="10"/>
      <c r="M515" s="10"/>
      <c r="N515" s="10"/>
      <c r="O515" s="10"/>
    </row>
    <row r="516" spans="1:15" ht="15.75" customHeight="1">
      <c r="A516" s="28"/>
      <c r="B516" s="10"/>
      <c r="C516" s="10"/>
      <c r="D516" s="10"/>
      <c r="E516" s="10"/>
      <c r="F516" s="10"/>
      <c r="G516" s="10"/>
      <c r="H516" s="10"/>
      <c r="I516" s="10"/>
      <c r="J516" s="10"/>
      <c r="K516" s="10"/>
      <c r="L516" s="10"/>
      <c r="M516" s="10"/>
      <c r="N516" s="10"/>
      <c r="O516" s="10"/>
    </row>
    <row r="517" spans="1:15" ht="15.75" customHeight="1">
      <c r="A517" s="28"/>
      <c r="B517" s="10"/>
      <c r="C517" s="10"/>
      <c r="D517" s="10"/>
      <c r="E517" s="10"/>
      <c r="F517" s="10"/>
      <c r="G517" s="10"/>
      <c r="H517" s="10"/>
      <c r="I517" s="10"/>
      <c r="J517" s="10"/>
      <c r="K517" s="10"/>
      <c r="L517" s="10"/>
      <c r="M517" s="10"/>
      <c r="N517" s="10"/>
      <c r="O517" s="10"/>
    </row>
    <row r="518" spans="1:15" ht="15.75" customHeight="1">
      <c r="A518" s="28"/>
      <c r="B518" s="10"/>
      <c r="C518" s="10"/>
      <c r="D518" s="10"/>
      <c r="E518" s="10"/>
      <c r="F518" s="10"/>
      <c r="G518" s="10"/>
      <c r="H518" s="10"/>
      <c r="I518" s="10"/>
      <c r="J518" s="10"/>
      <c r="K518" s="10"/>
      <c r="L518" s="10"/>
      <c r="M518" s="10"/>
      <c r="N518" s="10"/>
      <c r="O518" s="10"/>
    </row>
    <row r="519" spans="1:15" ht="15.75" customHeight="1">
      <c r="A519" s="28"/>
      <c r="B519" s="10"/>
      <c r="C519" s="10"/>
      <c r="D519" s="10"/>
      <c r="E519" s="10"/>
      <c r="F519" s="10"/>
      <c r="G519" s="10"/>
      <c r="H519" s="10"/>
      <c r="I519" s="10"/>
      <c r="J519" s="10"/>
      <c r="K519" s="10"/>
      <c r="L519" s="10"/>
      <c r="M519" s="10"/>
      <c r="N519" s="10"/>
      <c r="O519" s="10"/>
    </row>
    <row r="520" spans="1:15" ht="15.75" customHeight="1">
      <c r="A520" s="28"/>
      <c r="B520" s="10"/>
      <c r="C520" s="10"/>
      <c r="D520" s="10"/>
      <c r="E520" s="10"/>
      <c r="F520" s="10"/>
      <c r="G520" s="10"/>
      <c r="H520" s="10"/>
      <c r="I520" s="10"/>
      <c r="J520" s="10"/>
      <c r="K520" s="10"/>
      <c r="L520" s="10"/>
      <c r="M520" s="10"/>
      <c r="N520" s="10"/>
      <c r="O520" s="10"/>
    </row>
    <row r="521" spans="1:15" ht="15.75" customHeight="1">
      <c r="A521" s="28"/>
      <c r="B521" s="10"/>
      <c r="C521" s="10"/>
      <c r="D521" s="10"/>
      <c r="E521" s="10"/>
      <c r="F521" s="10"/>
      <c r="G521" s="10"/>
      <c r="H521" s="10"/>
      <c r="I521" s="10"/>
      <c r="J521" s="10"/>
      <c r="K521" s="10"/>
      <c r="L521" s="10"/>
      <c r="M521" s="10"/>
      <c r="N521" s="10"/>
      <c r="O521" s="10"/>
    </row>
    <row r="522" spans="1:15" ht="15.75" customHeight="1">
      <c r="A522" s="28"/>
      <c r="B522" s="10"/>
      <c r="C522" s="10"/>
      <c r="D522" s="10"/>
      <c r="E522" s="10"/>
      <c r="F522" s="10"/>
      <c r="G522" s="10"/>
      <c r="H522" s="10"/>
      <c r="I522" s="10"/>
      <c r="J522" s="10"/>
      <c r="K522" s="10"/>
      <c r="L522" s="10"/>
      <c r="M522" s="10"/>
      <c r="N522" s="10"/>
      <c r="O522" s="10"/>
    </row>
    <row r="523" spans="1:15" ht="15.75" customHeight="1">
      <c r="A523" s="28"/>
      <c r="B523" s="10"/>
      <c r="C523" s="10"/>
      <c r="D523" s="10"/>
      <c r="E523" s="10"/>
      <c r="F523" s="10"/>
      <c r="G523" s="10"/>
      <c r="H523" s="10"/>
      <c r="I523" s="10"/>
      <c r="J523" s="10"/>
      <c r="K523" s="10"/>
      <c r="L523" s="10"/>
      <c r="M523" s="10"/>
      <c r="N523" s="10"/>
      <c r="O523" s="10"/>
    </row>
    <row r="524" spans="1:15" ht="15.75" customHeight="1">
      <c r="A524" s="28"/>
      <c r="B524" s="10"/>
      <c r="C524" s="10"/>
      <c r="D524" s="10"/>
      <c r="E524" s="10"/>
      <c r="F524" s="10"/>
      <c r="G524" s="10"/>
      <c r="H524" s="10"/>
      <c r="I524" s="10"/>
      <c r="J524" s="10"/>
      <c r="K524" s="10"/>
      <c r="L524" s="10"/>
      <c r="M524" s="10"/>
      <c r="N524" s="10"/>
      <c r="O524" s="10"/>
    </row>
    <row r="525" spans="1:15" ht="15.75" customHeight="1">
      <c r="A525" s="28"/>
      <c r="B525" s="10"/>
      <c r="C525" s="10"/>
      <c r="D525" s="10"/>
      <c r="E525" s="10"/>
      <c r="F525" s="10"/>
      <c r="G525" s="10"/>
      <c r="H525" s="10"/>
      <c r="I525" s="10"/>
      <c r="J525" s="10"/>
      <c r="K525" s="10"/>
      <c r="L525" s="10"/>
      <c r="M525" s="10"/>
      <c r="N525" s="10"/>
      <c r="O525" s="10"/>
    </row>
    <row r="526" spans="1:15" ht="15.75" customHeight="1">
      <c r="A526" s="28"/>
      <c r="B526" s="10"/>
      <c r="C526" s="10"/>
      <c r="D526" s="10"/>
      <c r="E526" s="10"/>
      <c r="F526" s="10"/>
      <c r="G526" s="10"/>
      <c r="H526" s="10"/>
      <c r="I526" s="10"/>
      <c r="J526" s="10"/>
      <c r="K526" s="10"/>
      <c r="L526" s="10"/>
      <c r="M526" s="10"/>
      <c r="N526" s="10"/>
      <c r="O526" s="10"/>
    </row>
    <row r="527" spans="1:15" ht="15.75" customHeight="1">
      <c r="A527" s="28"/>
      <c r="B527" s="10"/>
      <c r="C527" s="10"/>
      <c r="D527" s="10"/>
      <c r="E527" s="10"/>
      <c r="F527" s="10"/>
      <c r="G527" s="10"/>
      <c r="H527" s="10"/>
      <c r="I527" s="10"/>
      <c r="J527" s="10"/>
      <c r="K527" s="10"/>
      <c r="L527" s="10"/>
      <c r="M527" s="10"/>
      <c r="N527" s="10"/>
      <c r="O527" s="10"/>
    </row>
    <row r="528" spans="1:15" ht="15.75" customHeight="1">
      <c r="A528" s="28"/>
      <c r="B528" s="10"/>
      <c r="C528" s="10"/>
      <c r="D528" s="10"/>
      <c r="E528" s="10"/>
      <c r="F528" s="10"/>
      <c r="G528" s="10"/>
      <c r="H528" s="10"/>
      <c r="I528" s="10"/>
      <c r="J528" s="10"/>
      <c r="K528" s="10"/>
      <c r="L528" s="10"/>
      <c r="M528" s="10"/>
      <c r="N528" s="10"/>
      <c r="O528" s="10"/>
    </row>
    <row r="529" spans="1:15" ht="15.75" customHeight="1">
      <c r="A529" s="28"/>
      <c r="B529" s="10"/>
      <c r="C529" s="10"/>
      <c r="D529" s="10"/>
      <c r="E529" s="10"/>
      <c r="F529" s="10"/>
      <c r="G529" s="10"/>
      <c r="H529" s="10"/>
      <c r="I529" s="10"/>
      <c r="J529" s="10"/>
      <c r="K529" s="10"/>
      <c r="L529" s="10"/>
      <c r="M529" s="10"/>
      <c r="N529" s="10"/>
      <c r="O529" s="10"/>
    </row>
    <row r="530" spans="1:15" ht="15.75" customHeight="1">
      <c r="A530" s="28"/>
      <c r="B530" s="10"/>
      <c r="C530" s="10"/>
      <c r="D530" s="10"/>
      <c r="E530" s="10"/>
      <c r="F530" s="10"/>
      <c r="G530" s="10"/>
      <c r="H530" s="10"/>
      <c r="I530" s="10"/>
      <c r="J530" s="10"/>
      <c r="K530" s="10"/>
      <c r="L530" s="10"/>
      <c r="M530" s="10"/>
      <c r="N530" s="10"/>
      <c r="O530" s="10"/>
    </row>
    <row r="531" spans="1:15" ht="15.75" customHeight="1">
      <c r="A531" s="28"/>
      <c r="B531" s="10"/>
      <c r="C531" s="10"/>
      <c r="D531" s="10"/>
      <c r="E531" s="10"/>
      <c r="F531" s="10"/>
      <c r="G531" s="10"/>
      <c r="H531" s="10"/>
      <c r="I531" s="10"/>
      <c r="J531" s="10"/>
      <c r="K531" s="10"/>
      <c r="L531" s="10"/>
      <c r="M531" s="10"/>
      <c r="N531" s="10"/>
      <c r="O531" s="10"/>
    </row>
    <row r="532" spans="1:15" ht="15.75" customHeight="1">
      <c r="A532" s="28"/>
      <c r="B532" s="10"/>
      <c r="C532" s="10"/>
      <c r="D532" s="10"/>
      <c r="E532" s="10"/>
      <c r="F532" s="10"/>
      <c r="G532" s="10"/>
      <c r="H532" s="10"/>
      <c r="I532" s="10"/>
      <c r="J532" s="10"/>
      <c r="K532" s="10"/>
      <c r="L532" s="10"/>
      <c r="M532" s="10"/>
      <c r="N532" s="10"/>
      <c r="O532" s="10"/>
    </row>
    <row r="533" spans="1:15" ht="15.75" customHeight="1">
      <c r="A533" s="28"/>
      <c r="B533" s="10"/>
      <c r="C533" s="10"/>
      <c r="D533" s="10"/>
      <c r="E533" s="10"/>
      <c r="F533" s="10"/>
      <c r="G533" s="10"/>
      <c r="H533" s="10"/>
      <c r="I533" s="10"/>
      <c r="J533" s="10"/>
      <c r="K533" s="10"/>
      <c r="L533" s="10"/>
      <c r="M533" s="10"/>
      <c r="N533" s="10"/>
      <c r="O533" s="10"/>
    </row>
    <row r="534" spans="1:15" ht="15.75" customHeight="1">
      <c r="A534" s="28"/>
      <c r="B534" s="10"/>
      <c r="C534" s="10"/>
      <c r="D534" s="10"/>
      <c r="E534" s="10"/>
      <c r="F534" s="10"/>
      <c r="G534" s="10"/>
      <c r="H534" s="10"/>
      <c r="I534" s="10"/>
      <c r="J534" s="10"/>
      <c r="K534" s="10"/>
      <c r="L534" s="10"/>
      <c r="M534" s="10"/>
      <c r="N534" s="10"/>
      <c r="O534" s="10"/>
    </row>
    <row r="535" spans="1:15" ht="15.75" customHeight="1">
      <c r="A535" s="28"/>
      <c r="B535" s="10"/>
      <c r="C535" s="10"/>
      <c r="D535" s="10"/>
      <c r="E535" s="10"/>
      <c r="F535" s="10"/>
      <c r="G535" s="10"/>
      <c r="H535" s="10"/>
      <c r="I535" s="10"/>
      <c r="J535" s="10"/>
      <c r="K535" s="10"/>
      <c r="L535" s="10"/>
      <c r="M535" s="10"/>
      <c r="N535" s="10"/>
      <c r="O535" s="10"/>
    </row>
    <row r="536" spans="1:15" ht="15.75" customHeight="1">
      <c r="A536" s="28"/>
      <c r="B536" s="10"/>
      <c r="C536" s="10"/>
      <c r="D536" s="10"/>
      <c r="E536" s="10"/>
      <c r="F536" s="10"/>
      <c r="G536" s="10"/>
      <c r="H536" s="10"/>
      <c r="I536" s="10"/>
      <c r="J536" s="10"/>
      <c r="K536" s="10"/>
      <c r="L536" s="10"/>
      <c r="M536" s="10"/>
      <c r="N536" s="10"/>
      <c r="O536" s="10"/>
    </row>
    <row r="537" spans="1:15" ht="15.75" customHeight="1">
      <c r="A537" s="28"/>
      <c r="B537" s="10"/>
      <c r="C537" s="10"/>
      <c r="D537" s="10"/>
      <c r="E537" s="10"/>
      <c r="F537" s="10"/>
      <c r="G537" s="10"/>
      <c r="H537" s="10"/>
      <c r="I537" s="10"/>
      <c r="J537" s="10"/>
      <c r="K537" s="10"/>
      <c r="L537" s="10"/>
      <c r="M537" s="10"/>
      <c r="N537" s="10"/>
      <c r="O537" s="10"/>
    </row>
    <row r="538" spans="1:15" ht="15.75" customHeight="1">
      <c r="A538" s="28"/>
      <c r="B538" s="10"/>
      <c r="C538" s="10"/>
      <c r="D538" s="10"/>
      <c r="E538" s="10"/>
      <c r="F538" s="10"/>
      <c r="G538" s="10"/>
      <c r="H538" s="10"/>
      <c r="I538" s="10"/>
      <c r="J538" s="10"/>
      <c r="K538" s="10"/>
      <c r="L538" s="10"/>
      <c r="M538" s="10"/>
      <c r="N538" s="10"/>
      <c r="O538" s="10"/>
    </row>
    <row r="539" spans="1:15" ht="15.75" customHeight="1">
      <c r="A539" s="28"/>
      <c r="B539" s="10"/>
      <c r="C539" s="10"/>
      <c r="D539" s="10"/>
      <c r="E539" s="10"/>
      <c r="F539" s="10"/>
      <c r="G539" s="10"/>
      <c r="H539" s="10"/>
      <c r="I539" s="10"/>
      <c r="J539" s="10"/>
      <c r="K539" s="10"/>
      <c r="L539" s="10"/>
      <c r="M539" s="10"/>
      <c r="N539" s="10"/>
      <c r="O539" s="10"/>
    </row>
    <row r="540" spans="1:15" ht="15.75" customHeight="1">
      <c r="A540" s="28"/>
      <c r="B540" s="10"/>
      <c r="C540" s="10"/>
      <c r="D540" s="10"/>
      <c r="E540" s="10"/>
      <c r="F540" s="10"/>
      <c r="G540" s="10"/>
      <c r="H540" s="10"/>
      <c r="I540" s="10"/>
      <c r="J540" s="10"/>
      <c r="K540" s="10"/>
      <c r="L540" s="10"/>
      <c r="M540" s="10"/>
      <c r="N540" s="10"/>
      <c r="O540" s="10"/>
    </row>
    <row r="541" spans="1:15" ht="15.75" customHeight="1">
      <c r="A541" s="28"/>
      <c r="B541" s="10"/>
      <c r="C541" s="10"/>
      <c r="D541" s="10"/>
      <c r="E541" s="10"/>
      <c r="F541" s="10"/>
      <c r="G541" s="10"/>
      <c r="H541" s="10"/>
      <c r="I541" s="10"/>
      <c r="J541" s="10"/>
      <c r="K541" s="10"/>
      <c r="L541" s="10"/>
      <c r="M541" s="10"/>
      <c r="N541" s="10"/>
      <c r="O541" s="10"/>
    </row>
    <row r="542" spans="1:15" ht="15.75" customHeight="1">
      <c r="A542" s="28"/>
      <c r="B542" s="10"/>
      <c r="C542" s="10"/>
      <c r="D542" s="10"/>
      <c r="E542" s="10"/>
      <c r="F542" s="10"/>
      <c r="G542" s="10"/>
      <c r="H542" s="10"/>
      <c r="I542" s="10"/>
      <c r="J542" s="10"/>
      <c r="K542" s="10"/>
      <c r="L542" s="10"/>
      <c r="M542" s="10"/>
      <c r="N542" s="10"/>
      <c r="O542" s="10"/>
    </row>
    <row r="543" spans="1:15" ht="15.75" customHeight="1">
      <c r="A543" s="28"/>
      <c r="B543" s="10"/>
      <c r="C543" s="10"/>
      <c r="D543" s="10"/>
      <c r="E543" s="10"/>
      <c r="F543" s="10"/>
      <c r="G543" s="10"/>
      <c r="H543" s="10"/>
      <c r="I543" s="10"/>
      <c r="J543" s="10"/>
      <c r="K543" s="10"/>
      <c r="L543" s="10"/>
      <c r="M543" s="10"/>
      <c r="N543" s="10"/>
      <c r="O543" s="10"/>
    </row>
    <row r="544" spans="1:15" ht="15.75" customHeight="1">
      <c r="A544" s="28"/>
      <c r="B544" s="10"/>
      <c r="C544" s="10"/>
      <c r="D544" s="10"/>
      <c r="E544" s="10"/>
      <c r="F544" s="10"/>
      <c r="G544" s="10"/>
      <c r="H544" s="10"/>
      <c r="I544" s="10"/>
      <c r="J544" s="10"/>
      <c r="K544" s="10"/>
      <c r="L544" s="10"/>
      <c r="M544" s="10"/>
      <c r="N544" s="10"/>
      <c r="O544" s="10"/>
    </row>
    <row r="545" spans="1:15" ht="15.75" customHeight="1">
      <c r="A545" s="28"/>
      <c r="B545" s="10"/>
      <c r="C545" s="10"/>
      <c r="D545" s="10"/>
      <c r="E545" s="10"/>
      <c r="F545" s="10"/>
      <c r="G545" s="10"/>
      <c r="H545" s="10"/>
      <c r="I545" s="10"/>
      <c r="J545" s="10"/>
      <c r="K545" s="10"/>
      <c r="L545" s="10"/>
      <c r="M545" s="10"/>
      <c r="N545" s="10"/>
      <c r="O545" s="10"/>
    </row>
    <row r="546" spans="1:15" ht="15.75" customHeight="1">
      <c r="A546" s="28"/>
      <c r="B546" s="10"/>
      <c r="C546" s="10"/>
      <c r="D546" s="10"/>
      <c r="E546" s="10"/>
      <c r="F546" s="10"/>
      <c r="G546" s="10"/>
      <c r="H546" s="10"/>
      <c r="I546" s="10"/>
      <c r="J546" s="10"/>
      <c r="K546" s="10"/>
      <c r="L546" s="10"/>
      <c r="M546" s="10"/>
      <c r="N546" s="10"/>
      <c r="O546" s="10"/>
    </row>
    <row r="547" spans="1:15" ht="15.75" customHeight="1">
      <c r="A547" s="28"/>
      <c r="B547" s="10"/>
      <c r="C547" s="10"/>
      <c r="D547" s="10"/>
      <c r="E547" s="10"/>
      <c r="F547" s="10"/>
      <c r="G547" s="10"/>
      <c r="H547" s="10"/>
      <c r="I547" s="10"/>
      <c r="J547" s="10"/>
      <c r="K547" s="10"/>
      <c r="L547" s="10"/>
      <c r="M547" s="10"/>
      <c r="N547" s="10"/>
      <c r="O547" s="10"/>
    </row>
    <row r="548" spans="1:15" ht="15.75" customHeight="1">
      <c r="A548" s="28"/>
      <c r="B548" s="10"/>
      <c r="C548" s="10"/>
      <c r="D548" s="10"/>
      <c r="E548" s="10"/>
      <c r="F548" s="10"/>
      <c r="G548" s="10"/>
      <c r="H548" s="10"/>
      <c r="I548" s="10"/>
      <c r="J548" s="10"/>
      <c r="K548" s="10"/>
      <c r="L548" s="10"/>
      <c r="M548" s="10"/>
      <c r="N548" s="10"/>
      <c r="O548" s="10"/>
    </row>
    <row r="549" spans="1:15" ht="15.75" customHeight="1">
      <c r="A549" s="28"/>
      <c r="B549" s="10"/>
      <c r="C549" s="10"/>
      <c r="D549" s="10"/>
      <c r="E549" s="10"/>
      <c r="F549" s="10"/>
      <c r="G549" s="10"/>
      <c r="H549" s="10"/>
      <c r="I549" s="10"/>
      <c r="J549" s="10"/>
      <c r="K549" s="10"/>
      <c r="L549" s="10"/>
      <c r="M549" s="10"/>
      <c r="N549" s="10"/>
      <c r="O549" s="10"/>
    </row>
    <row r="550" spans="1:15" ht="15.75" customHeight="1">
      <c r="A550" s="28"/>
      <c r="B550" s="10"/>
      <c r="C550" s="10"/>
      <c r="D550" s="10"/>
      <c r="E550" s="10"/>
      <c r="F550" s="10"/>
      <c r="G550" s="10"/>
      <c r="H550" s="10"/>
      <c r="I550" s="10"/>
      <c r="J550" s="10"/>
      <c r="K550" s="10"/>
      <c r="L550" s="10"/>
      <c r="M550" s="10"/>
      <c r="N550" s="10"/>
      <c r="O550" s="10"/>
    </row>
    <row r="551" spans="1:15" ht="15.75" customHeight="1">
      <c r="A551" s="28"/>
      <c r="B551" s="10"/>
      <c r="C551" s="10"/>
      <c r="D551" s="10"/>
      <c r="E551" s="10"/>
      <c r="F551" s="10"/>
      <c r="G551" s="10"/>
      <c r="H551" s="10"/>
      <c r="I551" s="10"/>
      <c r="J551" s="10"/>
      <c r="K551" s="10"/>
      <c r="L551" s="10"/>
      <c r="M551" s="10"/>
      <c r="N551" s="10"/>
      <c r="O551" s="10"/>
    </row>
    <row r="552" spans="1:15" ht="15.75" customHeight="1">
      <c r="A552" s="28"/>
      <c r="B552" s="10"/>
      <c r="C552" s="10"/>
      <c r="D552" s="10"/>
      <c r="E552" s="10"/>
      <c r="F552" s="10"/>
      <c r="G552" s="10"/>
      <c r="H552" s="10"/>
      <c r="I552" s="10"/>
      <c r="J552" s="10"/>
      <c r="K552" s="10"/>
      <c r="L552" s="10"/>
      <c r="M552" s="10"/>
      <c r="N552" s="10"/>
      <c r="O552" s="10"/>
    </row>
    <row r="553" spans="1:15" ht="15.75" customHeight="1">
      <c r="A553" s="28"/>
      <c r="B553" s="10"/>
      <c r="C553" s="10"/>
      <c r="D553" s="10"/>
      <c r="E553" s="10"/>
      <c r="F553" s="10"/>
      <c r="G553" s="10"/>
      <c r="H553" s="10"/>
      <c r="I553" s="10"/>
      <c r="J553" s="10"/>
      <c r="K553" s="10"/>
      <c r="L553" s="10"/>
      <c r="M553" s="10"/>
      <c r="N553" s="10"/>
      <c r="O553" s="10"/>
    </row>
    <row r="554" spans="1:15" ht="15.75" customHeight="1">
      <c r="A554" s="28"/>
      <c r="B554" s="10"/>
      <c r="C554" s="10"/>
      <c r="D554" s="10"/>
      <c r="E554" s="10"/>
      <c r="F554" s="10"/>
      <c r="G554" s="10"/>
      <c r="H554" s="10"/>
      <c r="I554" s="10"/>
      <c r="J554" s="10"/>
      <c r="K554" s="10"/>
      <c r="L554" s="10"/>
      <c r="M554" s="10"/>
      <c r="N554" s="10"/>
      <c r="O554" s="10"/>
    </row>
    <row r="555" spans="1:15" ht="15.75" customHeight="1">
      <c r="A555" s="28"/>
      <c r="B555" s="10"/>
      <c r="C555" s="10"/>
      <c r="D555" s="10"/>
      <c r="E555" s="10"/>
      <c r="F555" s="10"/>
      <c r="G555" s="10"/>
      <c r="H555" s="10"/>
      <c r="I555" s="10"/>
      <c r="J555" s="10"/>
      <c r="K555" s="10"/>
      <c r="L555" s="10"/>
      <c r="M555" s="10"/>
      <c r="N555" s="10"/>
      <c r="O555" s="10"/>
    </row>
    <row r="556" spans="1:15" ht="15.75" customHeight="1">
      <c r="A556" s="28"/>
      <c r="B556" s="10"/>
      <c r="C556" s="10"/>
      <c r="D556" s="10"/>
      <c r="E556" s="10"/>
      <c r="F556" s="10"/>
      <c r="G556" s="10"/>
      <c r="H556" s="10"/>
      <c r="I556" s="10"/>
      <c r="J556" s="10"/>
      <c r="K556" s="10"/>
      <c r="L556" s="10"/>
      <c r="M556" s="10"/>
      <c r="N556" s="10"/>
      <c r="O556" s="10"/>
    </row>
    <row r="557" spans="1:15" ht="15.75" customHeight="1">
      <c r="A557" s="28"/>
      <c r="B557" s="10"/>
      <c r="C557" s="10"/>
      <c r="D557" s="10"/>
      <c r="E557" s="10"/>
      <c r="F557" s="10"/>
      <c r="G557" s="10"/>
      <c r="H557" s="10"/>
      <c r="I557" s="10"/>
      <c r="J557" s="10"/>
      <c r="K557" s="10"/>
      <c r="L557" s="10"/>
      <c r="M557" s="10"/>
      <c r="N557" s="10"/>
      <c r="O557" s="10"/>
    </row>
    <row r="558" spans="1:15" ht="15.75" customHeight="1">
      <c r="A558" s="28"/>
      <c r="B558" s="10"/>
      <c r="C558" s="10"/>
      <c r="D558" s="10"/>
      <c r="E558" s="10"/>
      <c r="F558" s="10"/>
      <c r="G558" s="10"/>
      <c r="H558" s="10"/>
      <c r="I558" s="10"/>
      <c r="J558" s="10"/>
      <c r="K558" s="10"/>
      <c r="L558" s="10"/>
      <c r="M558" s="10"/>
      <c r="N558" s="10"/>
      <c r="O558" s="10"/>
    </row>
    <row r="559" spans="1:15" ht="15.75" customHeight="1">
      <c r="A559" s="28"/>
      <c r="B559" s="10"/>
      <c r="C559" s="10"/>
      <c r="D559" s="10"/>
      <c r="E559" s="10"/>
      <c r="F559" s="10"/>
      <c r="G559" s="10"/>
      <c r="H559" s="10"/>
      <c r="I559" s="10"/>
      <c r="J559" s="10"/>
      <c r="K559" s="10"/>
      <c r="L559" s="10"/>
      <c r="M559" s="10"/>
      <c r="N559" s="10"/>
      <c r="O559" s="10"/>
    </row>
    <row r="560" spans="1:15" ht="15.75" customHeight="1">
      <c r="A560" s="28"/>
      <c r="B560" s="10"/>
      <c r="C560" s="10"/>
      <c r="D560" s="10"/>
      <c r="E560" s="10"/>
      <c r="F560" s="10"/>
      <c r="G560" s="10"/>
      <c r="H560" s="10"/>
      <c r="I560" s="10"/>
      <c r="J560" s="10"/>
      <c r="K560" s="10"/>
      <c r="L560" s="10"/>
      <c r="M560" s="10"/>
      <c r="N560" s="10"/>
      <c r="O560" s="10"/>
    </row>
    <row r="561" spans="1:15" ht="15.75" customHeight="1">
      <c r="A561" s="28"/>
      <c r="B561" s="10"/>
      <c r="C561" s="10"/>
      <c r="D561" s="10"/>
      <c r="E561" s="10"/>
      <c r="F561" s="10"/>
      <c r="G561" s="10"/>
      <c r="H561" s="10"/>
      <c r="I561" s="10"/>
      <c r="J561" s="10"/>
      <c r="K561" s="10"/>
      <c r="L561" s="10"/>
      <c r="M561" s="10"/>
      <c r="N561" s="10"/>
      <c r="O561" s="10"/>
    </row>
    <row r="562" spans="1:15" ht="15.75" customHeight="1">
      <c r="A562" s="28"/>
      <c r="B562" s="10"/>
      <c r="C562" s="10"/>
      <c r="D562" s="10"/>
      <c r="E562" s="10"/>
      <c r="F562" s="10"/>
      <c r="G562" s="10"/>
      <c r="H562" s="10"/>
      <c r="I562" s="10"/>
      <c r="J562" s="10"/>
      <c r="K562" s="10"/>
      <c r="L562" s="10"/>
      <c r="M562" s="10"/>
      <c r="N562" s="10"/>
      <c r="O562" s="10"/>
    </row>
    <row r="563" spans="1:15" ht="15.75" customHeight="1">
      <c r="A563" s="28"/>
      <c r="B563" s="10"/>
      <c r="C563" s="10"/>
      <c r="D563" s="10"/>
      <c r="E563" s="10"/>
      <c r="F563" s="10"/>
      <c r="G563" s="10"/>
      <c r="H563" s="10"/>
      <c r="I563" s="10"/>
      <c r="J563" s="10"/>
      <c r="K563" s="10"/>
      <c r="L563" s="10"/>
      <c r="M563" s="10"/>
      <c r="N563" s="10"/>
      <c r="O563" s="10"/>
    </row>
    <row r="564" spans="1:15" ht="15.75" customHeight="1">
      <c r="A564" s="28"/>
      <c r="B564" s="10"/>
      <c r="C564" s="10"/>
      <c r="D564" s="10"/>
      <c r="E564" s="10"/>
      <c r="F564" s="10"/>
      <c r="G564" s="10"/>
      <c r="H564" s="10"/>
      <c r="I564" s="10"/>
      <c r="J564" s="10"/>
      <c r="K564" s="10"/>
      <c r="L564" s="10"/>
      <c r="M564" s="10"/>
      <c r="N564" s="10"/>
      <c r="O564" s="10"/>
    </row>
    <row r="565" spans="1:15" ht="15.75" customHeight="1">
      <c r="A565" s="28"/>
      <c r="B565" s="10"/>
      <c r="C565" s="10"/>
      <c r="D565" s="10"/>
      <c r="E565" s="10"/>
      <c r="F565" s="10"/>
      <c r="G565" s="10"/>
      <c r="H565" s="10"/>
      <c r="I565" s="10"/>
      <c r="J565" s="10"/>
      <c r="K565" s="10"/>
      <c r="L565" s="10"/>
      <c r="M565" s="10"/>
      <c r="N565" s="10"/>
      <c r="O565" s="10"/>
    </row>
    <row r="566" spans="1:15" ht="15.75" customHeight="1">
      <c r="A566" s="28"/>
      <c r="B566" s="10"/>
      <c r="C566" s="10"/>
      <c r="D566" s="10"/>
      <c r="E566" s="10"/>
      <c r="F566" s="10"/>
      <c r="G566" s="10"/>
      <c r="H566" s="10"/>
      <c r="I566" s="10"/>
      <c r="J566" s="10"/>
      <c r="K566" s="10"/>
      <c r="L566" s="10"/>
      <c r="M566" s="10"/>
      <c r="N566" s="10"/>
      <c r="O566" s="10"/>
    </row>
    <row r="567" spans="1:15" ht="15.75" customHeight="1">
      <c r="A567" s="28"/>
      <c r="B567" s="10"/>
      <c r="C567" s="10"/>
      <c r="D567" s="10"/>
      <c r="E567" s="10"/>
      <c r="F567" s="10"/>
      <c r="G567" s="10"/>
      <c r="H567" s="10"/>
      <c r="I567" s="10"/>
      <c r="J567" s="10"/>
      <c r="K567" s="10"/>
      <c r="L567" s="10"/>
      <c r="M567" s="10"/>
      <c r="N567" s="10"/>
      <c r="O567" s="10"/>
    </row>
    <row r="568" spans="1:15" ht="15.75" customHeight="1">
      <c r="A568" s="28"/>
      <c r="B568" s="10"/>
      <c r="C568" s="10"/>
      <c r="D568" s="10"/>
      <c r="E568" s="10"/>
      <c r="F568" s="10"/>
      <c r="G568" s="10"/>
      <c r="H568" s="10"/>
      <c r="I568" s="10"/>
      <c r="J568" s="10"/>
      <c r="K568" s="10"/>
      <c r="L568" s="10"/>
      <c r="M568" s="10"/>
      <c r="N568" s="10"/>
      <c r="O568" s="10"/>
    </row>
    <row r="569" spans="1:15" ht="15.75" customHeight="1">
      <c r="A569" s="28"/>
      <c r="B569" s="10"/>
      <c r="C569" s="10"/>
      <c r="D569" s="10"/>
      <c r="E569" s="10"/>
      <c r="F569" s="10"/>
      <c r="G569" s="10"/>
      <c r="H569" s="10"/>
      <c r="I569" s="10"/>
      <c r="J569" s="10"/>
      <c r="K569" s="10"/>
      <c r="L569" s="10"/>
      <c r="M569" s="10"/>
      <c r="N569" s="10"/>
      <c r="O569" s="10"/>
    </row>
    <row r="570" spans="1:15" ht="15.75" customHeight="1">
      <c r="A570" s="28"/>
      <c r="B570" s="10"/>
      <c r="C570" s="10"/>
      <c r="D570" s="10"/>
      <c r="E570" s="10"/>
      <c r="F570" s="10"/>
      <c r="G570" s="10"/>
      <c r="H570" s="10"/>
      <c r="I570" s="10"/>
      <c r="J570" s="10"/>
      <c r="K570" s="10"/>
      <c r="L570" s="10"/>
      <c r="M570" s="10"/>
      <c r="N570" s="10"/>
      <c r="O570" s="10"/>
    </row>
    <row r="571" spans="1:15" ht="15.75" customHeight="1">
      <c r="A571" s="28"/>
      <c r="B571" s="10"/>
      <c r="C571" s="10"/>
      <c r="D571" s="10"/>
      <c r="E571" s="10"/>
      <c r="F571" s="10"/>
      <c r="G571" s="10"/>
      <c r="H571" s="10"/>
      <c r="I571" s="10"/>
      <c r="J571" s="10"/>
      <c r="K571" s="10"/>
      <c r="L571" s="10"/>
      <c r="M571" s="10"/>
      <c r="N571" s="10"/>
      <c r="O571" s="10"/>
    </row>
    <row r="572" spans="1:15" ht="15.75" customHeight="1">
      <c r="A572" s="28"/>
      <c r="B572" s="10"/>
      <c r="C572" s="10"/>
      <c r="D572" s="10"/>
      <c r="E572" s="10"/>
      <c r="F572" s="10"/>
      <c r="G572" s="10"/>
      <c r="H572" s="10"/>
      <c r="I572" s="10"/>
      <c r="J572" s="10"/>
      <c r="K572" s="10"/>
      <c r="L572" s="10"/>
      <c r="M572" s="10"/>
      <c r="N572" s="10"/>
      <c r="O572" s="10"/>
    </row>
    <row r="573" spans="1:15" ht="15.75" customHeight="1">
      <c r="A573" s="28"/>
      <c r="B573" s="10"/>
      <c r="C573" s="10"/>
      <c r="D573" s="10"/>
      <c r="E573" s="10"/>
      <c r="F573" s="10"/>
      <c r="G573" s="10"/>
      <c r="H573" s="10"/>
      <c r="I573" s="10"/>
      <c r="J573" s="10"/>
      <c r="K573" s="10"/>
      <c r="L573" s="10"/>
      <c r="M573" s="10"/>
      <c r="N573" s="10"/>
      <c r="O573" s="10"/>
    </row>
    <row r="574" spans="1:15" ht="15.75" customHeight="1">
      <c r="A574" s="28"/>
      <c r="B574" s="10"/>
      <c r="C574" s="10"/>
      <c r="D574" s="10"/>
      <c r="E574" s="10"/>
      <c r="F574" s="10"/>
      <c r="G574" s="10"/>
      <c r="H574" s="10"/>
      <c r="I574" s="10"/>
      <c r="J574" s="10"/>
      <c r="K574" s="10"/>
      <c r="L574" s="10"/>
      <c r="M574" s="10"/>
      <c r="N574" s="10"/>
      <c r="O574" s="10"/>
    </row>
    <row r="575" spans="1:15" ht="15.75" customHeight="1">
      <c r="A575" s="28"/>
      <c r="B575" s="10"/>
      <c r="C575" s="10"/>
      <c r="D575" s="10"/>
      <c r="E575" s="10"/>
      <c r="F575" s="10"/>
      <c r="G575" s="10"/>
      <c r="H575" s="10"/>
      <c r="I575" s="10"/>
      <c r="J575" s="10"/>
      <c r="K575" s="10"/>
      <c r="L575" s="10"/>
      <c r="M575" s="10"/>
      <c r="N575" s="10"/>
      <c r="O575" s="10"/>
    </row>
    <row r="576" spans="1:15" ht="15.75" customHeight="1">
      <c r="A576" s="28"/>
      <c r="B576" s="10"/>
      <c r="C576" s="10"/>
      <c r="D576" s="10"/>
      <c r="E576" s="10"/>
      <c r="F576" s="10"/>
      <c r="G576" s="10"/>
      <c r="H576" s="10"/>
      <c r="I576" s="10"/>
      <c r="J576" s="10"/>
      <c r="K576" s="10"/>
      <c r="L576" s="10"/>
      <c r="M576" s="10"/>
      <c r="N576" s="10"/>
      <c r="O576" s="10"/>
    </row>
    <row r="577" spans="1:15" ht="15.75" customHeight="1">
      <c r="A577" s="28"/>
      <c r="B577" s="10"/>
      <c r="C577" s="10"/>
      <c r="D577" s="10"/>
      <c r="E577" s="10"/>
      <c r="F577" s="10"/>
      <c r="G577" s="10"/>
      <c r="H577" s="10"/>
      <c r="I577" s="10"/>
      <c r="J577" s="10"/>
      <c r="K577" s="10"/>
      <c r="L577" s="10"/>
      <c r="M577" s="10"/>
      <c r="N577" s="10"/>
      <c r="O577" s="10"/>
    </row>
    <row r="578" spans="1:15" ht="15.75" customHeight="1">
      <c r="A578" s="28"/>
      <c r="B578" s="10"/>
      <c r="C578" s="10"/>
      <c r="D578" s="10"/>
      <c r="E578" s="10"/>
      <c r="F578" s="10"/>
      <c r="G578" s="10"/>
      <c r="H578" s="10"/>
      <c r="I578" s="10"/>
      <c r="J578" s="10"/>
      <c r="K578" s="10"/>
      <c r="L578" s="10"/>
      <c r="M578" s="10"/>
      <c r="N578" s="10"/>
      <c r="O578" s="10"/>
    </row>
    <row r="579" spans="1:15" ht="15.75" customHeight="1">
      <c r="A579" s="28"/>
      <c r="B579" s="10"/>
      <c r="C579" s="10"/>
      <c r="D579" s="10"/>
      <c r="E579" s="10"/>
      <c r="F579" s="10"/>
      <c r="G579" s="10"/>
      <c r="H579" s="10"/>
      <c r="I579" s="10"/>
      <c r="J579" s="10"/>
      <c r="K579" s="10"/>
      <c r="L579" s="10"/>
      <c r="M579" s="10"/>
      <c r="N579" s="10"/>
      <c r="O579" s="10"/>
    </row>
    <row r="580" spans="1:15" ht="15.75" customHeight="1">
      <c r="A580" s="28"/>
      <c r="B580" s="10"/>
      <c r="C580" s="10"/>
      <c r="D580" s="10"/>
      <c r="E580" s="10"/>
      <c r="F580" s="10"/>
      <c r="G580" s="10"/>
      <c r="H580" s="10"/>
      <c r="I580" s="10"/>
      <c r="J580" s="10"/>
      <c r="K580" s="10"/>
      <c r="L580" s="10"/>
      <c r="M580" s="10"/>
      <c r="N580" s="10"/>
      <c r="O580" s="10"/>
    </row>
    <row r="581" spans="1:15" ht="15.75" customHeight="1">
      <c r="A581" s="28"/>
      <c r="B581" s="10"/>
      <c r="C581" s="10"/>
      <c r="D581" s="10"/>
      <c r="E581" s="10"/>
      <c r="F581" s="10"/>
      <c r="G581" s="10"/>
      <c r="H581" s="10"/>
      <c r="I581" s="10"/>
      <c r="J581" s="10"/>
      <c r="K581" s="10"/>
      <c r="L581" s="10"/>
      <c r="M581" s="10"/>
      <c r="N581" s="10"/>
      <c r="O581" s="10"/>
    </row>
    <row r="582" spans="1:15" ht="15.75" customHeight="1">
      <c r="A582" s="28"/>
      <c r="B582" s="10"/>
      <c r="C582" s="10"/>
      <c r="D582" s="10"/>
      <c r="E582" s="10"/>
      <c r="F582" s="10"/>
      <c r="G582" s="10"/>
      <c r="H582" s="10"/>
      <c r="I582" s="10"/>
      <c r="J582" s="10"/>
      <c r="K582" s="10"/>
      <c r="L582" s="10"/>
      <c r="M582" s="10"/>
      <c r="N582" s="10"/>
      <c r="O582" s="10"/>
    </row>
    <row r="583" spans="1:15" ht="15.75" customHeight="1">
      <c r="A583" s="28"/>
      <c r="B583" s="10"/>
      <c r="C583" s="10"/>
      <c r="D583" s="10"/>
      <c r="E583" s="10"/>
      <c r="F583" s="10"/>
      <c r="G583" s="10"/>
      <c r="H583" s="10"/>
      <c r="I583" s="10"/>
      <c r="J583" s="10"/>
      <c r="K583" s="10"/>
      <c r="L583" s="10"/>
      <c r="M583" s="10"/>
      <c r="N583" s="10"/>
      <c r="O583" s="10"/>
    </row>
    <row r="584" spans="1:15" ht="15.75" customHeight="1">
      <c r="A584" s="28"/>
      <c r="B584" s="10"/>
      <c r="C584" s="10"/>
      <c r="D584" s="10"/>
      <c r="E584" s="10"/>
      <c r="F584" s="10"/>
      <c r="G584" s="10"/>
      <c r="H584" s="10"/>
      <c r="I584" s="10"/>
      <c r="J584" s="10"/>
      <c r="K584" s="10"/>
      <c r="L584" s="10"/>
      <c r="M584" s="10"/>
      <c r="N584" s="10"/>
      <c r="O584" s="10"/>
    </row>
    <row r="585" spans="1:15" ht="15.75" customHeight="1">
      <c r="A585" s="28"/>
      <c r="B585" s="10"/>
      <c r="C585" s="10"/>
      <c r="D585" s="10"/>
      <c r="E585" s="10"/>
      <c r="F585" s="10"/>
      <c r="G585" s="10"/>
      <c r="H585" s="10"/>
      <c r="I585" s="10"/>
      <c r="J585" s="10"/>
      <c r="K585" s="10"/>
      <c r="L585" s="10"/>
      <c r="M585" s="10"/>
      <c r="N585" s="10"/>
      <c r="O585" s="10"/>
    </row>
    <row r="586" spans="1:15" ht="15.75" customHeight="1">
      <c r="A586" s="28"/>
      <c r="B586" s="10"/>
      <c r="C586" s="10"/>
      <c r="D586" s="10"/>
      <c r="E586" s="10"/>
      <c r="F586" s="10"/>
      <c r="G586" s="10"/>
      <c r="H586" s="10"/>
      <c r="I586" s="10"/>
      <c r="J586" s="10"/>
      <c r="K586" s="10"/>
      <c r="L586" s="10"/>
      <c r="M586" s="10"/>
      <c r="N586" s="10"/>
      <c r="O586" s="10"/>
    </row>
    <row r="587" spans="1:15" ht="15.75" customHeight="1">
      <c r="A587" s="28"/>
      <c r="B587" s="10"/>
      <c r="C587" s="10"/>
      <c r="D587" s="10"/>
      <c r="E587" s="10"/>
      <c r="F587" s="10"/>
      <c r="G587" s="10"/>
      <c r="H587" s="10"/>
      <c r="I587" s="10"/>
      <c r="J587" s="10"/>
      <c r="K587" s="10"/>
      <c r="L587" s="10"/>
      <c r="M587" s="10"/>
      <c r="N587" s="10"/>
      <c r="O587" s="10"/>
    </row>
    <row r="588" spans="1:15" ht="15.75" customHeight="1">
      <c r="A588" s="28"/>
      <c r="B588" s="10"/>
      <c r="C588" s="10"/>
      <c r="D588" s="10"/>
      <c r="E588" s="10"/>
      <c r="F588" s="10"/>
      <c r="G588" s="10"/>
      <c r="H588" s="10"/>
      <c r="I588" s="10"/>
      <c r="J588" s="10"/>
      <c r="K588" s="10"/>
      <c r="L588" s="10"/>
      <c r="M588" s="10"/>
      <c r="N588" s="10"/>
      <c r="O588" s="10"/>
    </row>
    <row r="589" spans="1:15" ht="15.75" customHeight="1">
      <c r="A589" s="28"/>
      <c r="B589" s="10"/>
      <c r="C589" s="10"/>
      <c r="D589" s="10"/>
      <c r="E589" s="10"/>
      <c r="F589" s="10"/>
      <c r="G589" s="10"/>
      <c r="H589" s="10"/>
      <c r="I589" s="10"/>
      <c r="J589" s="10"/>
      <c r="K589" s="10"/>
      <c r="L589" s="10"/>
      <c r="M589" s="10"/>
      <c r="N589" s="10"/>
      <c r="O589" s="10"/>
    </row>
    <row r="590" spans="1:15" ht="15.75" customHeight="1">
      <c r="A590" s="28"/>
      <c r="B590" s="10"/>
      <c r="C590" s="10"/>
      <c r="D590" s="10"/>
      <c r="E590" s="10"/>
      <c r="F590" s="10"/>
      <c r="G590" s="10"/>
      <c r="H590" s="10"/>
      <c r="I590" s="10"/>
      <c r="J590" s="10"/>
      <c r="K590" s="10"/>
      <c r="L590" s="10"/>
      <c r="M590" s="10"/>
      <c r="N590" s="10"/>
      <c r="O590" s="10"/>
    </row>
    <row r="591" spans="1:15" ht="15.75" customHeight="1">
      <c r="A591" s="28"/>
      <c r="B591" s="10"/>
      <c r="C591" s="10"/>
      <c r="D591" s="10"/>
      <c r="E591" s="10"/>
      <c r="F591" s="10"/>
      <c r="G591" s="10"/>
      <c r="H591" s="10"/>
      <c r="I591" s="10"/>
      <c r="J591" s="10"/>
      <c r="K591" s="10"/>
      <c r="L591" s="10"/>
      <c r="M591" s="10"/>
      <c r="N591" s="10"/>
      <c r="O591" s="10"/>
    </row>
    <row r="592" spans="1:15" ht="15.75" customHeight="1">
      <c r="A592" s="28"/>
      <c r="B592" s="10"/>
      <c r="C592" s="10"/>
      <c r="D592" s="10"/>
      <c r="E592" s="10"/>
      <c r="F592" s="10"/>
      <c r="G592" s="10"/>
      <c r="H592" s="10"/>
      <c r="I592" s="10"/>
      <c r="J592" s="10"/>
      <c r="K592" s="10"/>
      <c r="L592" s="10"/>
      <c r="M592" s="10"/>
      <c r="N592" s="10"/>
      <c r="O592" s="10"/>
    </row>
    <row r="593" spans="1:15" ht="15.75" customHeight="1">
      <c r="A593" s="28"/>
      <c r="B593" s="10"/>
      <c r="C593" s="10"/>
      <c r="D593" s="10"/>
      <c r="E593" s="10"/>
      <c r="F593" s="10"/>
      <c r="G593" s="10"/>
      <c r="H593" s="10"/>
      <c r="I593" s="10"/>
      <c r="J593" s="10"/>
      <c r="K593" s="10"/>
      <c r="L593" s="10"/>
      <c r="M593" s="10"/>
      <c r="N593" s="10"/>
      <c r="O593" s="10"/>
    </row>
    <row r="594" spans="1:15" ht="15.75" customHeight="1">
      <c r="A594" s="28"/>
      <c r="B594" s="10"/>
      <c r="C594" s="10"/>
      <c r="D594" s="10"/>
      <c r="E594" s="10"/>
      <c r="F594" s="10"/>
      <c r="G594" s="10"/>
      <c r="H594" s="10"/>
      <c r="I594" s="10"/>
      <c r="J594" s="10"/>
      <c r="K594" s="10"/>
      <c r="L594" s="10"/>
      <c r="M594" s="10"/>
      <c r="N594" s="10"/>
      <c r="O594" s="10"/>
    </row>
    <row r="595" spans="1:15" ht="15.75" customHeight="1">
      <c r="A595" s="28"/>
      <c r="B595" s="10"/>
      <c r="C595" s="10"/>
      <c r="D595" s="10"/>
      <c r="E595" s="10"/>
      <c r="F595" s="10"/>
      <c r="G595" s="10"/>
      <c r="H595" s="10"/>
      <c r="I595" s="10"/>
      <c r="J595" s="10"/>
      <c r="K595" s="10"/>
      <c r="L595" s="10"/>
      <c r="M595" s="10"/>
      <c r="N595" s="10"/>
      <c r="O595" s="10"/>
    </row>
    <row r="596" spans="1:15" ht="15.75" customHeight="1">
      <c r="A596" s="28"/>
      <c r="B596" s="10"/>
      <c r="C596" s="10"/>
      <c r="D596" s="10"/>
      <c r="E596" s="10"/>
      <c r="F596" s="10"/>
      <c r="G596" s="10"/>
      <c r="H596" s="10"/>
      <c r="I596" s="10"/>
      <c r="J596" s="10"/>
      <c r="K596" s="10"/>
      <c r="L596" s="10"/>
      <c r="M596" s="10"/>
      <c r="N596" s="10"/>
      <c r="O596" s="10"/>
    </row>
    <row r="597" spans="1:15" ht="15.75" customHeight="1">
      <c r="A597" s="28"/>
      <c r="B597" s="10"/>
      <c r="C597" s="10"/>
      <c r="D597" s="10"/>
      <c r="E597" s="10"/>
      <c r="F597" s="10"/>
      <c r="G597" s="10"/>
      <c r="H597" s="10"/>
      <c r="I597" s="10"/>
      <c r="J597" s="10"/>
      <c r="K597" s="10"/>
      <c r="L597" s="10"/>
      <c r="M597" s="10"/>
      <c r="N597" s="10"/>
      <c r="O597" s="10"/>
    </row>
    <row r="598" spans="1:15" ht="15.75" customHeight="1">
      <c r="A598" s="28"/>
      <c r="B598" s="10"/>
      <c r="C598" s="10"/>
      <c r="D598" s="10"/>
      <c r="E598" s="10"/>
      <c r="F598" s="10"/>
      <c r="G598" s="10"/>
      <c r="H598" s="10"/>
      <c r="I598" s="10"/>
      <c r="J598" s="10"/>
      <c r="K598" s="10"/>
      <c r="L598" s="10"/>
      <c r="M598" s="10"/>
      <c r="N598" s="10"/>
      <c r="O598" s="10"/>
    </row>
    <row r="599" spans="1:15" ht="15.75" customHeight="1">
      <c r="A599" s="28"/>
      <c r="B599" s="10"/>
      <c r="C599" s="10"/>
      <c r="D599" s="10"/>
      <c r="E599" s="10"/>
      <c r="F599" s="10"/>
      <c r="G599" s="10"/>
      <c r="H599" s="10"/>
      <c r="I599" s="10"/>
      <c r="J599" s="10"/>
      <c r="K599" s="10"/>
      <c r="L599" s="10"/>
      <c r="M599" s="10"/>
      <c r="N599" s="10"/>
      <c r="O599" s="10"/>
    </row>
    <row r="600" spans="1:15" ht="15.75" customHeight="1">
      <c r="A600" s="28"/>
      <c r="B600" s="10"/>
      <c r="C600" s="10"/>
      <c r="D600" s="10"/>
      <c r="E600" s="10"/>
      <c r="F600" s="10"/>
      <c r="G600" s="10"/>
      <c r="H600" s="10"/>
      <c r="I600" s="10"/>
      <c r="J600" s="10"/>
      <c r="K600" s="10"/>
      <c r="L600" s="10"/>
      <c r="M600" s="10"/>
      <c r="N600" s="10"/>
      <c r="O600" s="10"/>
    </row>
    <row r="601" spans="1:15" ht="15.75" customHeight="1">
      <c r="A601" s="28"/>
      <c r="B601" s="10"/>
      <c r="C601" s="10"/>
      <c r="D601" s="10"/>
      <c r="E601" s="10"/>
      <c r="F601" s="10"/>
      <c r="G601" s="10"/>
      <c r="H601" s="10"/>
      <c r="I601" s="10"/>
      <c r="J601" s="10"/>
      <c r="K601" s="10"/>
      <c r="L601" s="10"/>
      <c r="M601" s="10"/>
      <c r="N601" s="10"/>
      <c r="O601" s="10"/>
    </row>
    <row r="602" spans="1:15" ht="15.75" customHeight="1">
      <c r="A602" s="28"/>
      <c r="B602" s="10"/>
      <c r="C602" s="10"/>
      <c r="D602" s="10"/>
      <c r="E602" s="10"/>
      <c r="F602" s="10"/>
      <c r="G602" s="10"/>
      <c r="H602" s="10"/>
      <c r="I602" s="10"/>
      <c r="J602" s="10"/>
      <c r="K602" s="10"/>
      <c r="L602" s="10"/>
      <c r="M602" s="10"/>
      <c r="N602" s="10"/>
      <c r="O602" s="10"/>
    </row>
    <row r="603" spans="1:15" ht="15.75" customHeight="1">
      <c r="A603" s="28"/>
      <c r="B603" s="10"/>
      <c r="C603" s="10"/>
      <c r="D603" s="10"/>
      <c r="E603" s="10"/>
      <c r="F603" s="10"/>
      <c r="G603" s="10"/>
      <c r="H603" s="10"/>
      <c r="I603" s="10"/>
      <c r="J603" s="10"/>
      <c r="K603" s="10"/>
      <c r="L603" s="10"/>
      <c r="M603" s="10"/>
      <c r="N603" s="10"/>
      <c r="O603" s="10"/>
    </row>
    <row r="604" spans="1:15" ht="15.75" customHeight="1">
      <c r="A604" s="28"/>
      <c r="B604" s="10"/>
      <c r="C604" s="10"/>
      <c r="D604" s="10"/>
      <c r="E604" s="10"/>
      <c r="F604" s="10"/>
      <c r="G604" s="10"/>
      <c r="H604" s="10"/>
      <c r="I604" s="10"/>
      <c r="J604" s="10"/>
      <c r="K604" s="10"/>
      <c r="L604" s="10"/>
      <c r="M604" s="10"/>
      <c r="N604" s="10"/>
      <c r="O604" s="10"/>
    </row>
    <row r="605" spans="1:15" ht="15.75" customHeight="1">
      <c r="A605" s="28"/>
      <c r="B605" s="10"/>
      <c r="C605" s="10"/>
      <c r="D605" s="10"/>
      <c r="E605" s="10"/>
      <c r="F605" s="10"/>
      <c r="G605" s="10"/>
      <c r="H605" s="10"/>
      <c r="I605" s="10"/>
      <c r="J605" s="10"/>
      <c r="K605" s="10"/>
      <c r="L605" s="10"/>
      <c r="M605" s="10"/>
      <c r="N605" s="10"/>
      <c r="O605" s="10"/>
    </row>
    <row r="606" spans="1:15" ht="15.75" customHeight="1">
      <c r="A606" s="28"/>
      <c r="B606" s="10"/>
      <c r="C606" s="10"/>
      <c r="D606" s="10"/>
      <c r="E606" s="10"/>
      <c r="F606" s="10"/>
      <c r="G606" s="10"/>
      <c r="H606" s="10"/>
      <c r="I606" s="10"/>
      <c r="J606" s="10"/>
      <c r="K606" s="10"/>
      <c r="L606" s="10"/>
      <c r="M606" s="10"/>
      <c r="N606" s="10"/>
      <c r="O606" s="10"/>
    </row>
    <row r="607" spans="1:15" ht="15.75" customHeight="1">
      <c r="A607" s="28"/>
      <c r="B607" s="10"/>
      <c r="C607" s="10"/>
      <c r="D607" s="10"/>
      <c r="E607" s="10"/>
      <c r="F607" s="10"/>
      <c r="G607" s="10"/>
      <c r="H607" s="10"/>
      <c r="I607" s="10"/>
      <c r="J607" s="10"/>
      <c r="K607" s="10"/>
      <c r="L607" s="10"/>
      <c r="M607" s="10"/>
      <c r="N607" s="10"/>
      <c r="O607" s="10"/>
    </row>
    <row r="608" spans="1:15" ht="15.75" customHeight="1">
      <c r="A608" s="28"/>
      <c r="B608" s="10"/>
      <c r="C608" s="10"/>
      <c r="D608" s="10"/>
      <c r="E608" s="10"/>
      <c r="F608" s="10"/>
      <c r="G608" s="10"/>
      <c r="H608" s="10"/>
      <c r="I608" s="10"/>
      <c r="J608" s="10"/>
      <c r="K608" s="10"/>
      <c r="L608" s="10"/>
      <c r="M608" s="10"/>
      <c r="N608" s="10"/>
      <c r="O608" s="10"/>
    </row>
    <row r="609" spans="1:15" ht="15.75" customHeight="1">
      <c r="A609" s="28"/>
      <c r="B609" s="10"/>
      <c r="C609" s="10"/>
      <c r="D609" s="10"/>
      <c r="E609" s="10"/>
      <c r="F609" s="10"/>
      <c r="G609" s="10"/>
      <c r="H609" s="10"/>
      <c r="I609" s="10"/>
      <c r="J609" s="10"/>
      <c r="K609" s="10"/>
      <c r="L609" s="10"/>
      <c r="M609" s="10"/>
      <c r="N609" s="10"/>
      <c r="O609" s="10"/>
    </row>
    <row r="610" spans="1:15" ht="15.75" customHeight="1">
      <c r="A610" s="28"/>
      <c r="B610" s="10"/>
      <c r="C610" s="10"/>
      <c r="D610" s="10"/>
      <c r="E610" s="10"/>
      <c r="F610" s="10"/>
      <c r="G610" s="10"/>
      <c r="H610" s="10"/>
      <c r="I610" s="10"/>
      <c r="J610" s="10"/>
      <c r="K610" s="10"/>
      <c r="L610" s="10"/>
      <c r="M610" s="10"/>
      <c r="N610" s="10"/>
      <c r="O610" s="10"/>
    </row>
    <row r="611" spans="1:15" ht="15.75" customHeight="1">
      <c r="A611" s="28"/>
      <c r="B611" s="10"/>
      <c r="C611" s="10"/>
      <c r="D611" s="10"/>
      <c r="E611" s="10"/>
      <c r="F611" s="10"/>
      <c r="G611" s="10"/>
      <c r="H611" s="10"/>
      <c r="I611" s="10"/>
      <c r="J611" s="10"/>
      <c r="K611" s="10"/>
      <c r="L611" s="10"/>
      <c r="M611" s="10"/>
      <c r="N611" s="10"/>
      <c r="O611" s="10"/>
    </row>
    <row r="612" spans="1:15" ht="15.75" customHeight="1">
      <c r="A612" s="28"/>
      <c r="B612" s="10"/>
      <c r="C612" s="10"/>
      <c r="D612" s="10"/>
      <c r="E612" s="10"/>
      <c r="F612" s="10"/>
      <c r="G612" s="10"/>
      <c r="H612" s="10"/>
      <c r="I612" s="10"/>
      <c r="J612" s="10"/>
      <c r="K612" s="10"/>
      <c r="L612" s="10"/>
      <c r="M612" s="10"/>
      <c r="N612" s="10"/>
      <c r="O612" s="10"/>
    </row>
    <row r="613" spans="1:15" ht="15.75" customHeight="1">
      <c r="A613" s="28"/>
      <c r="B613" s="10"/>
      <c r="C613" s="10"/>
      <c r="D613" s="10"/>
      <c r="E613" s="10"/>
      <c r="F613" s="10"/>
      <c r="G613" s="10"/>
      <c r="H613" s="10"/>
      <c r="I613" s="10"/>
      <c r="J613" s="10"/>
      <c r="K613" s="10"/>
      <c r="L613" s="10"/>
      <c r="M613" s="10"/>
      <c r="N613" s="10"/>
      <c r="O613" s="10"/>
    </row>
    <row r="614" spans="1:15" ht="15.75" customHeight="1">
      <c r="A614" s="28"/>
      <c r="B614" s="10"/>
      <c r="C614" s="10"/>
      <c r="D614" s="10"/>
      <c r="E614" s="10"/>
      <c r="F614" s="10"/>
      <c r="G614" s="10"/>
      <c r="H614" s="10"/>
      <c r="I614" s="10"/>
      <c r="J614" s="10"/>
      <c r="K614" s="10"/>
      <c r="L614" s="10"/>
      <c r="M614" s="10"/>
      <c r="N614" s="10"/>
      <c r="O614" s="10"/>
    </row>
    <row r="615" spans="1:15" ht="15.75" customHeight="1">
      <c r="A615" s="28"/>
      <c r="B615" s="10"/>
      <c r="C615" s="10"/>
      <c r="D615" s="10"/>
      <c r="E615" s="10"/>
      <c r="F615" s="10"/>
      <c r="G615" s="10"/>
      <c r="H615" s="10"/>
      <c r="I615" s="10"/>
      <c r="J615" s="10"/>
      <c r="K615" s="10"/>
      <c r="L615" s="10"/>
      <c r="M615" s="10"/>
      <c r="N615" s="10"/>
      <c r="O615" s="10"/>
    </row>
    <row r="616" spans="1:15" ht="15.75" customHeight="1">
      <c r="A616" s="28"/>
      <c r="B616" s="10"/>
      <c r="C616" s="10"/>
      <c r="D616" s="10"/>
      <c r="E616" s="10"/>
      <c r="F616" s="10"/>
      <c r="G616" s="10"/>
      <c r="H616" s="10"/>
      <c r="I616" s="10"/>
      <c r="J616" s="10"/>
      <c r="K616" s="10"/>
      <c r="L616" s="10"/>
      <c r="M616" s="10"/>
      <c r="N616" s="10"/>
      <c r="O616" s="10"/>
    </row>
    <row r="617" spans="1:15" ht="15.75" customHeight="1">
      <c r="A617" s="28"/>
      <c r="B617" s="10"/>
      <c r="C617" s="10"/>
      <c r="D617" s="10"/>
      <c r="E617" s="10"/>
      <c r="F617" s="10"/>
      <c r="G617" s="10"/>
      <c r="H617" s="10"/>
      <c r="I617" s="10"/>
      <c r="J617" s="10"/>
      <c r="K617" s="10"/>
      <c r="L617" s="10"/>
      <c r="M617" s="10"/>
      <c r="N617" s="10"/>
      <c r="O617" s="10"/>
    </row>
    <row r="618" spans="1:15" ht="15.75" customHeight="1">
      <c r="A618" s="28"/>
      <c r="B618" s="10"/>
      <c r="C618" s="10"/>
      <c r="D618" s="10"/>
      <c r="E618" s="10"/>
      <c r="F618" s="10"/>
      <c r="G618" s="10"/>
      <c r="H618" s="10"/>
      <c r="I618" s="10"/>
      <c r="J618" s="10"/>
      <c r="K618" s="10"/>
      <c r="L618" s="10"/>
      <c r="M618" s="10"/>
      <c r="N618" s="10"/>
      <c r="O618" s="10"/>
    </row>
    <row r="619" spans="1:15" ht="15.75" customHeight="1">
      <c r="A619" s="28"/>
      <c r="B619" s="10"/>
      <c r="C619" s="10"/>
      <c r="D619" s="10"/>
      <c r="E619" s="10"/>
      <c r="F619" s="10"/>
      <c r="G619" s="10"/>
      <c r="H619" s="10"/>
      <c r="I619" s="10"/>
      <c r="J619" s="10"/>
      <c r="K619" s="10"/>
      <c r="L619" s="10"/>
      <c r="M619" s="10"/>
      <c r="N619" s="10"/>
      <c r="O619" s="10"/>
    </row>
    <row r="620" spans="1:15" ht="15.75" customHeight="1">
      <c r="A620" s="28"/>
      <c r="B620" s="10"/>
      <c r="C620" s="10"/>
      <c r="D620" s="10"/>
      <c r="E620" s="10"/>
      <c r="F620" s="10"/>
      <c r="G620" s="10"/>
      <c r="H620" s="10"/>
      <c r="I620" s="10"/>
      <c r="J620" s="10"/>
      <c r="K620" s="10"/>
      <c r="L620" s="10"/>
      <c r="M620" s="10"/>
      <c r="N620" s="10"/>
      <c r="O620" s="10"/>
    </row>
    <row r="621" spans="1:15" ht="15.75" customHeight="1">
      <c r="A621" s="28"/>
      <c r="B621" s="10"/>
      <c r="C621" s="10"/>
      <c r="D621" s="10"/>
      <c r="E621" s="10"/>
      <c r="F621" s="10"/>
      <c r="G621" s="10"/>
      <c r="H621" s="10"/>
      <c r="I621" s="10"/>
      <c r="J621" s="10"/>
      <c r="K621" s="10"/>
      <c r="L621" s="10"/>
      <c r="M621" s="10"/>
      <c r="N621" s="10"/>
      <c r="O621" s="10"/>
    </row>
    <row r="622" spans="1:15" ht="15.75" customHeight="1">
      <c r="A622" s="28"/>
      <c r="B622" s="10"/>
      <c r="C622" s="10"/>
      <c r="D622" s="10"/>
      <c r="E622" s="10"/>
      <c r="F622" s="10"/>
      <c r="G622" s="10"/>
      <c r="H622" s="10"/>
      <c r="I622" s="10"/>
      <c r="J622" s="10"/>
      <c r="K622" s="10"/>
      <c r="L622" s="10"/>
      <c r="M622" s="10"/>
      <c r="N622" s="10"/>
      <c r="O622" s="10"/>
    </row>
    <row r="623" spans="1:15" ht="15.75" customHeight="1">
      <c r="A623" s="28"/>
      <c r="B623" s="10"/>
      <c r="C623" s="10"/>
      <c r="D623" s="10"/>
      <c r="E623" s="10"/>
      <c r="F623" s="10"/>
      <c r="G623" s="10"/>
      <c r="H623" s="10"/>
      <c r="I623" s="10"/>
      <c r="J623" s="10"/>
      <c r="K623" s="10"/>
      <c r="L623" s="10"/>
      <c r="M623" s="10"/>
      <c r="N623" s="10"/>
      <c r="O623" s="10"/>
    </row>
    <row r="624" spans="1:15" ht="15.75" customHeight="1">
      <c r="A624" s="28"/>
      <c r="B624" s="10"/>
      <c r="C624" s="10"/>
      <c r="D624" s="10"/>
      <c r="E624" s="10"/>
      <c r="F624" s="10"/>
      <c r="G624" s="10"/>
      <c r="H624" s="10"/>
      <c r="I624" s="10"/>
      <c r="J624" s="10"/>
      <c r="K624" s="10"/>
      <c r="L624" s="10"/>
      <c r="M624" s="10"/>
      <c r="N624" s="10"/>
      <c r="O624" s="10"/>
    </row>
    <row r="625" spans="1:15" ht="15.75" customHeight="1">
      <c r="A625" s="28"/>
      <c r="B625" s="10"/>
      <c r="C625" s="10"/>
      <c r="D625" s="10"/>
      <c r="E625" s="10"/>
      <c r="F625" s="10"/>
      <c r="G625" s="10"/>
      <c r="H625" s="10"/>
      <c r="I625" s="10"/>
      <c r="J625" s="10"/>
      <c r="K625" s="10"/>
      <c r="L625" s="10"/>
      <c r="M625" s="10"/>
      <c r="N625" s="10"/>
      <c r="O625" s="10"/>
    </row>
    <row r="626" spans="1:15" ht="15.75" customHeight="1">
      <c r="A626" s="28"/>
      <c r="B626" s="10"/>
      <c r="C626" s="10"/>
      <c r="D626" s="10"/>
      <c r="E626" s="10"/>
      <c r="F626" s="10"/>
      <c r="G626" s="10"/>
      <c r="H626" s="10"/>
      <c r="I626" s="10"/>
      <c r="J626" s="10"/>
      <c r="K626" s="10"/>
      <c r="L626" s="10"/>
      <c r="M626" s="10"/>
      <c r="N626" s="10"/>
      <c r="O626" s="10"/>
    </row>
    <row r="627" spans="1:15" ht="15.75" customHeight="1">
      <c r="A627" s="28"/>
      <c r="B627" s="10"/>
      <c r="C627" s="10"/>
      <c r="D627" s="10"/>
      <c r="E627" s="10"/>
      <c r="F627" s="10"/>
      <c r="G627" s="10"/>
      <c r="H627" s="10"/>
      <c r="I627" s="10"/>
      <c r="J627" s="10"/>
      <c r="K627" s="10"/>
      <c r="L627" s="10"/>
      <c r="M627" s="10"/>
      <c r="N627" s="10"/>
      <c r="O627" s="10"/>
    </row>
    <row r="628" spans="1:15" ht="15.75" customHeight="1">
      <c r="A628" s="28"/>
      <c r="B628" s="10"/>
      <c r="C628" s="10"/>
      <c r="D628" s="10"/>
      <c r="E628" s="10"/>
      <c r="F628" s="10"/>
      <c r="G628" s="10"/>
      <c r="H628" s="10"/>
      <c r="I628" s="10"/>
      <c r="J628" s="10"/>
      <c r="K628" s="10"/>
      <c r="L628" s="10"/>
      <c r="M628" s="10"/>
      <c r="N628" s="10"/>
      <c r="O628" s="10"/>
    </row>
    <row r="629" spans="1:15" ht="15.75" customHeight="1">
      <c r="A629" s="28"/>
      <c r="B629" s="10"/>
      <c r="C629" s="10"/>
      <c r="D629" s="10"/>
      <c r="E629" s="10"/>
      <c r="F629" s="10"/>
      <c r="G629" s="10"/>
      <c r="H629" s="10"/>
      <c r="I629" s="10"/>
      <c r="J629" s="10"/>
      <c r="K629" s="10"/>
      <c r="L629" s="10"/>
      <c r="M629" s="10"/>
      <c r="N629" s="10"/>
      <c r="O629" s="10"/>
    </row>
    <row r="630" spans="1:15" ht="15.75" customHeight="1">
      <c r="A630" s="28"/>
      <c r="B630" s="10"/>
      <c r="C630" s="10"/>
      <c r="D630" s="10"/>
      <c r="E630" s="10"/>
      <c r="F630" s="10"/>
      <c r="G630" s="10"/>
      <c r="H630" s="10"/>
      <c r="I630" s="10"/>
      <c r="J630" s="10"/>
      <c r="K630" s="10"/>
      <c r="L630" s="10"/>
      <c r="M630" s="10"/>
      <c r="N630" s="10"/>
      <c r="O630" s="10"/>
    </row>
    <row r="631" spans="1:15" ht="15.75" customHeight="1">
      <c r="A631" s="28"/>
      <c r="B631" s="10"/>
      <c r="C631" s="10"/>
      <c r="D631" s="10"/>
      <c r="E631" s="10"/>
      <c r="F631" s="10"/>
      <c r="G631" s="10"/>
      <c r="H631" s="10"/>
      <c r="I631" s="10"/>
      <c r="J631" s="10"/>
      <c r="K631" s="10"/>
      <c r="L631" s="10"/>
      <c r="M631" s="10"/>
      <c r="N631" s="10"/>
      <c r="O631" s="10"/>
    </row>
    <row r="632" spans="1:15" ht="15.75" customHeight="1">
      <c r="A632" s="28"/>
      <c r="B632" s="10"/>
      <c r="C632" s="10"/>
      <c r="D632" s="10"/>
      <c r="E632" s="10"/>
      <c r="F632" s="10"/>
      <c r="G632" s="10"/>
      <c r="H632" s="10"/>
      <c r="I632" s="10"/>
      <c r="J632" s="10"/>
      <c r="K632" s="10"/>
      <c r="L632" s="10"/>
      <c r="M632" s="10"/>
      <c r="N632" s="10"/>
      <c r="O632" s="10"/>
    </row>
    <row r="633" spans="1:15" ht="15.75" customHeight="1">
      <c r="A633" s="28"/>
      <c r="B633" s="10"/>
      <c r="C633" s="10"/>
      <c r="D633" s="10"/>
      <c r="E633" s="10"/>
      <c r="F633" s="10"/>
      <c r="G633" s="10"/>
      <c r="H633" s="10"/>
      <c r="I633" s="10"/>
      <c r="J633" s="10"/>
      <c r="K633" s="10"/>
      <c r="L633" s="10"/>
      <c r="M633" s="10"/>
      <c r="N633" s="10"/>
      <c r="O633" s="10"/>
    </row>
    <row r="634" spans="1:15" ht="15.75" customHeight="1">
      <c r="A634" s="28"/>
      <c r="B634" s="10"/>
      <c r="C634" s="10"/>
      <c r="D634" s="10"/>
      <c r="E634" s="10"/>
      <c r="F634" s="10"/>
      <c r="G634" s="10"/>
      <c r="H634" s="10"/>
      <c r="I634" s="10"/>
      <c r="J634" s="10"/>
      <c r="K634" s="10"/>
      <c r="L634" s="10"/>
      <c r="M634" s="10"/>
      <c r="N634" s="10"/>
      <c r="O634" s="10"/>
    </row>
    <row r="635" spans="1:15" ht="15.75" customHeight="1">
      <c r="A635" s="28"/>
      <c r="B635" s="10"/>
      <c r="C635" s="10"/>
      <c r="D635" s="10"/>
      <c r="E635" s="10"/>
      <c r="F635" s="10"/>
      <c r="G635" s="10"/>
      <c r="H635" s="10"/>
      <c r="I635" s="10"/>
      <c r="J635" s="10"/>
      <c r="K635" s="10"/>
      <c r="L635" s="10"/>
      <c r="M635" s="10"/>
      <c r="N635" s="10"/>
      <c r="O635" s="10"/>
    </row>
    <row r="636" spans="1:15" ht="15.75" customHeight="1">
      <c r="A636" s="28"/>
      <c r="B636" s="10"/>
      <c r="C636" s="10"/>
      <c r="D636" s="10"/>
      <c r="E636" s="10"/>
      <c r="F636" s="10"/>
      <c r="G636" s="10"/>
      <c r="H636" s="10"/>
      <c r="I636" s="10"/>
      <c r="J636" s="10"/>
      <c r="K636" s="10"/>
      <c r="L636" s="10"/>
      <c r="M636" s="10"/>
      <c r="N636" s="10"/>
      <c r="O636" s="10"/>
    </row>
    <row r="637" spans="1:15" ht="15.75" customHeight="1">
      <c r="A637" s="28"/>
      <c r="B637" s="10"/>
      <c r="C637" s="10"/>
      <c r="D637" s="10"/>
      <c r="E637" s="10"/>
      <c r="F637" s="10"/>
      <c r="G637" s="10"/>
      <c r="H637" s="10"/>
      <c r="I637" s="10"/>
      <c r="J637" s="10"/>
      <c r="K637" s="10"/>
      <c r="L637" s="10"/>
      <c r="M637" s="10"/>
      <c r="N637" s="10"/>
      <c r="O637" s="10"/>
    </row>
    <row r="638" spans="1:15" ht="15.75" customHeight="1">
      <c r="A638" s="28"/>
      <c r="B638" s="10"/>
      <c r="C638" s="10"/>
      <c r="D638" s="10"/>
      <c r="E638" s="10"/>
      <c r="F638" s="10"/>
      <c r="G638" s="10"/>
      <c r="H638" s="10"/>
      <c r="I638" s="10"/>
      <c r="J638" s="10"/>
      <c r="K638" s="10"/>
      <c r="L638" s="10"/>
      <c r="M638" s="10"/>
      <c r="N638" s="10"/>
      <c r="O638" s="10"/>
    </row>
    <row r="639" spans="1:15" ht="15.75" customHeight="1">
      <c r="A639" s="28"/>
      <c r="B639" s="10"/>
      <c r="C639" s="10"/>
      <c r="D639" s="10"/>
      <c r="E639" s="10"/>
      <c r="F639" s="10"/>
      <c r="G639" s="10"/>
      <c r="H639" s="10"/>
      <c r="I639" s="10"/>
      <c r="J639" s="10"/>
      <c r="K639" s="10"/>
      <c r="L639" s="10"/>
      <c r="M639" s="10"/>
      <c r="N639" s="10"/>
      <c r="O639" s="10"/>
    </row>
    <row r="640" spans="1:15" ht="15.75" customHeight="1">
      <c r="A640" s="28"/>
      <c r="B640" s="10"/>
      <c r="C640" s="10"/>
      <c r="D640" s="10"/>
      <c r="E640" s="10"/>
      <c r="F640" s="10"/>
      <c r="G640" s="10"/>
      <c r="H640" s="10"/>
      <c r="I640" s="10"/>
      <c r="J640" s="10"/>
      <c r="K640" s="10"/>
      <c r="L640" s="10"/>
      <c r="M640" s="10"/>
      <c r="N640" s="10"/>
      <c r="O640" s="10"/>
    </row>
    <row r="641" spans="1:15" ht="15.75" customHeight="1">
      <c r="A641" s="28"/>
      <c r="B641" s="10"/>
      <c r="C641" s="10"/>
      <c r="D641" s="10"/>
      <c r="E641" s="10"/>
      <c r="F641" s="10"/>
      <c r="G641" s="10"/>
      <c r="H641" s="10"/>
      <c r="I641" s="10"/>
      <c r="J641" s="10"/>
      <c r="K641" s="10"/>
      <c r="L641" s="10"/>
      <c r="M641" s="10"/>
      <c r="N641" s="10"/>
      <c r="O641" s="10"/>
    </row>
    <row r="642" spans="1:15" ht="15.75" customHeight="1">
      <c r="A642" s="28"/>
      <c r="B642" s="10"/>
      <c r="C642" s="10"/>
      <c r="D642" s="10"/>
      <c r="E642" s="10"/>
      <c r="F642" s="10"/>
      <c r="G642" s="10"/>
      <c r="H642" s="10"/>
      <c r="I642" s="10"/>
      <c r="J642" s="10"/>
      <c r="K642" s="10"/>
      <c r="L642" s="10"/>
      <c r="M642" s="10"/>
      <c r="N642" s="10"/>
      <c r="O642" s="10"/>
    </row>
    <row r="643" spans="1:15" ht="15.75" customHeight="1">
      <c r="A643" s="28"/>
      <c r="B643" s="10"/>
      <c r="C643" s="10"/>
      <c r="D643" s="10"/>
      <c r="E643" s="10"/>
      <c r="F643" s="10"/>
      <c r="G643" s="10"/>
      <c r="H643" s="10"/>
      <c r="I643" s="10"/>
      <c r="J643" s="10"/>
      <c r="K643" s="10"/>
      <c r="L643" s="10"/>
      <c r="M643" s="10"/>
      <c r="N643" s="10"/>
      <c r="O643" s="10"/>
    </row>
    <row r="644" spans="1:15" ht="15.75" customHeight="1">
      <c r="A644" s="28"/>
      <c r="B644" s="10"/>
      <c r="C644" s="10"/>
      <c r="D644" s="10"/>
      <c r="E644" s="10"/>
      <c r="F644" s="10"/>
      <c r="G644" s="10"/>
      <c r="H644" s="10"/>
      <c r="I644" s="10"/>
      <c r="J644" s="10"/>
      <c r="K644" s="10"/>
      <c r="L644" s="10"/>
      <c r="M644" s="10"/>
      <c r="N644" s="10"/>
      <c r="O644" s="10"/>
    </row>
    <row r="645" spans="1:15" ht="15.75" customHeight="1">
      <c r="A645" s="28"/>
      <c r="B645" s="10"/>
      <c r="C645" s="10"/>
      <c r="D645" s="10"/>
      <c r="E645" s="10"/>
      <c r="F645" s="10"/>
      <c r="G645" s="10"/>
      <c r="H645" s="10"/>
      <c r="I645" s="10"/>
      <c r="J645" s="10"/>
      <c r="K645" s="10"/>
      <c r="L645" s="10"/>
      <c r="M645" s="10"/>
      <c r="N645" s="10"/>
      <c r="O645" s="10"/>
    </row>
    <row r="646" spans="1:15" ht="15.75" customHeight="1">
      <c r="A646" s="28"/>
      <c r="B646" s="10"/>
      <c r="C646" s="10"/>
      <c r="D646" s="10"/>
      <c r="E646" s="10"/>
      <c r="F646" s="10"/>
      <c r="G646" s="10"/>
      <c r="H646" s="10"/>
      <c r="I646" s="10"/>
      <c r="J646" s="10"/>
      <c r="K646" s="10"/>
      <c r="L646" s="10"/>
      <c r="M646" s="10"/>
      <c r="N646" s="10"/>
      <c r="O646" s="10"/>
    </row>
    <row r="647" spans="1:15" ht="15.75" customHeight="1">
      <c r="A647" s="28"/>
      <c r="B647" s="10"/>
      <c r="C647" s="10"/>
      <c r="D647" s="10"/>
      <c r="E647" s="10"/>
      <c r="F647" s="10"/>
      <c r="G647" s="10"/>
      <c r="H647" s="10"/>
      <c r="I647" s="10"/>
      <c r="J647" s="10"/>
      <c r="K647" s="10"/>
      <c r="L647" s="10"/>
      <c r="M647" s="10"/>
      <c r="N647" s="10"/>
      <c r="O647" s="10"/>
    </row>
    <row r="648" spans="1:15" ht="15.75" customHeight="1">
      <c r="A648" s="28"/>
      <c r="B648" s="10"/>
      <c r="C648" s="10"/>
      <c r="D648" s="10"/>
      <c r="E648" s="10"/>
      <c r="F648" s="10"/>
      <c r="G648" s="10"/>
      <c r="H648" s="10"/>
      <c r="I648" s="10"/>
      <c r="J648" s="10"/>
      <c r="K648" s="10"/>
      <c r="L648" s="10"/>
      <c r="M648" s="10"/>
      <c r="N648" s="10"/>
      <c r="O648" s="10"/>
    </row>
    <row r="649" spans="1:15" ht="15.75" customHeight="1">
      <c r="A649" s="28"/>
      <c r="B649" s="10"/>
      <c r="C649" s="10"/>
      <c r="D649" s="10"/>
      <c r="E649" s="10"/>
      <c r="F649" s="10"/>
      <c r="G649" s="10"/>
      <c r="H649" s="10"/>
      <c r="I649" s="10"/>
      <c r="J649" s="10"/>
      <c r="K649" s="10"/>
      <c r="L649" s="10"/>
      <c r="M649" s="10"/>
      <c r="N649" s="10"/>
      <c r="O649" s="10"/>
    </row>
    <row r="650" spans="1:15" ht="15.75" customHeight="1">
      <c r="A650" s="28"/>
      <c r="B650" s="10"/>
      <c r="C650" s="10"/>
      <c r="D650" s="10"/>
      <c r="E650" s="10"/>
      <c r="F650" s="10"/>
      <c r="G650" s="10"/>
      <c r="H650" s="10"/>
      <c r="I650" s="10"/>
      <c r="J650" s="10"/>
      <c r="K650" s="10"/>
      <c r="L650" s="10"/>
      <c r="M650" s="10"/>
      <c r="N650" s="10"/>
      <c r="O650" s="10"/>
    </row>
    <row r="651" spans="1:15" ht="15.75" customHeight="1">
      <c r="A651" s="28"/>
      <c r="B651" s="10"/>
      <c r="C651" s="10"/>
      <c r="D651" s="10"/>
      <c r="E651" s="10"/>
      <c r="F651" s="10"/>
      <c r="G651" s="10"/>
      <c r="H651" s="10"/>
      <c r="I651" s="10"/>
      <c r="J651" s="10"/>
      <c r="K651" s="10"/>
      <c r="L651" s="10"/>
      <c r="M651" s="10"/>
      <c r="N651" s="10"/>
      <c r="O651" s="10"/>
    </row>
    <row r="652" spans="1:15" ht="15.75" customHeight="1">
      <c r="A652" s="28"/>
      <c r="B652" s="10"/>
      <c r="C652" s="10"/>
      <c r="D652" s="10"/>
      <c r="E652" s="10"/>
      <c r="F652" s="10"/>
      <c r="G652" s="10"/>
      <c r="H652" s="10"/>
      <c r="I652" s="10"/>
      <c r="J652" s="10"/>
      <c r="K652" s="10"/>
      <c r="L652" s="10"/>
      <c r="M652" s="10"/>
      <c r="N652" s="10"/>
      <c r="O652" s="10"/>
    </row>
    <row r="653" spans="1:15" ht="15.75" customHeight="1">
      <c r="A653" s="28"/>
      <c r="B653" s="10"/>
      <c r="C653" s="10"/>
      <c r="D653" s="10"/>
      <c r="E653" s="10"/>
      <c r="F653" s="10"/>
      <c r="G653" s="10"/>
      <c r="H653" s="10"/>
      <c r="I653" s="10"/>
      <c r="J653" s="10"/>
      <c r="K653" s="10"/>
      <c r="L653" s="10"/>
      <c r="M653" s="10"/>
      <c r="N653" s="10"/>
      <c r="O653" s="10"/>
    </row>
    <row r="654" spans="1:15" ht="15.75" customHeight="1">
      <c r="A654" s="28"/>
      <c r="B654" s="10"/>
      <c r="C654" s="10"/>
      <c r="D654" s="10"/>
      <c r="E654" s="10"/>
      <c r="F654" s="10"/>
      <c r="G654" s="10"/>
      <c r="H654" s="10"/>
      <c r="I654" s="10"/>
      <c r="J654" s="10"/>
      <c r="K654" s="10"/>
      <c r="L654" s="10"/>
      <c r="M654" s="10"/>
      <c r="N654" s="10"/>
      <c r="O654" s="10"/>
    </row>
    <row r="655" spans="1:15" ht="15.75" customHeight="1">
      <c r="A655" s="28"/>
      <c r="B655" s="10"/>
      <c r="C655" s="10"/>
      <c r="D655" s="10"/>
      <c r="E655" s="10"/>
      <c r="F655" s="10"/>
      <c r="G655" s="10"/>
      <c r="H655" s="10"/>
      <c r="I655" s="10"/>
      <c r="J655" s="10"/>
      <c r="K655" s="10"/>
      <c r="L655" s="10"/>
      <c r="M655" s="10"/>
      <c r="N655" s="10"/>
      <c r="O655" s="10"/>
    </row>
    <row r="656" spans="1:15" ht="15.75" customHeight="1">
      <c r="A656" s="28"/>
      <c r="B656" s="10"/>
      <c r="C656" s="10"/>
      <c r="D656" s="10"/>
      <c r="E656" s="10"/>
      <c r="F656" s="10"/>
      <c r="G656" s="10"/>
      <c r="H656" s="10"/>
      <c r="I656" s="10"/>
      <c r="J656" s="10"/>
      <c r="K656" s="10"/>
      <c r="L656" s="10"/>
      <c r="M656" s="10"/>
      <c r="N656" s="10"/>
      <c r="O656" s="10"/>
    </row>
    <row r="657" spans="1:15" ht="15.75" customHeight="1">
      <c r="A657" s="28"/>
      <c r="B657" s="10"/>
      <c r="C657" s="10"/>
      <c r="D657" s="10"/>
      <c r="E657" s="10"/>
      <c r="F657" s="10"/>
      <c r="G657" s="10"/>
      <c r="H657" s="10"/>
      <c r="I657" s="10"/>
      <c r="J657" s="10"/>
      <c r="K657" s="10"/>
      <c r="L657" s="10"/>
      <c r="M657" s="10"/>
      <c r="N657" s="10"/>
      <c r="O657" s="10"/>
    </row>
    <row r="658" spans="1:15" ht="15.75" customHeight="1">
      <c r="A658" s="28"/>
      <c r="B658" s="10"/>
      <c r="C658" s="10"/>
      <c r="D658" s="10"/>
      <c r="E658" s="10"/>
      <c r="F658" s="10"/>
      <c r="G658" s="10"/>
      <c r="H658" s="10"/>
      <c r="I658" s="10"/>
      <c r="J658" s="10"/>
      <c r="K658" s="10"/>
      <c r="L658" s="10"/>
      <c r="M658" s="10"/>
      <c r="N658" s="10"/>
      <c r="O658" s="10"/>
    </row>
    <row r="659" spans="1:15" ht="15.75" customHeight="1">
      <c r="A659" s="28"/>
      <c r="B659" s="10"/>
      <c r="C659" s="10"/>
      <c r="D659" s="10"/>
      <c r="E659" s="10"/>
      <c r="F659" s="10"/>
      <c r="G659" s="10"/>
      <c r="H659" s="10"/>
      <c r="I659" s="10"/>
      <c r="J659" s="10"/>
      <c r="K659" s="10"/>
      <c r="L659" s="10"/>
      <c r="M659" s="10"/>
      <c r="N659" s="10"/>
      <c r="O659" s="10"/>
    </row>
    <row r="660" spans="1:15" ht="15.75" customHeight="1">
      <c r="A660" s="28"/>
      <c r="B660" s="10"/>
      <c r="C660" s="10"/>
      <c r="D660" s="10"/>
      <c r="E660" s="10"/>
      <c r="F660" s="10"/>
      <c r="G660" s="10"/>
      <c r="H660" s="10"/>
      <c r="I660" s="10"/>
      <c r="J660" s="10"/>
      <c r="K660" s="10"/>
      <c r="L660" s="10"/>
      <c r="M660" s="10"/>
      <c r="N660" s="10"/>
      <c r="O660" s="10"/>
    </row>
    <row r="661" spans="1:15" ht="15.75" customHeight="1">
      <c r="A661" s="28"/>
      <c r="B661" s="10"/>
      <c r="C661" s="10"/>
      <c r="D661" s="10"/>
      <c r="E661" s="10"/>
      <c r="F661" s="10"/>
      <c r="G661" s="10"/>
      <c r="H661" s="10"/>
      <c r="I661" s="10"/>
      <c r="J661" s="10"/>
      <c r="K661" s="10"/>
      <c r="L661" s="10"/>
      <c r="M661" s="10"/>
      <c r="N661" s="10"/>
      <c r="O661" s="10"/>
    </row>
    <row r="662" spans="1:15" ht="15.75" customHeight="1">
      <c r="A662" s="28"/>
      <c r="B662" s="10"/>
      <c r="C662" s="10"/>
      <c r="D662" s="10"/>
      <c r="E662" s="10"/>
      <c r="F662" s="10"/>
      <c r="G662" s="10"/>
      <c r="H662" s="10"/>
      <c r="I662" s="10"/>
      <c r="J662" s="10"/>
      <c r="K662" s="10"/>
      <c r="L662" s="10"/>
      <c r="M662" s="10"/>
      <c r="N662" s="10"/>
      <c r="O662" s="10"/>
    </row>
    <row r="663" spans="1:15" ht="15.75" customHeight="1">
      <c r="A663" s="28"/>
      <c r="B663" s="10"/>
      <c r="C663" s="10"/>
      <c r="D663" s="10"/>
      <c r="E663" s="10"/>
      <c r="F663" s="10"/>
      <c r="G663" s="10"/>
      <c r="H663" s="10"/>
      <c r="I663" s="10"/>
      <c r="J663" s="10"/>
      <c r="K663" s="10"/>
      <c r="L663" s="10"/>
      <c r="M663" s="10"/>
      <c r="N663" s="10"/>
      <c r="O663" s="10"/>
    </row>
    <row r="664" spans="1:15" ht="15.75" customHeight="1">
      <c r="A664" s="28"/>
      <c r="B664" s="10"/>
      <c r="C664" s="10"/>
      <c r="D664" s="10"/>
      <c r="E664" s="10"/>
      <c r="F664" s="10"/>
      <c r="G664" s="10"/>
      <c r="H664" s="10"/>
      <c r="I664" s="10"/>
      <c r="J664" s="10"/>
      <c r="K664" s="10"/>
      <c r="L664" s="10"/>
      <c r="M664" s="10"/>
      <c r="N664" s="10"/>
      <c r="O664" s="10"/>
    </row>
    <row r="665" spans="1:15" ht="15.75" customHeight="1">
      <c r="A665" s="28"/>
      <c r="B665" s="10"/>
      <c r="C665" s="10"/>
      <c r="D665" s="10"/>
      <c r="E665" s="10"/>
      <c r="F665" s="10"/>
      <c r="G665" s="10"/>
      <c r="H665" s="10"/>
      <c r="I665" s="10"/>
      <c r="J665" s="10"/>
      <c r="K665" s="10"/>
      <c r="L665" s="10"/>
      <c r="M665" s="10"/>
      <c r="N665" s="10"/>
      <c r="O665" s="10"/>
    </row>
    <row r="666" spans="1:15" ht="15.75" customHeight="1">
      <c r="A666" s="28"/>
      <c r="B666" s="10"/>
      <c r="C666" s="10"/>
      <c r="D666" s="10"/>
      <c r="E666" s="10"/>
      <c r="F666" s="10"/>
      <c r="G666" s="10"/>
      <c r="H666" s="10"/>
      <c r="I666" s="10"/>
      <c r="J666" s="10"/>
      <c r="K666" s="10"/>
      <c r="L666" s="10"/>
      <c r="M666" s="10"/>
      <c r="N666" s="10"/>
      <c r="O666" s="10"/>
    </row>
    <row r="667" spans="1:15" ht="15.75" customHeight="1">
      <c r="A667" s="28"/>
      <c r="B667" s="10"/>
      <c r="C667" s="10"/>
      <c r="D667" s="10"/>
      <c r="E667" s="10"/>
      <c r="F667" s="10"/>
      <c r="G667" s="10"/>
      <c r="H667" s="10"/>
      <c r="I667" s="10"/>
      <c r="J667" s="10"/>
      <c r="K667" s="10"/>
      <c r="L667" s="10"/>
      <c r="M667" s="10"/>
      <c r="N667" s="10"/>
      <c r="O667" s="10"/>
    </row>
    <row r="668" spans="1:15" ht="15.75" customHeight="1">
      <c r="A668" s="28"/>
      <c r="B668" s="10"/>
      <c r="C668" s="10"/>
      <c r="D668" s="10"/>
      <c r="E668" s="10"/>
      <c r="F668" s="10"/>
      <c r="G668" s="10"/>
      <c r="H668" s="10"/>
      <c r="I668" s="10"/>
      <c r="J668" s="10"/>
      <c r="K668" s="10"/>
      <c r="L668" s="10"/>
      <c r="M668" s="10"/>
      <c r="N668" s="10"/>
      <c r="O668" s="10"/>
    </row>
    <row r="669" spans="1:15" ht="15.75" customHeight="1">
      <c r="A669" s="28"/>
      <c r="B669" s="10"/>
      <c r="C669" s="10"/>
      <c r="D669" s="10"/>
      <c r="E669" s="10"/>
      <c r="F669" s="10"/>
      <c r="G669" s="10"/>
      <c r="H669" s="10"/>
      <c r="I669" s="10"/>
      <c r="J669" s="10"/>
      <c r="K669" s="10"/>
      <c r="L669" s="10"/>
      <c r="M669" s="10"/>
      <c r="N669" s="10"/>
      <c r="O669" s="10"/>
    </row>
    <row r="670" spans="1:15" ht="15.75" customHeight="1">
      <c r="A670" s="28"/>
      <c r="B670" s="10"/>
      <c r="C670" s="10"/>
      <c r="D670" s="10"/>
      <c r="E670" s="10"/>
      <c r="F670" s="10"/>
      <c r="G670" s="10"/>
      <c r="H670" s="10"/>
      <c r="I670" s="10"/>
      <c r="J670" s="10"/>
      <c r="K670" s="10"/>
      <c r="L670" s="10"/>
      <c r="M670" s="10"/>
      <c r="N670" s="10"/>
      <c r="O670" s="10"/>
    </row>
    <row r="671" spans="1:15" ht="15.75" customHeight="1">
      <c r="A671" s="28"/>
      <c r="B671" s="10"/>
      <c r="C671" s="10"/>
      <c r="D671" s="10"/>
      <c r="E671" s="10"/>
      <c r="F671" s="10"/>
      <c r="G671" s="10"/>
      <c r="H671" s="10"/>
      <c r="I671" s="10"/>
      <c r="J671" s="10"/>
      <c r="K671" s="10"/>
      <c r="L671" s="10"/>
      <c r="M671" s="10"/>
      <c r="N671" s="10"/>
      <c r="O671" s="10"/>
    </row>
    <row r="672" spans="1:15" ht="15.75" customHeight="1">
      <c r="A672" s="28"/>
      <c r="B672" s="10"/>
      <c r="C672" s="10"/>
      <c r="D672" s="10"/>
      <c r="E672" s="10"/>
      <c r="F672" s="10"/>
      <c r="G672" s="10"/>
      <c r="H672" s="10"/>
      <c r="I672" s="10"/>
      <c r="J672" s="10"/>
      <c r="K672" s="10"/>
      <c r="L672" s="10"/>
      <c r="M672" s="10"/>
      <c r="N672" s="10"/>
      <c r="O672" s="10"/>
    </row>
    <row r="673" spans="1:15" ht="15.75" customHeight="1">
      <c r="A673" s="28"/>
      <c r="B673" s="10"/>
      <c r="C673" s="10"/>
      <c r="D673" s="10"/>
      <c r="E673" s="10"/>
      <c r="F673" s="10"/>
      <c r="G673" s="10"/>
      <c r="H673" s="10"/>
      <c r="I673" s="10"/>
      <c r="J673" s="10"/>
      <c r="K673" s="10"/>
      <c r="L673" s="10"/>
      <c r="M673" s="10"/>
      <c r="N673" s="10"/>
      <c r="O673" s="10"/>
    </row>
    <row r="674" spans="1:15" ht="15.75" customHeight="1">
      <c r="A674" s="28"/>
      <c r="B674" s="10"/>
      <c r="C674" s="10"/>
      <c r="D674" s="10"/>
      <c r="E674" s="10"/>
      <c r="F674" s="10"/>
      <c r="G674" s="10"/>
      <c r="H674" s="10"/>
      <c r="I674" s="10"/>
      <c r="J674" s="10"/>
      <c r="K674" s="10"/>
      <c r="L674" s="10"/>
      <c r="M674" s="10"/>
      <c r="N674" s="10"/>
      <c r="O674" s="10"/>
    </row>
    <row r="675" spans="1:15" ht="15.75" customHeight="1">
      <c r="A675" s="28"/>
      <c r="B675" s="10"/>
      <c r="C675" s="10"/>
      <c r="D675" s="10"/>
      <c r="E675" s="10"/>
      <c r="F675" s="10"/>
      <c r="G675" s="10"/>
      <c r="H675" s="10"/>
      <c r="I675" s="10"/>
      <c r="J675" s="10"/>
      <c r="K675" s="10"/>
      <c r="L675" s="10"/>
      <c r="M675" s="10"/>
      <c r="N675" s="10"/>
      <c r="O675" s="10"/>
    </row>
    <row r="676" spans="1:15" ht="15.75" customHeight="1">
      <c r="A676" s="28"/>
      <c r="B676" s="10"/>
      <c r="C676" s="10"/>
      <c r="D676" s="10"/>
      <c r="E676" s="10"/>
      <c r="F676" s="10"/>
      <c r="G676" s="10"/>
      <c r="H676" s="10"/>
      <c r="I676" s="10"/>
      <c r="J676" s="10"/>
      <c r="K676" s="10"/>
      <c r="L676" s="10"/>
      <c r="M676" s="10"/>
      <c r="N676" s="10"/>
      <c r="O676" s="10"/>
    </row>
    <row r="677" spans="1:15" ht="15.75" customHeight="1">
      <c r="A677" s="28"/>
      <c r="B677" s="10"/>
      <c r="C677" s="10"/>
      <c r="D677" s="10"/>
      <c r="E677" s="10"/>
      <c r="F677" s="10"/>
      <c r="G677" s="10"/>
      <c r="H677" s="10"/>
      <c r="I677" s="10"/>
      <c r="J677" s="10"/>
      <c r="K677" s="10"/>
      <c r="L677" s="10"/>
      <c r="M677" s="10"/>
      <c r="N677" s="10"/>
      <c r="O677" s="10"/>
    </row>
    <row r="678" spans="1:15" ht="15.75" customHeight="1">
      <c r="A678" s="28"/>
      <c r="B678" s="10"/>
      <c r="C678" s="10"/>
      <c r="D678" s="10"/>
      <c r="E678" s="10"/>
      <c r="F678" s="10"/>
      <c r="G678" s="10"/>
      <c r="H678" s="10"/>
      <c r="I678" s="10"/>
      <c r="J678" s="10"/>
      <c r="K678" s="10"/>
      <c r="L678" s="10"/>
      <c r="M678" s="10"/>
      <c r="N678" s="10"/>
      <c r="O678" s="10"/>
    </row>
    <row r="679" spans="1:15" ht="15.75" customHeight="1">
      <c r="A679" s="28"/>
      <c r="B679" s="10"/>
      <c r="C679" s="10"/>
      <c r="D679" s="10"/>
      <c r="E679" s="10"/>
      <c r="F679" s="10"/>
      <c r="G679" s="10"/>
      <c r="H679" s="10"/>
      <c r="I679" s="10"/>
      <c r="J679" s="10"/>
      <c r="K679" s="10"/>
      <c r="L679" s="10"/>
      <c r="M679" s="10"/>
      <c r="N679" s="10"/>
      <c r="O679" s="10"/>
    </row>
    <row r="680" spans="1:15" ht="15.75" customHeight="1">
      <c r="A680" s="28"/>
      <c r="B680" s="10"/>
      <c r="C680" s="10"/>
      <c r="D680" s="10"/>
      <c r="E680" s="10"/>
      <c r="F680" s="10"/>
      <c r="G680" s="10"/>
      <c r="H680" s="10"/>
      <c r="I680" s="10"/>
      <c r="J680" s="10"/>
      <c r="K680" s="10"/>
      <c r="L680" s="10"/>
      <c r="M680" s="10"/>
      <c r="N680" s="10"/>
      <c r="O680" s="10"/>
    </row>
    <row r="681" spans="1:15" ht="15.75" customHeight="1">
      <c r="A681" s="28"/>
      <c r="B681" s="10"/>
      <c r="C681" s="10"/>
      <c r="D681" s="10"/>
      <c r="E681" s="10"/>
      <c r="F681" s="10"/>
      <c r="G681" s="10"/>
      <c r="H681" s="10"/>
      <c r="I681" s="10"/>
      <c r="J681" s="10"/>
      <c r="K681" s="10"/>
      <c r="L681" s="10"/>
      <c r="M681" s="10"/>
      <c r="N681" s="10"/>
      <c r="O681" s="10"/>
    </row>
    <row r="682" spans="1:15" ht="15.75" customHeight="1">
      <c r="A682" s="28"/>
      <c r="B682" s="10"/>
      <c r="C682" s="10"/>
      <c r="D682" s="10"/>
      <c r="E682" s="10"/>
      <c r="F682" s="10"/>
      <c r="G682" s="10"/>
      <c r="H682" s="10"/>
      <c r="I682" s="10"/>
      <c r="J682" s="10"/>
      <c r="K682" s="10"/>
      <c r="L682" s="10"/>
      <c r="M682" s="10"/>
      <c r="N682" s="10"/>
      <c r="O682" s="10"/>
    </row>
    <row r="683" spans="1:15" ht="15.75" customHeight="1">
      <c r="A683" s="28"/>
      <c r="B683" s="10"/>
      <c r="C683" s="10"/>
      <c r="D683" s="10"/>
      <c r="E683" s="10"/>
      <c r="F683" s="10"/>
      <c r="G683" s="10"/>
      <c r="H683" s="10"/>
      <c r="I683" s="10"/>
      <c r="J683" s="10"/>
      <c r="K683" s="10"/>
      <c r="L683" s="10"/>
      <c r="M683" s="10"/>
      <c r="N683" s="10"/>
      <c r="O683" s="10"/>
    </row>
    <row r="684" spans="1:15" ht="15.75" customHeight="1">
      <c r="A684" s="28"/>
      <c r="B684" s="10"/>
      <c r="C684" s="10"/>
      <c r="D684" s="10"/>
      <c r="E684" s="10"/>
      <c r="F684" s="10"/>
      <c r="G684" s="10"/>
      <c r="H684" s="10"/>
      <c r="I684" s="10"/>
      <c r="J684" s="10"/>
      <c r="K684" s="10"/>
      <c r="L684" s="10"/>
      <c r="M684" s="10"/>
      <c r="N684" s="10"/>
      <c r="O684" s="10"/>
    </row>
    <row r="685" spans="1:15" ht="15.75" customHeight="1">
      <c r="A685" s="28"/>
      <c r="B685" s="10"/>
      <c r="C685" s="10"/>
      <c r="D685" s="10"/>
      <c r="E685" s="10"/>
      <c r="F685" s="10"/>
      <c r="G685" s="10"/>
      <c r="H685" s="10"/>
      <c r="I685" s="10"/>
      <c r="J685" s="10"/>
      <c r="K685" s="10"/>
      <c r="L685" s="10"/>
      <c r="M685" s="10"/>
      <c r="N685" s="10"/>
      <c r="O685" s="10"/>
    </row>
    <row r="686" spans="1:15" ht="15.75" customHeight="1">
      <c r="A686" s="28"/>
      <c r="B686" s="10"/>
      <c r="C686" s="10"/>
      <c r="D686" s="10"/>
      <c r="E686" s="10"/>
      <c r="F686" s="10"/>
      <c r="G686" s="10"/>
      <c r="H686" s="10"/>
      <c r="I686" s="10"/>
      <c r="J686" s="10"/>
      <c r="K686" s="10"/>
      <c r="L686" s="10"/>
      <c r="M686" s="10"/>
      <c r="N686" s="10"/>
      <c r="O686" s="10"/>
    </row>
    <row r="687" spans="1:15" ht="15.75" customHeight="1">
      <c r="A687" s="28"/>
      <c r="B687" s="10"/>
      <c r="C687" s="10"/>
      <c r="D687" s="10"/>
      <c r="E687" s="10"/>
      <c r="F687" s="10"/>
      <c r="G687" s="10"/>
      <c r="H687" s="10"/>
      <c r="I687" s="10"/>
      <c r="J687" s="10"/>
      <c r="K687" s="10"/>
      <c r="L687" s="10"/>
      <c r="M687" s="10"/>
      <c r="N687" s="10"/>
      <c r="O687" s="10"/>
    </row>
    <row r="688" spans="1:15" ht="15.75" customHeight="1">
      <c r="A688" s="28"/>
      <c r="B688" s="10"/>
      <c r="C688" s="10"/>
      <c r="D688" s="10"/>
      <c r="E688" s="10"/>
      <c r="F688" s="10"/>
      <c r="G688" s="10"/>
      <c r="H688" s="10"/>
      <c r="I688" s="10"/>
      <c r="J688" s="10"/>
      <c r="K688" s="10"/>
      <c r="L688" s="10"/>
      <c r="M688" s="10"/>
      <c r="N688" s="10"/>
      <c r="O688" s="10"/>
    </row>
    <row r="689" spans="1:15" ht="15.75" customHeight="1">
      <c r="A689" s="28"/>
      <c r="B689" s="10"/>
      <c r="C689" s="10"/>
      <c r="D689" s="10"/>
      <c r="E689" s="10"/>
      <c r="F689" s="10"/>
      <c r="G689" s="10"/>
      <c r="H689" s="10"/>
      <c r="I689" s="10"/>
      <c r="J689" s="10"/>
      <c r="K689" s="10"/>
      <c r="L689" s="10"/>
      <c r="M689" s="10"/>
      <c r="N689" s="10"/>
      <c r="O689" s="10"/>
    </row>
    <row r="690" spans="1:15" ht="15.75" customHeight="1">
      <c r="A690" s="28"/>
      <c r="B690" s="10"/>
      <c r="C690" s="10"/>
      <c r="D690" s="10"/>
      <c r="E690" s="10"/>
      <c r="F690" s="10"/>
      <c r="G690" s="10"/>
      <c r="H690" s="10"/>
      <c r="I690" s="10"/>
      <c r="J690" s="10"/>
      <c r="K690" s="10"/>
      <c r="L690" s="10"/>
      <c r="M690" s="10"/>
      <c r="N690" s="10"/>
      <c r="O690" s="10"/>
    </row>
    <row r="691" spans="1:15" ht="15.75" customHeight="1">
      <c r="A691" s="28"/>
      <c r="B691" s="10"/>
      <c r="C691" s="10"/>
      <c r="D691" s="10"/>
      <c r="E691" s="10"/>
      <c r="F691" s="10"/>
      <c r="G691" s="10"/>
      <c r="H691" s="10"/>
      <c r="I691" s="10"/>
      <c r="J691" s="10"/>
      <c r="K691" s="10"/>
      <c r="L691" s="10"/>
      <c r="M691" s="10"/>
      <c r="N691" s="10"/>
      <c r="O691" s="10"/>
    </row>
    <row r="692" spans="1:15" ht="15.75" customHeight="1">
      <c r="A692" s="28"/>
      <c r="B692" s="10"/>
      <c r="C692" s="10"/>
      <c r="D692" s="10"/>
      <c r="E692" s="10"/>
      <c r="F692" s="10"/>
      <c r="G692" s="10"/>
      <c r="H692" s="10"/>
      <c r="I692" s="10"/>
      <c r="J692" s="10"/>
      <c r="K692" s="10"/>
      <c r="L692" s="10"/>
      <c r="M692" s="10"/>
      <c r="N692" s="10"/>
      <c r="O692" s="10"/>
    </row>
    <row r="693" spans="1:15" ht="15.75" customHeight="1">
      <c r="A693" s="28"/>
      <c r="B693" s="10"/>
      <c r="C693" s="10"/>
      <c r="D693" s="10"/>
      <c r="E693" s="10"/>
      <c r="F693" s="10"/>
      <c r="G693" s="10"/>
      <c r="H693" s="10"/>
      <c r="I693" s="10"/>
      <c r="J693" s="10"/>
      <c r="K693" s="10"/>
      <c r="L693" s="10"/>
      <c r="M693" s="10"/>
      <c r="N693" s="10"/>
      <c r="O693" s="10"/>
    </row>
    <row r="694" spans="1:15" ht="15.75" customHeight="1">
      <c r="A694" s="28"/>
      <c r="B694" s="10"/>
      <c r="C694" s="10"/>
      <c r="D694" s="10"/>
      <c r="E694" s="10"/>
      <c r="F694" s="10"/>
      <c r="G694" s="10"/>
      <c r="H694" s="10"/>
      <c r="I694" s="10"/>
      <c r="J694" s="10"/>
      <c r="K694" s="10"/>
      <c r="L694" s="10"/>
      <c r="M694" s="10"/>
      <c r="N694" s="10"/>
      <c r="O694" s="10"/>
    </row>
    <row r="695" spans="1:15" ht="15.75" customHeight="1">
      <c r="A695" s="28"/>
      <c r="B695" s="10"/>
      <c r="C695" s="10"/>
      <c r="D695" s="10"/>
      <c r="E695" s="10"/>
      <c r="F695" s="10"/>
      <c r="G695" s="10"/>
      <c r="H695" s="10"/>
      <c r="I695" s="10"/>
      <c r="J695" s="10"/>
      <c r="K695" s="10"/>
      <c r="L695" s="10"/>
      <c r="M695" s="10"/>
      <c r="N695" s="10"/>
      <c r="O695" s="10"/>
    </row>
    <row r="696" spans="1:15" ht="15.75" customHeight="1">
      <c r="A696" s="28"/>
      <c r="B696" s="10"/>
      <c r="C696" s="10"/>
      <c r="D696" s="10"/>
      <c r="E696" s="10"/>
      <c r="F696" s="10"/>
      <c r="G696" s="10"/>
      <c r="H696" s="10"/>
      <c r="I696" s="10"/>
      <c r="J696" s="10"/>
      <c r="K696" s="10"/>
      <c r="L696" s="10"/>
      <c r="M696" s="10"/>
      <c r="N696" s="10"/>
      <c r="O696" s="10"/>
    </row>
    <row r="697" spans="1:15" ht="15.75" customHeight="1">
      <c r="A697" s="28"/>
      <c r="B697" s="10"/>
      <c r="C697" s="10"/>
      <c r="D697" s="10"/>
      <c r="E697" s="10"/>
      <c r="F697" s="10"/>
      <c r="G697" s="10"/>
      <c r="H697" s="10"/>
      <c r="I697" s="10"/>
      <c r="J697" s="10"/>
      <c r="K697" s="10"/>
      <c r="L697" s="10"/>
      <c r="M697" s="10"/>
      <c r="N697" s="10"/>
      <c r="O697" s="10"/>
    </row>
    <row r="698" spans="1:15" ht="15.75" customHeight="1">
      <c r="A698" s="28"/>
      <c r="B698" s="10"/>
      <c r="C698" s="10"/>
      <c r="D698" s="10"/>
      <c r="E698" s="10"/>
      <c r="F698" s="10"/>
      <c r="G698" s="10"/>
      <c r="H698" s="10"/>
      <c r="I698" s="10"/>
      <c r="J698" s="10"/>
      <c r="K698" s="10"/>
      <c r="L698" s="10"/>
      <c r="M698" s="10"/>
      <c r="N698" s="10"/>
      <c r="O698" s="10"/>
    </row>
    <row r="699" spans="1:15" ht="15.75" customHeight="1">
      <c r="A699" s="28"/>
      <c r="B699" s="10"/>
      <c r="C699" s="10"/>
      <c r="D699" s="10"/>
      <c r="E699" s="10"/>
      <c r="F699" s="10"/>
      <c r="G699" s="10"/>
      <c r="H699" s="10"/>
      <c r="I699" s="10"/>
      <c r="J699" s="10"/>
      <c r="K699" s="10"/>
      <c r="L699" s="10"/>
      <c r="M699" s="10"/>
      <c r="N699" s="10"/>
      <c r="O699" s="10"/>
    </row>
    <row r="700" spans="1:15" ht="15.75" customHeight="1">
      <c r="A700" s="28"/>
      <c r="B700" s="10"/>
      <c r="C700" s="10"/>
      <c r="D700" s="10"/>
      <c r="E700" s="10"/>
      <c r="F700" s="10"/>
      <c r="G700" s="10"/>
      <c r="H700" s="10"/>
      <c r="I700" s="10"/>
      <c r="J700" s="10"/>
      <c r="K700" s="10"/>
      <c r="L700" s="10"/>
      <c r="M700" s="10"/>
      <c r="N700" s="10"/>
      <c r="O700" s="10"/>
    </row>
    <row r="701" spans="1:15" ht="15.75" customHeight="1">
      <c r="A701" s="28"/>
      <c r="B701" s="10"/>
      <c r="C701" s="10"/>
      <c r="D701" s="10"/>
      <c r="E701" s="10"/>
      <c r="F701" s="10"/>
      <c r="G701" s="10"/>
      <c r="H701" s="10"/>
      <c r="I701" s="10"/>
      <c r="J701" s="10"/>
      <c r="K701" s="10"/>
      <c r="L701" s="10"/>
      <c r="M701" s="10"/>
      <c r="N701" s="10"/>
      <c r="O701" s="10"/>
    </row>
    <row r="702" spans="1:15" ht="15.75" customHeight="1">
      <c r="A702" s="28"/>
      <c r="B702" s="10"/>
      <c r="C702" s="10"/>
      <c r="D702" s="10"/>
      <c r="E702" s="10"/>
      <c r="F702" s="10"/>
      <c r="G702" s="10"/>
      <c r="H702" s="10"/>
      <c r="I702" s="10"/>
      <c r="J702" s="10"/>
      <c r="K702" s="10"/>
      <c r="L702" s="10"/>
      <c r="M702" s="10"/>
      <c r="N702" s="10"/>
      <c r="O702" s="10"/>
    </row>
    <row r="703" spans="1:15" ht="15.75" customHeight="1">
      <c r="A703" s="28"/>
      <c r="B703" s="10"/>
      <c r="C703" s="10"/>
      <c r="D703" s="10"/>
      <c r="E703" s="10"/>
      <c r="F703" s="10"/>
      <c r="G703" s="10"/>
      <c r="H703" s="10"/>
      <c r="I703" s="10"/>
      <c r="J703" s="10"/>
      <c r="K703" s="10"/>
      <c r="L703" s="10"/>
      <c r="M703" s="10"/>
      <c r="N703" s="10"/>
      <c r="O703" s="10"/>
    </row>
    <row r="704" spans="1:15" ht="15.75" customHeight="1">
      <c r="A704" s="28"/>
      <c r="B704" s="10"/>
      <c r="C704" s="10"/>
      <c r="D704" s="10"/>
      <c r="E704" s="10"/>
      <c r="F704" s="10"/>
      <c r="G704" s="10"/>
      <c r="H704" s="10"/>
      <c r="I704" s="10"/>
      <c r="J704" s="10"/>
      <c r="K704" s="10"/>
      <c r="L704" s="10"/>
      <c r="M704" s="10"/>
      <c r="N704" s="10"/>
      <c r="O704" s="10"/>
    </row>
    <row r="705" spans="1:15" ht="15.75" customHeight="1">
      <c r="A705" s="28"/>
      <c r="B705" s="10"/>
      <c r="C705" s="10"/>
      <c r="D705" s="10"/>
      <c r="E705" s="10"/>
      <c r="F705" s="10"/>
      <c r="G705" s="10"/>
      <c r="H705" s="10"/>
      <c r="I705" s="10"/>
      <c r="J705" s="10"/>
      <c r="K705" s="10"/>
      <c r="L705" s="10"/>
      <c r="M705" s="10"/>
      <c r="N705" s="10"/>
      <c r="O705" s="10"/>
    </row>
    <row r="706" spans="1:15" ht="15.75" customHeight="1">
      <c r="A706" s="28"/>
      <c r="B706" s="10"/>
      <c r="C706" s="10"/>
      <c r="D706" s="10"/>
      <c r="E706" s="10"/>
      <c r="F706" s="10"/>
      <c r="G706" s="10"/>
      <c r="H706" s="10"/>
      <c r="I706" s="10"/>
      <c r="J706" s="10"/>
      <c r="K706" s="10"/>
      <c r="L706" s="10"/>
      <c r="M706" s="10"/>
      <c r="N706" s="10"/>
      <c r="O706" s="10"/>
    </row>
    <row r="707" spans="1:15" ht="15.75" customHeight="1">
      <c r="A707" s="28"/>
      <c r="B707" s="10"/>
      <c r="C707" s="10"/>
      <c r="D707" s="10"/>
      <c r="E707" s="10"/>
      <c r="F707" s="10"/>
      <c r="G707" s="10"/>
      <c r="H707" s="10"/>
      <c r="I707" s="10"/>
      <c r="J707" s="10"/>
      <c r="K707" s="10"/>
      <c r="L707" s="10"/>
      <c r="M707" s="10"/>
      <c r="N707" s="10"/>
      <c r="O707" s="10"/>
    </row>
    <row r="708" spans="1:15" ht="15.75" customHeight="1">
      <c r="A708" s="28"/>
      <c r="B708" s="10"/>
      <c r="C708" s="10"/>
      <c r="D708" s="10"/>
      <c r="E708" s="10"/>
      <c r="F708" s="10"/>
      <c r="G708" s="10"/>
      <c r="H708" s="10"/>
      <c r="I708" s="10"/>
      <c r="J708" s="10"/>
      <c r="K708" s="10"/>
      <c r="L708" s="10"/>
      <c r="M708" s="10"/>
      <c r="N708" s="10"/>
      <c r="O708" s="10"/>
    </row>
    <row r="709" spans="1:15" ht="15.75" customHeight="1">
      <c r="A709" s="28"/>
      <c r="B709" s="10"/>
      <c r="C709" s="10"/>
      <c r="D709" s="10"/>
      <c r="E709" s="10"/>
      <c r="F709" s="10"/>
      <c r="G709" s="10"/>
      <c r="H709" s="10"/>
      <c r="I709" s="10"/>
      <c r="J709" s="10"/>
      <c r="K709" s="10"/>
      <c r="L709" s="10"/>
      <c r="M709" s="10"/>
      <c r="N709" s="10"/>
      <c r="O709" s="10"/>
    </row>
    <row r="710" spans="1:15" ht="15.75" customHeight="1">
      <c r="A710" s="28"/>
      <c r="B710" s="10"/>
      <c r="C710" s="10"/>
      <c r="D710" s="10"/>
      <c r="E710" s="10"/>
      <c r="F710" s="10"/>
      <c r="G710" s="10"/>
      <c r="H710" s="10"/>
      <c r="I710" s="10"/>
      <c r="J710" s="10"/>
      <c r="K710" s="10"/>
      <c r="L710" s="10"/>
      <c r="M710" s="10"/>
      <c r="N710" s="10"/>
      <c r="O710" s="10"/>
    </row>
    <row r="711" spans="1:15" ht="15.75" customHeight="1">
      <c r="A711" s="28"/>
      <c r="B711" s="10"/>
      <c r="C711" s="10"/>
      <c r="D711" s="10"/>
      <c r="E711" s="10"/>
      <c r="F711" s="10"/>
      <c r="G711" s="10"/>
      <c r="H711" s="10"/>
      <c r="I711" s="10"/>
      <c r="J711" s="10"/>
      <c r="K711" s="10"/>
      <c r="L711" s="10"/>
      <c r="M711" s="10"/>
      <c r="N711" s="10"/>
      <c r="O711" s="10"/>
    </row>
    <row r="712" spans="1:15" ht="15.75" customHeight="1">
      <c r="A712" s="28"/>
      <c r="B712" s="10"/>
      <c r="C712" s="10"/>
      <c r="D712" s="10"/>
      <c r="E712" s="10"/>
      <c r="F712" s="10"/>
      <c r="G712" s="10"/>
      <c r="H712" s="10"/>
      <c r="I712" s="10"/>
      <c r="J712" s="10"/>
      <c r="K712" s="10"/>
      <c r="L712" s="10"/>
      <c r="M712" s="10"/>
      <c r="N712" s="10"/>
      <c r="O712" s="10"/>
    </row>
    <row r="713" spans="1:15" ht="15.75" customHeight="1">
      <c r="A713" s="28"/>
      <c r="B713" s="10"/>
      <c r="C713" s="10"/>
      <c r="D713" s="10"/>
      <c r="E713" s="10"/>
      <c r="F713" s="10"/>
      <c r="G713" s="10"/>
      <c r="H713" s="10"/>
      <c r="I713" s="10"/>
      <c r="J713" s="10"/>
      <c r="K713" s="10"/>
      <c r="L713" s="10"/>
      <c r="M713" s="10"/>
      <c r="N713" s="10"/>
      <c r="O713" s="10"/>
    </row>
    <row r="714" spans="1:15" ht="15.75" customHeight="1">
      <c r="A714" s="28"/>
      <c r="B714" s="10"/>
      <c r="C714" s="10"/>
      <c r="D714" s="10"/>
      <c r="E714" s="10"/>
      <c r="F714" s="10"/>
      <c r="G714" s="10"/>
      <c r="H714" s="10"/>
      <c r="I714" s="10"/>
      <c r="J714" s="10"/>
      <c r="K714" s="10"/>
      <c r="L714" s="10"/>
      <c r="M714" s="10"/>
      <c r="N714" s="10"/>
      <c r="O714" s="10"/>
    </row>
    <row r="715" spans="1:15" ht="15.75" customHeight="1">
      <c r="A715" s="28"/>
      <c r="B715" s="10"/>
      <c r="C715" s="10"/>
      <c r="D715" s="10"/>
      <c r="E715" s="10"/>
      <c r="F715" s="10"/>
      <c r="G715" s="10"/>
      <c r="H715" s="10"/>
      <c r="I715" s="10"/>
      <c r="J715" s="10"/>
      <c r="K715" s="10"/>
      <c r="L715" s="10"/>
      <c r="M715" s="10"/>
      <c r="N715" s="10"/>
      <c r="O715" s="10"/>
    </row>
    <row r="716" spans="1:15" ht="15.75" customHeight="1">
      <c r="A716" s="28"/>
      <c r="B716" s="10"/>
      <c r="C716" s="10"/>
      <c r="D716" s="10"/>
      <c r="E716" s="10"/>
      <c r="F716" s="10"/>
      <c r="G716" s="10"/>
      <c r="H716" s="10"/>
      <c r="I716" s="10"/>
      <c r="J716" s="10"/>
      <c r="K716" s="10"/>
      <c r="L716" s="10"/>
      <c r="M716" s="10"/>
      <c r="N716" s="10"/>
      <c r="O716" s="10"/>
    </row>
    <row r="717" spans="1:15" ht="15.75" customHeight="1">
      <c r="A717" s="28"/>
      <c r="B717" s="10"/>
      <c r="C717" s="10"/>
      <c r="D717" s="10"/>
      <c r="E717" s="10"/>
      <c r="F717" s="10"/>
      <c r="G717" s="10"/>
      <c r="H717" s="10"/>
      <c r="I717" s="10"/>
      <c r="J717" s="10"/>
      <c r="K717" s="10"/>
      <c r="L717" s="10"/>
      <c r="M717" s="10"/>
      <c r="N717" s="10"/>
      <c r="O717" s="10"/>
    </row>
    <row r="718" spans="1:15" ht="15.75" customHeight="1">
      <c r="A718" s="28"/>
      <c r="B718" s="10"/>
      <c r="C718" s="10"/>
      <c r="D718" s="10"/>
      <c r="E718" s="10"/>
      <c r="F718" s="10"/>
      <c r="G718" s="10"/>
      <c r="H718" s="10"/>
      <c r="I718" s="10"/>
      <c r="J718" s="10"/>
      <c r="K718" s="10"/>
      <c r="L718" s="10"/>
      <c r="M718" s="10"/>
      <c r="N718" s="10"/>
      <c r="O718" s="10"/>
    </row>
    <row r="719" spans="1:15" ht="15.75" customHeight="1">
      <c r="A719" s="28"/>
      <c r="B719" s="10"/>
      <c r="C719" s="10"/>
      <c r="D719" s="10"/>
      <c r="E719" s="10"/>
      <c r="F719" s="10"/>
      <c r="G719" s="10"/>
      <c r="H719" s="10"/>
      <c r="I719" s="10"/>
      <c r="J719" s="10"/>
      <c r="K719" s="10"/>
      <c r="L719" s="10"/>
      <c r="M719" s="10"/>
      <c r="N719" s="10"/>
      <c r="O719" s="10"/>
    </row>
    <row r="720" spans="1:15" ht="15.75" customHeight="1">
      <c r="A720" s="28"/>
      <c r="B720" s="10"/>
      <c r="C720" s="10"/>
      <c r="D720" s="10"/>
      <c r="E720" s="10"/>
      <c r="F720" s="10"/>
      <c r="G720" s="10"/>
      <c r="H720" s="10"/>
      <c r="I720" s="10"/>
      <c r="J720" s="10"/>
      <c r="K720" s="10"/>
      <c r="L720" s="10"/>
      <c r="M720" s="10"/>
      <c r="N720" s="10"/>
      <c r="O720" s="10"/>
    </row>
    <row r="721" spans="1:15" ht="15.75" customHeight="1">
      <c r="A721" s="28"/>
      <c r="B721" s="10"/>
      <c r="C721" s="10"/>
      <c r="D721" s="10"/>
      <c r="E721" s="10"/>
      <c r="F721" s="10"/>
      <c r="G721" s="10"/>
      <c r="H721" s="10"/>
      <c r="I721" s="10"/>
      <c r="J721" s="10"/>
      <c r="K721" s="10"/>
      <c r="L721" s="10"/>
      <c r="M721" s="10"/>
      <c r="N721" s="10"/>
      <c r="O721" s="10"/>
    </row>
    <row r="722" spans="1:15" ht="15.75" customHeight="1">
      <c r="A722" s="28"/>
      <c r="B722" s="10"/>
      <c r="C722" s="10"/>
      <c r="D722" s="10"/>
      <c r="E722" s="10"/>
      <c r="F722" s="10"/>
      <c r="G722" s="10"/>
      <c r="H722" s="10"/>
      <c r="I722" s="10"/>
      <c r="J722" s="10"/>
      <c r="K722" s="10"/>
      <c r="L722" s="10"/>
      <c r="M722" s="10"/>
      <c r="N722" s="10"/>
      <c r="O722" s="10"/>
    </row>
    <row r="723" spans="1:15" ht="15.75" customHeight="1">
      <c r="A723" s="28"/>
      <c r="B723" s="10"/>
      <c r="C723" s="10"/>
      <c r="D723" s="10"/>
      <c r="E723" s="10"/>
      <c r="F723" s="10"/>
      <c r="G723" s="10"/>
      <c r="H723" s="10"/>
      <c r="I723" s="10"/>
      <c r="J723" s="10"/>
      <c r="K723" s="10"/>
      <c r="L723" s="10"/>
      <c r="M723" s="10"/>
      <c r="N723" s="10"/>
      <c r="O723" s="10"/>
    </row>
    <row r="724" spans="1:15" ht="15.75" customHeight="1">
      <c r="A724" s="28"/>
      <c r="B724" s="10"/>
      <c r="C724" s="10"/>
      <c r="D724" s="10"/>
      <c r="E724" s="10"/>
      <c r="F724" s="10"/>
      <c r="G724" s="10"/>
      <c r="H724" s="10"/>
      <c r="I724" s="10"/>
      <c r="J724" s="10"/>
      <c r="K724" s="10"/>
      <c r="L724" s="10"/>
      <c r="M724" s="10"/>
      <c r="N724" s="10"/>
      <c r="O724" s="10"/>
    </row>
    <row r="725" spans="1:15" ht="15.75" customHeight="1">
      <c r="A725" s="28"/>
      <c r="B725" s="10"/>
      <c r="C725" s="10"/>
      <c r="D725" s="10"/>
      <c r="E725" s="10"/>
      <c r="F725" s="10"/>
      <c r="G725" s="10"/>
      <c r="H725" s="10"/>
      <c r="I725" s="10"/>
      <c r="J725" s="10"/>
      <c r="K725" s="10"/>
      <c r="L725" s="10"/>
      <c r="M725" s="10"/>
      <c r="N725" s="10"/>
      <c r="O725" s="10"/>
    </row>
    <row r="726" spans="1:15" ht="15.75" customHeight="1">
      <c r="A726" s="28"/>
      <c r="B726" s="10"/>
      <c r="C726" s="10"/>
      <c r="D726" s="10"/>
      <c r="E726" s="10"/>
      <c r="F726" s="10"/>
      <c r="G726" s="10"/>
      <c r="H726" s="10"/>
      <c r="I726" s="10"/>
      <c r="J726" s="10"/>
      <c r="K726" s="10"/>
      <c r="L726" s="10"/>
      <c r="M726" s="10"/>
      <c r="N726" s="10"/>
      <c r="O726" s="10"/>
    </row>
    <row r="727" spans="1:15" ht="15.75" customHeight="1">
      <c r="A727" s="28"/>
      <c r="B727" s="10"/>
      <c r="C727" s="10"/>
      <c r="D727" s="10"/>
      <c r="E727" s="10"/>
      <c r="F727" s="10"/>
      <c r="G727" s="10"/>
      <c r="H727" s="10"/>
      <c r="I727" s="10"/>
      <c r="J727" s="10"/>
      <c r="K727" s="10"/>
      <c r="L727" s="10"/>
      <c r="M727" s="10"/>
      <c r="N727" s="10"/>
      <c r="O727" s="10"/>
    </row>
    <row r="728" spans="1:15" ht="15.75" customHeight="1">
      <c r="A728" s="28"/>
      <c r="B728" s="10"/>
      <c r="C728" s="10"/>
      <c r="D728" s="10"/>
      <c r="E728" s="10"/>
      <c r="F728" s="10"/>
      <c r="G728" s="10"/>
      <c r="H728" s="10"/>
      <c r="I728" s="10"/>
      <c r="J728" s="10"/>
      <c r="K728" s="10"/>
      <c r="L728" s="10"/>
      <c r="M728" s="10"/>
      <c r="N728" s="10"/>
      <c r="O728" s="10"/>
    </row>
    <row r="729" spans="1:15" ht="15.75" customHeight="1">
      <c r="A729" s="28"/>
      <c r="B729" s="10"/>
      <c r="C729" s="10"/>
      <c r="D729" s="10"/>
      <c r="E729" s="10"/>
      <c r="F729" s="10"/>
      <c r="G729" s="10"/>
      <c r="H729" s="10"/>
      <c r="I729" s="10"/>
      <c r="J729" s="10"/>
      <c r="K729" s="10"/>
      <c r="L729" s="10"/>
      <c r="M729" s="10"/>
      <c r="N729" s="10"/>
      <c r="O729" s="10"/>
    </row>
    <row r="730" spans="1:15" ht="15.75" customHeight="1">
      <c r="A730" s="28"/>
      <c r="B730" s="10"/>
      <c r="C730" s="10"/>
      <c r="D730" s="10"/>
      <c r="E730" s="10"/>
      <c r="F730" s="10"/>
      <c r="G730" s="10"/>
      <c r="H730" s="10"/>
      <c r="I730" s="10"/>
      <c r="J730" s="10"/>
      <c r="K730" s="10"/>
      <c r="L730" s="10"/>
      <c r="M730" s="10"/>
      <c r="N730" s="10"/>
      <c r="O730" s="10"/>
    </row>
    <row r="731" spans="1:15" ht="15.75" customHeight="1">
      <c r="A731" s="28"/>
      <c r="B731" s="10"/>
      <c r="C731" s="10"/>
      <c r="D731" s="10"/>
      <c r="E731" s="10"/>
      <c r="F731" s="10"/>
      <c r="G731" s="10"/>
      <c r="H731" s="10"/>
      <c r="I731" s="10"/>
      <c r="J731" s="10"/>
      <c r="K731" s="10"/>
      <c r="L731" s="10"/>
      <c r="M731" s="10"/>
      <c r="N731" s="10"/>
      <c r="O731" s="10"/>
    </row>
    <row r="732" spans="1:15" ht="15.75" customHeight="1">
      <c r="A732" s="28"/>
      <c r="B732" s="10"/>
      <c r="C732" s="10"/>
      <c r="D732" s="10"/>
      <c r="E732" s="10"/>
      <c r="F732" s="10"/>
      <c r="G732" s="10"/>
      <c r="H732" s="10"/>
      <c r="I732" s="10"/>
      <c r="J732" s="10"/>
      <c r="K732" s="10"/>
      <c r="L732" s="10"/>
      <c r="M732" s="10"/>
      <c r="N732" s="10"/>
      <c r="O732" s="10"/>
    </row>
    <row r="733" spans="1:15" ht="15.75" customHeight="1">
      <c r="A733" s="28"/>
      <c r="B733" s="10"/>
      <c r="C733" s="10"/>
      <c r="D733" s="10"/>
      <c r="E733" s="10"/>
      <c r="F733" s="10"/>
      <c r="G733" s="10"/>
      <c r="H733" s="10"/>
      <c r="I733" s="10"/>
      <c r="J733" s="10"/>
      <c r="K733" s="10"/>
      <c r="L733" s="10"/>
      <c r="M733" s="10"/>
      <c r="N733" s="10"/>
      <c r="O733" s="10"/>
    </row>
    <row r="734" spans="1:15" ht="15.75" customHeight="1">
      <c r="A734" s="28"/>
      <c r="B734" s="10"/>
      <c r="C734" s="10"/>
      <c r="D734" s="10"/>
      <c r="E734" s="10"/>
      <c r="F734" s="10"/>
      <c r="G734" s="10"/>
      <c r="H734" s="10"/>
      <c r="I734" s="10"/>
      <c r="J734" s="10"/>
      <c r="K734" s="10"/>
      <c r="L734" s="10"/>
      <c r="M734" s="10"/>
      <c r="N734" s="10"/>
      <c r="O734" s="10"/>
    </row>
    <row r="735" spans="1:15" ht="15.75" customHeight="1">
      <c r="A735" s="28"/>
      <c r="B735" s="10"/>
      <c r="C735" s="10"/>
      <c r="D735" s="10"/>
      <c r="E735" s="10"/>
      <c r="F735" s="10"/>
      <c r="G735" s="10"/>
      <c r="H735" s="10"/>
      <c r="I735" s="10"/>
      <c r="J735" s="10"/>
      <c r="K735" s="10"/>
      <c r="L735" s="10"/>
      <c r="M735" s="10"/>
      <c r="N735" s="10"/>
      <c r="O735" s="10"/>
    </row>
    <row r="736" spans="1:15" ht="15.75" customHeight="1">
      <c r="A736" s="28"/>
      <c r="B736" s="10"/>
      <c r="C736" s="10"/>
      <c r="D736" s="10"/>
      <c r="E736" s="10"/>
      <c r="F736" s="10"/>
      <c r="G736" s="10"/>
      <c r="H736" s="10"/>
      <c r="I736" s="10"/>
      <c r="J736" s="10"/>
      <c r="K736" s="10"/>
      <c r="L736" s="10"/>
      <c r="M736" s="10"/>
      <c r="N736" s="10"/>
      <c r="O736" s="10"/>
    </row>
    <row r="737" spans="1:15" ht="15.75" customHeight="1">
      <c r="A737" s="28"/>
      <c r="B737" s="10"/>
      <c r="C737" s="10"/>
      <c r="D737" s="10"/>
      <c r="E737" s="10"/>
      <c r="F737" s="10"/>
      <c r="G737" s="10"/>
      <c r="H737" s="10"/>
      <c r="I737" s="10"/>
      <c r="J737" s="10"/>
      <c r="K737" s="10"/>
      <c r="L737" s="10"/>
      <c r="M737" s="10"/>
      <c r="N737" s="10"/>
      <c r="O737" s="10"/>
    </row>
    <row r="738" spans="1:15" ht="15.75" customHeight="1">
      <c r="A738" s="28"/>
      <c r="B738" s="10"/>
      <c r="C738" s="10"/>
      <c r="D738" s="10"/>
      <c r="E738" s="10"/>
      <c r="F738" s="10"/>
      <c r="G738" s="10"/>
      <c r="H738" s="10"/>
      <c r="I738" s="10"/>
      <c r="J738" s="10"/>
      <c r="K738" s="10"/>
      <c r="L738" s="10"/>
      <c r="M738" s="10"/>
      <c r="N738" s="10"/>
      <c r="O738" s="10"/>
    </row>
    <row r="739" spans="1:15" ht="15.75" customHeight="1">
      <c r="A739" s="28"/>
      <c r="B739" s="10"/>
      <c r="C739" s="10"/>
      <c r="D739" s="10"/>
      <c r="E739" s="10"/>
      <c r="F739" s="10"/>
      <c r="G739" s="10"/>
      <c r="H739" s="10"/>
      <c r="I739" s="10"/>
      <c r="J739" s="10"/>
      <c r="K739" s="10"/>
      <c r="L739" s="10"/>
      <c r="M739" s="10"/>
      <c r="N739" s="10"/>
      <c r="O739" s="10"/>
    </row>
    <row r="740" spans="1:15" ht="15.75" customHeight="1">
      <c r="A740" s="28"/>
      <c r="B740" s="10"/>
      <c r="C740" s="10"/>
      <c r="D740" s="10"/>
      <c r="E740" s="10"/>
      <c r="F740" s="10"/>
      <c r="G740" s="10"/>
      <c r="H740" s="10"/>
      <c r="I740" s="10"/>
      <c r="J740" s="10"/>
      <c r="K740" s="10"/>
      <c r="L740" s="10"/>
      <c r="M740" s="10"/>
      <c r="N740" s="10"/>
      <c r="O740" s="10"/>
    </row>
    <row r="741" spans="1:15" ht="15.75" customHeight="1">
      <c r="A741" s="28"/>
      <c r="B741" s="10"/>
      <c r="C741" s="10"/>
      <c r="D741" s="10"/>
      <c r="E741" s="10"/>
      <c r="F741" s="10"/>
      <c r="G741" s="10"/>
      <c r="H741" s="10"/>
      <c r="I741" s="10"/>
      <c r="J741" s="10"/>
      <c r="K741" s="10"/>
      <c r="L741" s="10"/>
      <c r="M741" s="10"/>
      <c r="N741" s="10"/>
      <c r="O741" s="10"/>
    </row>
    <row r="742" spans="1:15" ht="15.75" customHeight="1">
      <c r="A742" s="28"/>
      <c r="B742" s="10"/>
      <c r="C742" s="10"/>
      <c r="D742" s="10"/>
      <c r="E742" s="10"/>
      <c r="F742" s="10"/>
      <c r="G742" s="10"/>
      <c r="H742" s="10"/>
      <c r="I742" s="10"/>
      <c r="J742" s="10"/>
      <c r="K742" s="10"/>
      <c r="L742" s="10"/>
      <c r="M742" s="10"/>
      <c r="N742" s="10"/>
      <c r="O742" s="10"/>
    </row>
    <row r="743" spans="1:15" ht="15.75" customHeight="1">
      <c r="A743" s="28"/>
      <c r="B743" s="10"/>
      <c r="C743" s="10"/>
      <c r="D743" s="10"/>
      <c r="E743" s="10"/>
      <c r="F743" s="10"/>
      <c r="G743" s="10"/>
      <c r="H743" s="10"/>
      <c r="I743" s="10"/>
      <c r="J743" s="10"/>
      <c r="K743" s="10"/>
      <c r="L743" s="10"/>
      <c r="M743" s="10"/>
      <c r="N743" s="10"/>
      <c r="O743" s="10"/>
    </row>
    <row r="744" spans="1:15" ht="15.75" customHeight="1">
      <c r="A744" s="28"/>
      <c r="B744" s="10"/>
      <c r="C744" s="10"/>
      <c r="D744" s="10"/>
      <c r="E744" s="10"/>
      <c r="F744" s="10"/>
      <c r="G744" s="10"/>
      <c r="H744" s="10"/>
      <c r="I744" s="10"/>
      <c r="J744" s="10"/>
      <c r="K744" s="10"/>
      <c r="L744" s="10"/>
      <c r="M744" s="10"/>
      <c r="N744" s="10"/>
      <c r="O744" s="10"/>
    </row>
    <row r="745" spans="1:15" ht="15.75" customHeight="1">
      <c r="A745" s="28"/>
      <c r="B745" s="10"/>
      <c r="C745" s="10"/>
      <c r="D745" s="10"/>
      <c r="E745" s="10"/>
      <c r="F745" s="10"/>
      <c r="G745" s="10"/>
      <c r="H745" s="10"/>
      <c r="I745" s="10"/>
      <c r="J745" s="10"/>
      <c r="K745" s="10"/>
      <c r="L745" s="10"/>
      <c r="M745" s="10"/>
      <c r="N745" s="10"/>
      <c r="O745" s="10"/>
    </row>
    <row r="746" spans="1:15" ht="15.75" customHeight="1">
      <c r="A746" s="28"/>
      <c r="B746" s="10"/>
      <c r="C746" s="10"/>
      <c r="D746" s="10"/>
      <c r="E746" s="10"/>
      <c r="F746" s="10"/>
      <c r="G746" s="10"/>
      <c r="H746" s="10"/>
      <c r="I746" s="10"/>
      <c r="J746" s="10"/>
      <c r="K746" s="10"/>
      <c r="L746" s="10"/>
      <c r="M746" s="10"/>
      <c r="N746" s="10"/>
      <c r="O746" s="10"/>
    </row>
    <row r="747" spans="1:15" ht="15.75" customHeight="1">
      <c r="A747" s="28"/>
      <c r="B747" s="10"/>
      <c r="C747" s="10"/>
      <c r="D747" s="10"/>
      <c r="E747" s="10"/>
      <c r="F747" s="10"/>
      <c r="G747" s="10"/>
      <c r="H747" s="10"/>
      <c r="I747" s="10"/>
      <c r="J747" s="10"/>
      <c r="K747" s="10"/>
      <c r="L747" s="10"/>
      <c r="M747" s="10"/>
      <c r="N747" s="10"/>
      <c r="O747" s="10"/>
    </row>
    <row r="748" spans="1:15" ht="15.75" customHeight="1">
      <c r="A748" s="28"/>
      <c r="B748" s="10"/>
      <c r="C748" s="10"/>
      <c r="D748" s="10"/>
      <c r="E748" s="10"/>
      <c r="F748" s="10"/>
      <c r="G748" s="10"/>
      <c r="H748" s="10"/>
      <c r="I748" s="10"/>
      <c r="J748" s="10"/>
      <c r="K748" s="10"/>
      <c r="L748" s="10"/>
      <c r="M748" s="10"/>
      <c r="N748" s="10"/>
      <c r="O748" s="10"/>
    </row>
    <row r="749" spans="1:15" ht="15.75" customHeight="1">
      <c r="A749" s="28"/>
      <c r="B749" s="10"/>
      <c r="C749" s="10"/>
      <c r="D749" s="10"/>
      <c r="E749" s="10"/>
      <c r="F749" s="10"/>
      <c r="G749" s="10"/>
      <c r="H749" s="10"/>
      <c r="I749" s="10"/>
      <c r="J749" s="10"/>
      <c r="K749" s="10"/>
      <c r="L749" s="10"/>
      <c r="M749" s="10"/>
      <c r="N749" s="10"/>
      <c r="O749" s="10"/>
    </row>
    <row r="750" spans="1:15" ht="15.75" customHeight="1">
      <c r="A750" s="28"/>
      <c r="B750" s="10"/>
      <c r="C750" s="10"/>
      <c r="D750" s="10"/>
      <c r="E750" s="10"/>
      <c r="F750" s="10"/>
      <c r="G750" s="10"/>
      <c r="H750" s="10"/>
      <c r="I750" s="10"/>
      <c r="J750" s="10"/>
      <c r="K750" s="10"/>
      <c r="L750" s="10"/>
      <c r="M750" s="10"/>
      <c r="N750" s="10"/>
      <c r="O750" s="10"/>
    </row>
    <row r="751" spans="1:15" ht="15.75" customHeight="1">
      <c r="A751" s="28"/>
      <c r="B751" s="10"/>
      <c r="C751" s="10"/>
      <c r="D751" s="10"/>
      <c r="E751" s="10"/>
      <c r="F751" s="10"/>
      <c r="G751" s="10"/>
      <c r="H751" s="10"/>
      <c r="I751" s="10"/>
      <c r="J751" s="10"/>
      <c r="K751" s="10"/>
      <c r="L751" s="10"/>
      <c r="M751" s="10"/>
      <c r="N751" s="10"/>
      <c r="O751" s="10"/>
    </row>
    <row r="752" spans="1:15" ht="15.75" customHeight="1">
      <c r="A752" s="28"/>
      <c r="B752" s="10"/>
      <c r="C752" s="10"/>
      <c r="D752" s="10"/>
      <c r="E752" s="10"/>
      <c r="F752" s="10"/>
      <c r="G752" s="10"/>
      <c r="H752" s="10"/>
      <c r="I752" s="10"/>
      <c r="J752" s="10"/>
      <c r="K752" s="10"/>
      <c r="L752" s="10"/>
      <c r="M752" s="10"/>
      <c r="N752" s="10"/>
      <c r="O752" s="10"/>
    </row>
    <row r="753" spans="1:15" ht="15.75" customHeight="1">
      <c r="A753" s="28"/>
      <c r="B753" s="10"/>
      <c r="C753" s="10"/>
      <c r="D753" s="10"/>
      <c r="E753" s="10"/>
      <c r="F753" s="10"/>
      <c r="G753" s="10"/>
      <c r="H753" s="10"/>
      <c r="I753" s="10"/>
      <c r="J753" s="10"/>
      <c r="K753" s="10"/>
      <c r="L753" s="10"/>
      <c r="M753" s="10"/>
      <c r="N753" s="10"/>
      <c r="O753" s="10"/>
    </row>
    <row r="754" spans="1:15" ht="15.75" customHeight="1">
      <c r="A754" s="28"/>
      <c r="B754" s="10"/>
      <c r="C754" s="10"/>
      <c r="D754" s="10"/>
      <c r="E754" s="10"/>
      <c r="F754" s="10"/>
      <c r="G754" s="10"/>
      <c r="H754" s="10"/>
      <c r="I754" s="10"/>
      <c r="J754" s="10"/>
      <c r="K754" s="10"/>
      <c r="L754" s="10"/>
      <c r="M754" s="10"/>
      <c r="N754" s="10"/>
      <c r="O754" s="10"/>
    </row>
    <row r="755" spans="1:15" ht="15.75" customHeight="1">
      <c r="A755" s="28"/>
      <c r="B755" s="10"/>
      <c r="C755" s="10"/>
      <c r="D755" s="10"/>
      <c r="E755" s="10"/>
      <c r="F755" s="10"/>
      <c r="G755" s="10"/>
      <c r="H755" s="10"/>
      <c r="I755" s="10"/>
      <c r="J755" s="10"/>
      <c r="K755" s="10"/>
      <c r="L755" s="10"/>
      <c r="M755" s="10"/>
      <c r="N755" s="10"/>
      <c r="O755" s="10"/>
    </row>
    <row r="756" spans="1:15" ht="15.75" customHeight="1">
      <c r="A756" s="28"/>
      <c r="B756" s="10"/>
      <c r="C756" s="10"/>
      <c r="D756" s="10"/>
      <c r="E756" s="10"/>
      <c r="F756" s="10"/>
      <c r="G756" s="10"/>
      <c r="H756" s="10"/>
      <c r="I756" s="10"/>
      <c r="J756" s="10"/>
      <c r="K756" s="10"/>
      <c r="L756" s="10"/>
      <c r="M756" s="10"/>
      <c r="N756" s="10"/>
      <c r="O756" s="10"/>
    </row>
    <row r="757" spans="1:15" ht="15.75" customHeight="1">
      <c r="A757" s="28"/>
      <c r="B757" s="10"/>
      <c r="C757" s="10"/>
      <c r="D757" s="10"/>
      <c r="E757" s="10"/>
      <c r="F757" s="10"/>
      <c r="G757" s="10"/>
      <c r="H757" s="10"/>
      <c r="I757" s="10"/>
      <c r="J757" s="10"/>
      <c r="K757" s="10"/>
      <c r="L757" s="10"/>
      <c r="M757" s="10"/>
      <c r="N757" s="10"/>
      <c r="O757" s="10"/>
    </row>
    <row r="758" spans="1:15" ht="15.75" customHeight="1">
      <c r="A758" s="28"/>
      <c r="B758" s="10"/>
      <c r="C758" s="10"/>
      <c r="D758" s="10"/>
      <c r="E758" s="10"/>
      <c r="F758" s="10"/>
      <c r="G758" s="10"/>
      <c r="H758" s="10"/>
      <c r="I758" s="10"/>
      <c r="J758" s="10"/>
      <c r="K758" s="10"/>
      <c r="L758" s="10"/>
      <c r="M758" s="10"/>
      <c r="N758" s="10"/>
      <c r="O758" s="10"/>
    </row>
    <row r="759" spans="1:15" ht="15.75" customHeight="1">
      <c r="A759" s="28"/>
      <c r="B759" s="10"/>
      <c r="C759" s="10"/>
      <c r="D759" s="10"/>
      <c r="E759" s="10"/>
      <c r="F759" s="10"/>
      <c r="G759" s="10"/>
      <c r="H759" s="10"/>
      <c r="I759" s="10"/>
      <c r="J759" s="10"/>
      <c r="K759" s="10"/>
      <c r="L759" s="10"/>
      <c r="M759" s="10"/>
      <c r="N759" s="10"/>
      <c r="O759" s="10"/>
    </row>
    <row r="760" spans="1:15" ht="15.75" customHeight="1">
      <c r="A760" s="28"/>
      <c r="B760" s="10"/>
      <c r="C760" s="10"/>
      <c r="D760" s="10"/>
      <c r="E760" s="10"/>
      <c r="F760" s="10"/>
      <c r="G760" s="10"/>
      <c r="H760" s="10"/>
      <c r="I760" s="10"/>
      <c r="J760" s="10"/>
      <c r="K760" s="10"/>
      <c r="L760" s="10"/>
      <c r="M760" s="10"/>
      <c r="N760" s="10"/>
      <c r="O760" s="10"/>
    </row>
    <row r="761" spans="1:15" ht="15.75" customHeight="1">
      <c r="A761" s="28"/>
      <c r="B761" s="10"/>
      <c r="C761" s="10"/>
      <c r="D761" s="10"/>
      <c r="E761" s="10"/>
      <c r="F761" s="10"/>
      <c r="G761" s="10"/>
      <c r="H761" s="10"/>
      <c r="I761" s="10"/>
      <c r="J761" s="10"/>
      <c r="K761" s="10"/>
      <c r="L761" s="10"/>
      <c r="M761" s="10"/>
      <c r="N761" s="10"/>
      <c r="O761" s="10"/>
    </row>
    <row r="762" spans="1:15" ht="15.75" customHeight="1">
      <c r="A762" s="28"/>
      <c r="B762" s="10"/>
      <c r="C762" s="10"/>
      <c r="D762" s="10"/>
      <c r="E762" s="10"/>
      <c r="F762" s="10"/>
      <c r="G762" s="10"/>
      <c r="H762" s="10"/>
      <c r="I762" s="10"/>
      <c r="J762" s="10"/>
      <c r="K762" s="10"/>
      <c r="L762" s="10"/>
      <c r="M762" s="10"/>
      <c r="N762" s="10"/>
      <c r="O762" s="10"/>
    </row>
    <row r="763" spans="1:15" ht="15.75" customHeight="1">
      <c r="A763" s="28"/>
      <c r="B763" s="10"/>
      <c r="C763" s="10"/>
      <c r="D763" s="10"/>
      <c r="E763" s="10"/>
      <c r="F763" s="10"/>
      <c r="G763" s="10"/>
      <c r="H763" s="10"/>
      <c r="I763" s="10"/>
      <c r="J763" s="10"/>
      <c r="K763" s="10"/>
      <c r="L763" s="10"/>
      <c r="M763" s="10"/>
      <c r="N763" s="10"/>
      <c r="O763" s="10"/>
    </row>
    <row r="764" spans="1:15" ht="15.75" customHeight="1">
      <c r="A764" s="28"/>
      <c r="B764" s="10"/>
      <c r="C764" s="10"/>
      <c r="D764" s="10"/>
      <c r="E764" s="10"/>
      <c r="F764" s="10"/>
      <c r="G764" s="10"/>
      <c r="H764" s="10"/>
      <c r="I764" s="10"/>
      <c r="J764" s="10"/>
      <c r="K764" s="10"/>
      <c r="L764" s="10"/>
      <c r="M764" s="10"/>
      <c r="N764" s="10"/>
      <c r="O764" s="10"/>
    </row>
    <row r="765" spans="1:15" ht="15.75" customHeight="1">
      <c r="A765" s="28"/>
      <c r="B765" s="10"/>
      <c r="C765" s="10"/>
      <c r="D765" s="10"/>
      <c r="E765" s="10"/>
      <c r="F765" s="10"/>
      <c r="G765" s="10"/>
      <c r="H765" s="10"/>
      <c r="I765" s="10"/>
      <c r="J765" s="10"/>
      <c r="K765" s="10"/>
      <c r="L765" s="10"/>
      <c r="M765" s="10"/>
      <c r="N765" s="10"/>
      <c r="O765" s="10"/>
    </row>
    <row r="766" spans="1:15" ht="15.75" customHeight="1">
      <c r="A766" s="28"/>
      <c r="B766" s="10"/>
      <c r="C766" s="10"/>
      <c r="D766" s="10"/>
      <c r="E766" s="10"/>
      <c r="F766" s="10"/>
      <c r="G766" s="10"/>
      <c r="H766" s="10"/>
      <c r="I766" s="10"/>
      <c r="J766" s="10"/>
      <c r="K766" s="10"/>
      <c r="L766" s="10"/>
      <c r="M766" s="10"/>
      <c r="N766" s="10"/>
      <c r="O766" s="10"/>
    </row>
    <row r="767" spans="1:15" ht="15.75" customHeight="1">
      <c r="A767" s="28"/>
      <c r="B767" s="10"/>
      <c r="C767" s="10"/>
      <c r="D767" s="10"/>
      <c r="E767" s="10"/>
      <c r="F767" s="10"/>
      <c r="G767" s="10"/>
      <c r="H767" s="10"/>
      <c r="I767" s="10"/>
      <c r="J767" s="10"/>
      <c r="K767" s="10"/>
      <c r="L767" s="10"/>
      <c r="M767" s="10"/>
      <c r="N767" s="10"/>
      <c r="O767" s="10"/>
    </row>
    <row r="768" spans="1:15" ht="15.75" customHeight="1">
      <c r="A768" s="28"/>
      <c r="B768" s="10"/>
      <c r="C768" s="10"/>
      <c r="D768" s="10"/>
      <c r="E768" s="10"/>
      <c r="F768" s="10"/>
      <c r="G768" s="10"/>
      <c r="H768" s="10"/>
      <c r="I768" s="10"/>
      <c r="J768" s="10"/>
      <c r="K768" s="10"/>
      <c r="L768" s="10"/>
      <c r="M768" s="10"/>
      <c r="N768" s="10"/>
      <c r="O768" s="10"/>
    </row>
    <row r="769" spans="1:15" ht="15.75" customHeight="1">
      <c r="A769" s="28"/>
      <c r="B769" s="10"/>
      <c r="C769" s="10"/>
      <c r="D769" s="10"/>
      <c r="E769" s="10"/>
      <c r="F769" s="10"/>
      <c r="G769" s="10"/>
      <c r="H769" s="10"/>
      <c r="I769" s="10"/>
      <c r="J769" s="10"/>
      <c r="K769" s="10"/>
      <c r="L769" s="10"/>
      <c r="M769" s="10"/>
      <c r="N769" s="10"/>
      <c r="O769" s="10"/>
    </row>
    <row r="770" spans="1:15" ht="15.75" customHeight="1">
      <c r="A770" s="28"/>
      <c r="B770" s="10"/>
      <c r="C770" s="10"/>
      <c r="D770" s="10"/>
      <c r="E770" s="10"/>
      <c r="F770" s="10"/>
      <c r="G770" s="10"/>
      <c r="H770" s="10"/>
      <c r="I770" s="10"/>
      <c r="J770" s="10"/>
      <c r="K770" s="10"/>
      <c r="L770" s="10"/>
      <c r="M770" s="10"/>
      <c r="N770" s="10"/>
      <c r="O770" s="10"/>
    </row>
    <row r="771" spans="1:15" ht="15.75" customHeight="1">
      <c r="A771" s="28"/>
      <c r="B771" s="10"/>
      <c r="C771" s="10"/>
      <c r="D771" s="10"/>
      <c r="E771" s="10"/>
      <c r="F771" s="10"/>
      <c r="G771" s="10"/>
      <c r="H771" s="10"/>
      <c r="I771" s="10"/>
      <c r="J771" s="10"/>
      <c r="K771" s="10"/>
      <c r="L771" s="10"/>
      <c r="M771" s="10"/>
      <c r="N771" s="10"/>
      <c r="O771" s="10"/>
    </row>
    <row r="772" spans="1:15" ht="15.75" customHeight="1">
      <c r="A772" s="28"/>
      <c r="B772" s="10"/>
      <c r="C772" s="10"/>
      <c r="D772" s="10"/>
      <c r="E772" s="10"/>
      <c r="F772" s="10"/>
      <c r="G772" s="10"/>
      <c r="H772" s="10"/>
      <c r="I772" s="10"/>
      <c r="J772" s="10"/>
      <c r="K772" s="10"/>
      <c r="L772" s="10"/>
      <c r="M772" s="10"/>
      <c r="N772" s="10"/>
      <c r="O772" s="10"/>
    </row>
    <row r="773" spans="1:15" ht="15.75" customHeight="1">
      <c r="A773" s="28"/>
      <c r="B773" s="10"/>
      <c r="C773" s="10"/>
      <c r="D773" s="10"/>
      <c r="E773" s="10"/>
      <c r="F773" s="10"/>
      <c r="G773" s="10"/>
      <c r="H773" s="10"/>
      <c r="I773" s="10"/>
      <c r="J773" s="10"/>
      <c r="K773" s="10"/>
      <c r="L773" s="10"/>
      <c r="M773" s="10"/>
      <c r="N773" s="10"/>
      <c r="O773" s="10"/>
    </row>
    <row r="774" spans="1:15" ht="15.75" customHeight="1">
      <c r="A774" s="28"/>
      <c r="B774" s="10"/>
      <c r="C774" s="10"/>
      <c r="D774" s="10"/>
      <c r="E774" s="10"/>
      <c r="F774" s="10"/>
      <c r="G774" s="10"/>
      <c r="H774" s="10"/>
      <c r="I774" s="10"/>
      <c r="J774" s="10"/>
      <c r="K774" s="10"/>
      <c r="L774" s="10"/>
      <c r="M774" s="10"/>
      <c r="N774" s="10"/>
      <c r="O774" s="10"/>
    </row>
    <row r="775" spans="1:15" ht="15.75" customHeight="1">
      <c r="A775" s="28"/>
      <c r="B775" s="10"/>
      <c r="C775" s="10"/>
      <c r="D775" s="10"/>
      <c r="E775" s="10"/>
      <c r="F775" s="10"/>
      <c r="G775" s="10"/>
      <c r="H775" s="10"/>
      <c r="I775" s="10"/>
      <c r="J775" s="10"/>
      <c r="K775" s="10"/>
      <c r="L775" s="10"/>
      <c r="M775" s="10"/>
      <c r="N775" s="10"/>
      <c r="O775" s="10"/>
    </row>
    <row r="776" spans="1:15" ht="15.75" customHeight="1">
      <c r="A776" s="28"/>
      <c r="B776" s="10"/>
      <c r="C776" s="10"/>
      <c r="D776" s="10"/>
      <c r="E776" s="10"/>
      <c r="F776" s="10"/>
      <c r="G776" s="10"/>
      <c r="H776" s="10"/>
      <c r="I776" s="10"/>
      <c r="J776" s="10"/>
      <c r="K776" s="10"/>
      <c r="L776" s="10"/>
      <c r="M776" s="10"/>
      <c r="N776" s="10"/>
      <c r="O776" s="10"/>
    </row>
    <row r="777" spans="1:15" ht="15.75" customHeight="1">
      <c r="A777" s="28"/>
      <c r="B777" s="10"/>
      <c r="C777" s="10"/>
      <c r="D777" s="10"/>
      <c r="E777" s="10"/>
      <c r="F777" s="10"/>
      <c r="G777" s="10"/>
      <c r="H777" s="10"/>
      <c r="I777" s="10"/>
      <c r="J777" s="10"/>
      <c r="K777" s="10"/>
      <c r="L777" s="10"/>
      <c r="M777" s="10"/>
      <c r="N777" s="10"/>
      <c r="O777" s="10"/>
    </row>
    <row r="778" spans="1:15" ht="15.75" customHeight="1">
      <c r="A778" s="28"/>
      <c r="B778" s="10"/>
      <c r="C778" s="10"/>
      <c r="D778" s="10"/>
      <c r="E778" s="10"/>
      <c r="F778" s="10"/>
      <c r="G778" s="10"/>
      <c r="H778" s="10"/>
      <c r="I778" s="10"/>
      <c r="J778" s="10"/>
      <c r="K778" s="10"/>
      <c r="L778" s="10"/>
      <c r="M778" s="10"/>
      <c r="N778" s="10"/>
      <c r="O778" s="10"/>
    </row>
    <row r="779" spans="1:15" ht="15.75" customHeight="1">
      <c r="A779" s="28"/>
      <c r="B779" s="10"/>
      <c r="C779" s="10"/>
      <c r="D779" s="10"/>
      <c r="E779" s="10"/>
      <c r="F779" s="10"/>
      <c r="G779" s="10"/>
      <c r="H779" s="10"/>
      <c r="I779" s="10"/>
      <c r="J779" s="10"/>
      <c r="K779" s="10"/>
      <c r="L779" s="10"/>
      <c r="M779" s="10"/>
      <c r="N779" s="10"/>
      <c r="O779" s="10"/>
    </row>
    <row r="780" spans="1:15" ht="15.75" customHeight="1">
      <c r="A780" s="28"/>
      <c r="B780" s="10"/>
      <c r="C780" s="10"/>
      <c r="D780" s="10"/>
      <c r="E780" s="10"/>
      <c r="F780" s="10"/>
      <c r="G780" s="10"/>
      <c r="H780" s="10"/>
      <c r="I780" s="10"/>
      <c r="J780" s="10"/>
      <c r="K780" s="10"/>
      <c r="L780" s="10"/>
      <c r="M780" s="10"/>
      <c r="N780" s="10"/>
      <c r="O780" s="10"/>
    </row>
    <row r="781" spans="1:15" ht="15.75" customHeight="1">
      <c r="A781" s="28"/>
      <c r="B781" s="10"/>
      <c r="C781" s="10"/>
      <c r="D781" s="10"/>
      <c r="E781" s="10"/>
      <c r="F781" s="10"/>
      <c r="G781" s="10"/>
      <c r="H781" s="10"/>
      <c r="I781" s="10"/>
      <c r="J781" s="10"/>
      <c r="K781" s="10"/>
      <c r="L781" s="10"/>
      <c r="M781" s="10"/>
      <c r="N781" s="10"/>
      <c r="O781" s="10"/>
    </row>
    <row r="782" spans="1:15" ht="15.75" customHeight="1">
      <c r="A782" s="28"/>
      <c r="B782" s="10"/>
      <c r="C782" s="10"/>
      <c r="D782" s="10"/>
      <c r="E782" s="10"/>
      <c r="F782" s="10"/>
      <c r="G782" s="10"/>
      <c r="H782" s="10"/>
      <c r="I782" s="10"/>
      <c r="J782" s="10"/>
      <c r="K782" s="10"/>
      <c r="L782" s="10"/>
      <c r="M782" s="10"/>
      <c r="N782" s="10"/>
      <c r="O782" s="10"/>
    </row>
    <row r="783" spans="1:15" ht="15.75" customHeight="1">
      <c r="A783" s="28"/>
      <c r="B783" s="10"/>
      <c r="C783" s="10"/>
      <c r="D783" s="10"/>
      <c r="E783" s="10"/>
      <c r="F783" s="10"/>
      <c r="G783" s="10"/>
      <c r="H783" s="10"/>
      <c r="I783" s="10"/>
      <c r="J783" s="10"/>
      <c r="K783" s="10"/>
      <c r="L783" s="10"/>
      <c r="M783" s="10"/>
      <c r="N783" s="10"/>
      <c r="O783" s="10"/>
    </row>
    <row r="784" spans="1:15" ht="15.75" customHeight="1">
      <c r="A784" s="28"/>
      <c r="B784" s="10"/>
      <c r="C784" s="10"/>
      <c r="D784" s="10"/>
      <c r="E784" s="10"/>
      <c r="F784" s="10"/>
      <c r="G784" s="10"/>
      <c r="H784" s="10"/>
      <c r="I784" s="10"/>
      <c r="J784" s="10"/>
      <c r="K784" s="10"/>
      <c r="L784" s="10"/>
      <c r="M784" s="10"/>
      <c r="N784" s="10"/>
      <c r="O784" s="10"/>
    </row>
    <row r="785" spans="1:15" ht="15.75" customHeight="1">
      <c r="A785" s="28"/>
      <c r="B785" s="10"/>
      <c r="C785" s="10"/>
      <c r="D785" s="10"/>
      <c r="E785" s="10"/>
      <c r="F785" s="10"/>
      <c r="G785" s="10"/>
      <c r="H785" s="10"/>
      <c r="I785" s="10"/>
      <c r="J785" s="10"/>
      <c r="K785" s="10"/>
      <c r="L785" s="10"/>
      <c r="M785" s="10"/>
      <c r="N785" s="10"/>
      <c r="O785" s="10"/>
    </row>
    <row r="786" spans="1:15" ht="15.75" customHeight="1">
      <c r="A786" s="28"/>
      <c r="B786" s="10"/>
      <c r="C786" s="10"/>
      <c r="D786" s="10"/>
      <c r="E786" s="10"/>
      <c r="F786" s="10"/>
      <c r="G786" s="10"/>
      <c r="H786" s="10"/>
      <c r="I786" s="10"/>
      <c r="J786" s="10"/>
      <c r="K786" s="10"/>
      <c r="L786" s="10"/>
      <c r="M786" s="10"/>
      <c r="N786" s="10"/>
      <c r="O786" s="10"/>
    </row>
    <row r="787" spans="1:15" ht="15.75" customHeight="1">
      <c r="A787" s="28"/>
      <c r="B787" s="10"/>
      <c r="C787" s="10"/>
      <c r="D787" s="10"/>
      <c r="E787" s="10"/>
      <c r="F787" s="10"/>
      <c r="G787" s="10"/>
      <c r="H787" s="10"/>
      <c r="I787" s="10"/>
      <c r="J787" s="10"/>
      <c r="K787" s="10"/>
      <c r="L787" s="10"/>
      <c r="M787" s="10"/>
      <c r="N787" s="10"/>
      <c r="O787" s="10"/>
    </row>
    <row r="788" spans="1:15" ht="15.75" customHeight="1">
      <c r="A788" s="28"/>
      <c r="B788" s="10"/>
      <c r="C788" s="10"/>
      <c r="D788" s="10"/>
      <c r="E788" s="10"/>
      <c r="F788" s="10"/>
      <c r="G788" s="10"/>
      <c r="H788" s="10"/>
      <c r="I788" s="10"/>
      <c r="J788" s="10"/>
      <c r="K788" s="10"/>
      <c r="L788" s="10"/>
      <c r="M788" s="10"/>
      <c r="N788" s="10"/>
      <c r="O788" s="10"/>
    </row>
    <row r="789" spans="1:15" ht="15.75" customHeight="1">
      <c r="A789" s="28"/>
      <c r="B789" s="10"/>
      <c r="C789" s="10"/>
      <c r="D789" s="10"/>
      <c r="E789" s="10"/>
      <c r="F789" s="10"/>
      <c r="G789" s="10"/>
      <c r="H789" s="10"/>
      <c r="I789" s="10"/>
      <c r="J789" s="10"/>
      <c r="K789" s="10"/>
      <c r="L789" s="10"/>
      <c r="M789" s="10"/>
      <c r="N789" s="10"/>
      <c r="O789" s="10"/>
    </row>
    <row r="790" spans="1:15" ht="15.75" customHeight="1">
      <c r="A790" s="28"/>
      <c r="B790" s="10"/>
      <c r="C790" s="10"/>
      <c r="D790" s="10"/>
      <c r="E790" s="10"/>
      <c r="F790" s="10"/>
      <c r="G790" s="10"/>
      <c r="H790" s="10"/>
      <c r="I790" s="10"/>
      <c r="J790" s="10"/>
      <c r="K790" s="10"/>
      <c r="L790" s="10"/>
      <c r="M790" s="10"/>
      <c r="N790" s="10"/>
      <c r="O790" s="10"/>
    </row>
    <row r="791" spans="1:15" ht="15.75" customHeight="1">
      <c r="A791" s="28"/>
      <c r="B791" s="10"/>
      <c r="C791" s="10"/>
      <c r="D791" s="10"/>
      <c r="E791" s="10"/>
      <c r="F791" s="10"/>
      <c r="G791" s="10"/>
      <c r="H791" s="10"/>
      <c r="I791" s="10"/>
      <c r="J791" s="10"/>
      <c r="K791" s="10"/>
      <c r="L791" s="10"/>
      <c r="M791" s="10"/>
      <c r="N791" s="10"/>
      <c r="O791" s="10"/>
    </row>
    <row r="792" spans="1:15" ht="15.75" customHeight="1">
      <c r="A792" s="28"/>
      <c r="B792" s="10"/>
      <c r="C792" s="10"/>
      <c r="D792" s="10"/>
      <c r="E792" s="10"/>
      <c r="F792" s="10"/>
      <c r="G792" s="10"/>
      <c r="H792" s="10"/>
      <c r="I792" s="10"/>
      <c r="J792" s="10"/>
      <c r="K792" s="10"/>
      <c r="L792" s="10"/>
      <c r="M792" s="10"/>
      <c r="N792" s="10"/>
      <c r="O792" s="10"/>
    </row>
    <row r="793" spans="1:15" ht="15.75" customHeight="1">
      <c r="A793" s="28"/>
      <c r="B793" s="10"/>
      <c r="C793" s="10"/>
      <c r="D793" s="10"/>
      <c r="E793" s="10"/>
      <c r="F793" s="10"/>
      <c r="G793" s="10"/>
      <c r="H793" s="10"/>
      <c r="I793" s="10"/>
      <c r="J793" s="10"/>
      <c r="K793" s="10"/>
      <c r="L793" s="10"/>
      <c r="M793" s="10"/>
      <c r="N793" s="10"/>
      <c r="O793" s="10"/>
    </row>
    <row r="794" spans="1:15" ht="15.75" customHeight="1">
      <c r="A794" s="28"/>
      <c r="B794" s="10"/>
      <c r="C794" s="10"/>
      <c r="D794" s="10"/>
      <c r="E794" s="10"/>
      <c r="F794" s="10"/>
      <c r="G794" s="10"/>
      <c r="H794" s="10"/>
      <c r="I794" s="10"/>
      <c r="J794" s="10"/>
      <c r="K794" s="10"/>
      <c r="L794" s="10"/>
      <c r="M794" s="10"/>
      <c r="N794" s="10"/>
      <c r="O794" s="10"/>
    </row>
    <row r="795" spans="1:15" ht="15.75" customHeight="1">
      <c r="A795" s="28"/>
      <c r="B795" s="10"/>
      <c r="C795" s="10"/>
      <c r="D795" s="10"/>
      <c r="E795" s="10"/>
      <c r="F795" s="10"/>
      <c r="G795" s="10"/>
      <c r="H795" s="10"/>
      <c r="I795" s="10"/>
      <c r="J795" s="10"/>
      <c r="K795" s="10"/>
      <c r="L795" s="10"/>
      <c r="M795" s="10"/>
      <c r="N795" s="10"/>
      <c r="O795" s="10"/>
    </row>
    <row r="796" spans="1:15" ht="15.75" customHeight="1">
      <c r="A796" s="28"/>
      <c r="B796" s="10"/>
      <c r="C796" s="10"/>
      <c r="D796" s="10"/>
      <c r="E796" s="10"/>
      <c r="F796" s="10"/>
      <c r="G796" s="10"/>
      <c r="H796" s="10"/>
      <c r="I796" s="10"/>
      <c r="J796" s="10"/>
      <c r="K796" s="10"/>
      <c r="L796" s="10"/>
      <c r="M796" s="10"/>
      <c r="N796" s="10"/>
      <c r="O796" s="10"/>
    </row>
    <row r="797" spans="1:15" ht="15.75" customHeight="1">
      <c r="A797" s="28"/>
      <c r="B797" s="10"/>
      <c r="C797" s="10"/>
      <c r="D797" s="10"/>
      <c r="E797" s="10"/>
      <c r="F797" s="10"/>
      <c r="G797" s="10"/>
      <c r="H797" s="10"/>
      <c r="I797" s="10"/>
      <c r="J797" s="10"/>
      <c r="K797" s="10"/>
      <c r="L797" s="10"/>
      <c r="M797" s="10"/>
      <c r="N797" s="10"/>
      <c r="O797" s="10"/>
    </row>
    <row r="798" spans="1:15" ht="15.75" customHeight="1">
      <c r="A798" s="28"/>
      <c r="B798" s="10"/>
      <c r="C798" s="10"/>
      <c r="D798" s="10"/>
      <c r="E798" s="10"/>
      <c r="F798" s="10"/>
      <c r="G798" s="10"/>
      <c r="H798" s="10"/>
      <c r="I798" s="10"/>
      <c r="J798" s="10"/>
      <c r="K798" s="10"/>
      <c r="L798" s="10"/>
      <c r="M798" s="10"/>
      <c r="N798" s="10"/>
      <c r="O798" s="10"/>
    </row>
    <row r="799" spans="1:15" ht="15.75" customHeight="1">
      <c r="A799" s="28"/>
      <c r="B799" s="10"/>
      <c r="C799" s="10"/>
      <c r="D799" s="10"/>
      <c r="E799" s="10"/>
      <c r="F799" s="10"/>
      <c r="G799" s="10"/>
      <c r="H799" s="10"/>
      <c r="I799" s="10"/>
      <c r="J799" s="10"/>
      <c r="K799" s="10"/>
      <c r="L799" s="10"/>
      <c r="M799" s="10"/>
      <c r="N799" s="10"/>
      <c r="O799" s="10"/>
    </row>
    <row r="800" spans="1:15" ht="15.75" customHeight="1">
      <c r="A800" s="28"/>
      <c r="B800" s="10"/>
      <c r="C800" s="10"/>
      <c r="D800" s="10"/>
      <c r="E800" s="10"/>
      <c r="F800" s="10"/>
      <c r="G800" s="10"/>
      <c r="H800" s="10"/>
      <c r="I800" s="10"/>
      <c r="J800" s="10"/>
      <c r="K800" s="10"/>
      <c r="L800" s="10"/>
      <c r="M800" s="10"/>
      <c r="N800" s="10"/>
      <c r="O800" s="10"/>
    </row>
    <row r="801" spans="1:15" ht="15.75" customHeight="1">
      <c r="A801" s="28"/>
      <c r="B801" s="10"/>
      <c r="C801" s="10"/>
      <c r="D801" s="10"/>
      <c r="E801" s="10"/>
      <c r="F801" s="10"/>
      <c r="G801" s="10"/>
      <c r="H801" s="10"/>
      <c r="I801" s="10"/>
      <c r="J801" s="10"/>
      <c r="K801" s="10"/>
      <c r="L801" s="10"/>
      <c r="M801" s="10"/>
      <c r="N801" s="10"/>
      <c r="O801" s="10"/>
    </row>
    <row r="802" spans="1:15" ht="15.75" customHeight="1">
      <c r="A802" s="28"/>
      <c r="B802" s="10"/>
      <c r="C802" s="10"/>
      <c r="D802" s="10"/>
      <c r="E802" s="10"/>
      <c r="F802" s="10"/>
      <c r="G802" s="10"/>
      <c r="H802" s="10"/>
      <c r="I802" s="10"/>
      <c r="J802" s="10"/>
      <c r="K802" s="10"/>
      <c r="L802" s="10"/>
      <c r="M802" s="10"/>
      <c r="N802" s="10"/>
      <c r="O802" s="10"/>
    </row>
    <row r="803" spans="1:15" ht="15.75" customHeight="1">
      <c r="A803" s="28"/>
      <c r="B803" s="10"/>
      <c r="C803" s="10"/>
      <c r="D803" s="10"/>
      <c r="E803" s="10"/>
      <c r="F803" s="10"/>
      <c r="G803" s="10"/>
      <c r="H803" s="10"/>
      <c r="I803" s="10"/>
      <c r="J803" s="10"/>
      <c r="K803" s="10"/>
      <c r="L803" s="10"/>
      <c r="M803" s="10"/>
      <c r="N803" s="10"/>
      <c r="O803" s="10"/>
    </row>
    <row r="804" spans="1:15" ht="15.75" customHeight="1">
      <c r="A804" s="28"/>
      <c r="B804" s="10"/>
      <c r="C804" s="10"/>
      <c r="D804" s="10"/>
      <c r="E804" s="10"/>
      <c r="F804" s="10"/>
      <c r="G804" s="10"/>
      <c r="H804" s="10"/>
      <c r="I804" s="10"/>
      <c r="J804" s="10"/>
      <c r="K804" s="10"/>
      <c r="L804" s="10"/>
      <c r="M804" s="10"/>
      <c r="N804" s="10"/>
      <c r="O804" s="10"/>
    </row>
    <row r="805" spans="1:15" ht="15.75" customHeight="1">
      <c r="A805" s="28"/>
      <c r="B805" s="10"/>
      <c r="C805" s="10"/>
      <c r="D805" s="10"/>
      <c r="E805" s="10"/>
      <c r="F805" s="10"/>
      <c r="G805" s="10"/>
      <c r="H805" s="10"/>
      <c r="I805" s="10"/>
      <c r="J805" s="10"/>
      <c r="K805" s="10"/>
      <c r="L805" s="10"/>
      <c r="M805" s="10"/>
      <c r="N805" s="10"/>
      <c r="O805" s="10"/>
    </row>
    <row r="806" spans="1:15" ht="15.75" customHeight="1">
      <c r="A806" s="28"/>
      <c r="B806" s="10"/>
      <c r="C806" s="10"/>
      <c r="D806" s="10"/>
      <c r="E806" s="10"/>
      <c r="F806" s="10"/>
      <c r="G806" s="10"/>
      <c r="H806" s="10"/>
      <c r="I806" s="10"/>
      <c r="J806" s="10"/>
      <c r="K806" s="10"/>
      <c r="L806" s="10"/>
      <c r="M806" s="10"/>
      <c r="N806" s="10"/>
      <c r="O806" s="10"/>
    </row>
    <row r="807" spans="1:15" ht="15.75" customHeight="1">
      <c r="A807" s="28"/>
      <c r="B807" s="10"/>
      <c r="C807" s="10"/>
      <c r="D807" s="10"/>
      <c r="E807" s="10"/>
      <c r="F807" s="10"/>
      <c r="G807" s="10"/>
      <c r="H807" s="10"/>
      <c r="I807" s="10"/>
      <c r="J807" s="10"/>
      <c r="K807" s="10"/>
      <c r="L807" s="10"/>
      <c r="M807" s="10"/>
      <c r="N807" s="10"/>
      <c r="O807" s="10"/>
    </row>
    <row r="808" spans="1:15" ht="15.75" customHeight="1">
      <c r="A808" s="28"/>
      <c r="B808" s="10"/>
      <c r="C808" s="10"/>
      <c r="D808" s="10"/>
      <c r="E808" s="10"/>
      <c r="F808" s="10"/>
      <c r="G808" s="10"/>
      <c r="H808" s="10"/>
      <c r="I808" s="10"/>
      <c r="J808" s="10"/>
      <c r="K808" s="10"/>
      <c r="L808" s="10"/>
      <c r="M808" s="10"/>
      <c r="N808" s="10"/>
      <c r="O808" s="10"/>
    </row>
    <row r="809" spans="1:15" ht="15.75" customHeight="1">
      <c r="A809" s="28"/>
      <c r="B809" s="10"/>
      <c r="C809" s="10"/>
      <c r="D809" s="10"/>
      <c r="E809" s="10"/>
      <c r="F809" s="10"/>
      <c r="G809" s="10"/>
      <c r="H809" s="10"/>
      <c r="I809" s="10"/>
      <c r="J809" s="10"/>
      <c r="K809" s="10"/>
      <c r="L809" s="10"/>
      <c r="M809" s="10"/>
      <c r="N809" s="10"/>
      <c r="O809" s="10"/>
    </row>
    <row r="810" spans="1:15" ht="15.75" customHeight="1">
      <c r="A810" s="28"/>
      <c r="B810" s="10"/>
      <c r="C810" s="10"/>
      <c r="D810" s="10"/>
      <c r="E810" s="10"/>
      <c r="F810" s="10"/>
      <c r="G810" s="10"/>
      <c r="H810" s="10"/>
      <c r="I810" s="10"/>
      <c r="J810" s="10"/>
      <c r="K810" s="10"/>
      <c r="L810" s="10"/>
      <c r="M810" s="10"/>
      <c r="N810" s="10"/>
      <c r="O810" s="10"/>
    </row>
    <row r="811" spans="1:15" ht="15.75" customHeight="1">
      <c r="A811" s="28"/>
      <c r="B811" s="10"/>
      <c r="C811" s="10"/>
      <c r="D811" s="10"/>
      <c r="E811" s="10"/>
      <c r="F811" s="10"/>
      <c r="G811" s="10"/>
      <c r="H811" s="10"/>
      <c r="I811" s="10"/>
      <c r="J811" s="10"/>
      <c r="K811" s="10"/>
      <c r="L811" s="10"/>
      <c r="M811" s="10"/>
      <c r="N811" s="10"/>
      <c r="O811" s="10"/>
    </row>
    <row r="812" spans="1:15" ht="15.75" customHeight="1">
      <c r="A812" s="28"/>
      <c r="B812" s="10"/>
      <c r="C812" s="10"/>
      <c r="D812" s="10"/>
      <c r="E812" s="10"/>
      <c r="F812" s="10"/>
      <c r="G812" s="10"/>
      <c r="H812" s="10"/>
      <c r="I812" s="10"/>
      <c r="J812" s="10"/>
      <c r="K812" s="10"/>
      <c r="L812" s="10"/>
      <c r="M812" s="10"/>
      <c r="N812" s="10"/>
      <c r="O812" s="10"/>
    </row>
    <row r="813" spans="1:15" ht="15.75" customHeight="1">
      <c r="A813" s="28"/>
      <c r="B813" s="10"/>
      <c r="C813" s="10"/>
      <c r="D813" s="10"/>
      <c r="E813" s="10"/>
      <c r="F813" s="10"/>
      <c r="G813" s="10"/>
      <c r="H813" s="10"/>
      <c r="I813" s="10"/>
      <c r="J813" s="10"/>
      <c r="K813" s="10"/>
      <c r="L813" s="10"/>
      <c r="M813" s="10"/>
      <c r="N813" s="10"/>
      <c r="O813" s="10"/>
    </row>
    <row r="814" spans="1:15" ht="15.75" customHeight="1">
      <c r="A814" s="28"/>
      <c r="B814" s="10"/>
      <c r="C814" s="10"/>
      <c r="D814" s="10"/>
      <c r="E814" s="10"/>
      <c r="F814" s="10"/>
      <c r="G814" s="10"/>
      <c r="H814" s="10"/>
      <c r="I814" s="10"/>
      <c r="J814" s="10"/>
      <c r="K814" s="10"/>
      <c r="L814" s="10"/>
      <c r="M814" s="10"/>
      <c r="N814" s="10"/>
      <c r="O814" s="10"/>
    </row>
    <row r="815" spans="1:15" ht="15.75" customHeight="1">
      <c r="A815" s="28"/>
      <c r="B815" s="10"/>
      <c r="C815" s="10"/>
      <c r="D815" s="10"/>
      <c r="E815" s="10"/>
      <c r="F815" s="10"/>
      <c r="G815" s="10"/>
      <c r="H815" s="10"/>
      <c r="I815" s="10"/>
      <c r="J815" s="10"/>
      <c r="K815" s="10"/>
      <c r="L815" s="10"/>
      <c r="M815" s="10"/>
      <c r="N815" s="10"/>
      <c r="O815" s="10"/>
    </row>
    <row r="816" spans="1:15" ht="15.75" customHeight="1">
      <c r="A816" s="28"/>
      <c r="B816" s="10"/>
      <c r="C816" s="10"/>
      <c r="D816" s="10"/>
      <c r="E816" s="10"/>
      <c r="F816" s="10"/>
      <c r="G816" s="10"/>
      <c r="H816" s="10"/>
      <c r="I816" s="10"/>
      <c r="J816" s="10"/>
      <c r="K816" s="10"/>
      <c r="L816" s="10"/>
      <c r="M816" s="10"/>
      <c r="N816" s="10"/>
      <c r="O816" s="10"/>
    </row>
    <row r="817" spans="1:15" ht="15.75" customHeight="1">
      <c r="A817" s="28"/>
      <c r="B817" s="10"/>
      <c r="C817" s="10"/>
      <c r="D817" s="10"/>
      <c r="E817" s="10"/>
      <c r="F817" s="10"/>
      <c r="G817" s="10"/>
      <c r="H817" s="10"/>
      <c r="I817" s="10"/>
      <c r="J817" s="10"/>
      <c r="K817" s="10"/>
      <c r="L817" s="10"/>
      <c r="M817" s="10"/>
      <c r="N817" s="10"/>
      <c r="O817" s="10"/>
    </row>
    <row r="818" spans="1:15" ht="15.75" customHeight="1">
      <c r="A818" s="28"/>
      <c r="B818" s="10"/>
      <c r="C818" s="10"/>
      <c r="D818" s="10"/>
      <c r="E818" s="10"/>
      <c r="F818" s="10"/>
      <c r="G818" s="10"/>
      <c r="H818" s="10"/>
      <c r="I818" s="10"/>
      <c r="J818" s="10"/>
      <c r="K818" s="10"/>
      <c r="L818" s="10"/>
      <c r="M818" s="10"/>
      <c r="N818" s="10"/>
      <c r="O818" s="10"/>
    </row>
    <row r="819" spans="1:15" ht="15.75" customHeight="1">
      <c r="A819" s="28"/>
      <c r="B819" s="10"/>
      <c r="C819" s="10"/>
      <c r="D819" s="10"/>
      <c r="E819" s="10"/>
      <c r="F819" s="10"/>
      <c r="G819" s="10"/>
      <c r="H819" s="10"/>
      <c r="I819" s="10"/>
      <c r="J819" s="10"/>
      <c r="K819" s="10"/>
      <c r="L819" s="10"/>
      <c r="M819" s="10"/>
      <c r="N819" s="10"/>
      <c r="O819" s="10"/>
    </row>
    <row r="820" spans="1:15" ht="15.75" customHeight="1">
      <c r="A820" s="28"/>
      <c r="B820" s="10"/>
      <c r="C820" s="10"/>
      <c r="D820" s="10"/>
      <c r="E820" s="10"/>
      <c r="F820" s="10"/>
      <c r="G820" s="10"/>
      <c r="H820" s="10"/>
      <c r="I820" s="10"/>
      <c r="J820" s="10"/>
      <c r="K820" s="10"/>
      <c r="L820" s="10"/>
      <c r="M820" s="10"/>
      <c r="N820" s="10"/>
      <c r="O820" s="10"/>
    </row>
    <row r="821" spans="1:15" ht="15.75" customHeight="1">
      <c r="A821" s="28"/>
      <c r="B821" s="10"/>
      <c r="C821" s="10"/>
      <c r="D821" s="10"/>
      <c r="E821" s="10"/>
      <c r="F821" s="10"/>
      <c r="G821" s="10"/>
      <c r="H821" s="10"/>
      <c r="I821" s="10"/>
      <c r="J821" s="10"/>
      <c r="K821" s="10"/>
      <c r="L821" s="10"/>
      <c r="M821" s="10"/>
      <c r="N821" s="10"/>
      <c r="O821" s="10"/>
    </row>
    <row r="822" spans="1:15" ht="15.75" customHeight="1">
      <c r="A822" s="28"/>
      <c r="B822" s="10"/>
      <c r="C822" s="10"/>
      <c r="D822" s="10"/>
      <c r="E822" s="10"/>
      <c r="F822" s="10"/>
      <c r="G822" s="10"/>
      <c r="H822" s="10"/>
      <c r="I822" s="10"/>
      <c r="J822" s="10"/>
      <c r="K822" s="10"/>
      <c r="L822" s="10"/>
      <c r="M822" s="10"/>
      <c r="N822" s="10"/>
      <c r="O822" s="10"/>
    </row>
    <row r="823" spans="1:15" ht="15.75" customHeight="1">
      <c r="A823" s="28"/>
      <c r="B823" s="10"/>
      <c r="C823" s="10"/>
      <c r="D823" s="10"/>
      <c r="E823" s="10"/>
      <c r="F823" s="10"/>
      <c r="G823" s="10"/>
      <c r="H823" s="10"/>
      <c r="I823" s="10"/>
      <c r="J823" s="10"/>
      <c r="K823" s="10"/>
      <c r="L823" s="10"/>
      <c r="M823" s="10"/>
      <c r="N823" s="10"/>
      <c r="O823" s="10"/>
    </row>
    <row r="824" spans="1:15" ht="15.75" customHeight="1">
      <c r="A824" s="28"/>
      <c r="B824" s="10"/>
      <c r="C824" s="10"/>
      <c r="D824" s="10"/>
      <c r="E824" s="10"/>
      <c r="F824" s="10"/>
      <c r="G824" s="10"/>
      <c r="H824" s="10"/>
      <c r="I824" s="10"/>
      <c r="J824" s="10"/>
      <c r="K824" s="10"/>
      <c r="L824" s="10"/>
      <c r="M824" s="10"/>
      <c r="N824" s="10"/>
      <c r="O824" s="10"/>
    </row>
    <row r="825" spans="1:15" ht="15.75" customHeight="1">
      <c r="A825" s="28"/>
      <c r="B825" s="10"/>
      <c r="C825" s="10"/>
      <c r="D825" s="10"/>
      <c r="E825" s="10"/>
      <c r="F825" s="10"/>
      <c r="G825" s="10"/>
      <c r="H825" s="10"/>
      <c r="I825" s="10"/>
      <c r="J825" s="10"/>
      <c r="K825" s="10"/>
      <c r="L825" s="10"/>
      <c r="M825" s="10"/>
      <c r="N825" s="10"/>
      <c r="O825" s="10"/>
    </row>
    <row r="826" spans="1:15" ht="15.75" customHeight="1">
      <c r="A826" s="28"/>
      <c r="B826" s="10"/>
      <c r="C826" s="10"/>
      <c r="D826" s="10"/>
      <c r="E826" s="10"/>
      <c r="F826" s="10"/>
      <c r="G826" s="10"/>
      <c r="H826" s="10"/>
      <c r="I826" s="10"/>
      <c r="J826" s="10"/>
      <c r="K826" s="10"/>
      <c r="L826" s="10"/>
      <c r="M826" s="10"/>
      <c r="N826" s="10"/>
      <c r="O826" s="10"/>
    </row>
    <row r="827" spans="1:15" ht="15.75" customHeight="1">
      <c r="A827" s="28"/>
      <c r="B827" s="10"/>
      <c r="C827" s="10"/>
      <c r="D827" s="10"/>
      <c r="E827" s="10"/>
      <c r="F827" s="10"/>
      <c r="G827" s="10"/>
      <c r="H827" s="10"/>
      <c r="I827" s="10"/>
      <c r="J827" s="10"/>
      <c r="K827" s="10"/>
      <c r="L827" s="10"/>
      <c r="M827" s="10"/>
      <c r="N827" s="10"/>
      <c r="O827" s="10"/>
    </row>
    <row r="828" spans="1:15" ht="15.75" customHeight="1">
      <c r="A828" s="28"/>
      <c r="B828" s="10"/>
      <c r="C828" s="10"/>
      <c r="D828" s="10"/>
      <c r="E828" s="10"/>
      <c r="F828" s="10"/>
      <c r="G828" s="10"/>
      <c r="H828" s="10"/>
      <c r="I828" s="10"/>
      <c r="J828" s="10"/>
      <c r="K828" s="10"/>
      <c r="L828" s="10"/>
      <c r="M828" s="10"/>
      <c r="N828" s="10"/>
      <c r="O828" s="10"/>
    </row>
    <row r="829" spans="1:15" ht="15.75" customHeight="1">
      <c r="A829" s="28"/>
      <c r="B829" s="10"/>
      <c r="C829" s="10"/>
      <c r="D829" s="10"/>
      <c r="E829" s="10"/>
      <c r="F829" s="10"/>
      <c r="G829" s="10"/>
      <c r="H829" s="10"/>
      <c r="I829" s="10"/>
      <c r="J829" s="10"/>
      <c r="K829" s="10"/>
      <c r="L829" s="10"/>
      <c r="M829" s="10"/>
      <c r="N829" s="10"/>
      <c r="O829" s="10"/>
    </row>
    <row r="830" spans="1:15" ht="15.75" customHeight="1">
      <c r="A830" s="28"/>
      <c r="B830" s="10"/>
      <c r="C830" s="10"/>
      <c r="D830" s="10"/>
      <c r="E830" s="10"/>
      <c r="F830" s="10"/>
      <c r="G830" s="10"/>
      <c r="H830" s="10"/>
      <c r="I830" s="10"/>
      <c r="J830" s="10"/>
      <c r="K830" s="10"/>
      <c r="L830" s="10"/>
      <c r="M830" s="10"/>
      <c r="N830" s="10"/>
      <c r="O830" s="10"/>
    </row>
    <row r="831" spans="1:15" ht="15.75" customHeight="1">
      <c r="A831" s="28"/>
      <c r="B831" s="10"/>
      <c r="C831" s="10"/>
      <c r="D831" s="10"/>
      <c r="E831" s="10"/>
      <c r="F831" s="10"/>
      <c r="G831" s="10"/>
      <c r="H831" s="10"/>
      <c r="I831" s="10"/>
      <c r="J831" s="10"/>
      <c r="K831" s="10"/>
      <c r="L831" s="10"/>
      <c r="M831" s="10"/>
      <c r="N831" s="10"/>
      <c r="O831" s="10"/>
    </row>
    <row r="832" spans="1:15" ht="15.75" customHeight="1">
      <c r="A832" s="28"/>
      <c r="B832" s="10"/>
      <c r="C832" s="10"/>
      <c r="D832" s="10"/>
      <c r="E832" s="10"/>
      <c r="F832" s="10"/>
      <c r="G832" s="10"/>
      <c r="H832" s="10"/>
      <c r="I832" s="10"/>
      <c r="J832" s="10"/>
      <c r="K832" s="10"/>
      <c r="L832" s="10"/>
      <c r="M832" s="10"/>
      <c r="N832" s="10"/>
      <c r="O832" s="10"/>
    </row>
    <row r="833" spans="1:15" ht="15.75" customHeight="1">
      <c r="A833" s="28"/>
      <c r="B833" s="10"/>
      <c r="C833" s="10"/>
      <c r="D833" s="10"/>
      <c r="E833" s="10"/>
      <c r="F833" s="10"/>
      <c r="G833" s="10"/>
      <c r="H833" s="10"/>
      <c r="I833" s="10"/>
      <c r="J833" s="10"/>
      <c r="K833" s="10"/>
      <c r="L833" s="10"/>
      <c r="M833" s="10"/>
      <c r="N833" s="10"/>
      <c r="O833" s="10"/>
    </row>
    <row r="834" spans="1:15" ht="15.75" customHeight="1">
      <c r="A834" s="28"/>
      <c r="B834" s="10"/>
      <c r="C834" s="10"/>
      <c r="D834" s="10"/>
      <c r="E834" s="10"/>
      <c r="F834" s="10"/>
      <c r="G834" s="10"/>
      <c r="H834" s="10"/>
      <c r="I834" s="10"/>
      <c r="J834" s="10"/>
      <c r="K834" s="10"/>
      <c r="L834" s="10"/>
      <c r="M834" s="10"/>
      <c r="N834" s="10"/>
      <c r="O834" s="10"/>
    </row>
    <row r="835" spans="1:15" ht="15.75" customHeight="1">
      <c r="A835" s="28"/>
      <c r="B835" s="10"/>
      <c r="C835" s="10"/>
      <c r="D835" s="10"/>
      <c r="E835" s="10"/>
      <c r="F835" s="10"/>
      <c r="G835" s="10"/>
      <c r="H835" s="10"/>
      <c r="I835" s="10"/>
      <c r="J835" s="10"/>
      <c r="K835" s="10"/>
      <c r="L835" s="10"/>
      <c r="M835" s="10"/>
      <c r="N835" s="10"/>
      <c r="O835" s="10"/>
    </row>
    <row r="836" spans="1:15" ht="15.75" customHeight="1">
      <c r="A836" s="28"/>
      <c r="B836" s="10"/>
      <c r="C836" s="10"/>
      <c r="D836" s="10"/>
      <c r="E836" s="10"/>
      <c r="F836" s="10"/>
      <c r="G836" s="10"/>
      <c r="H836" s="10"/>
      <c r="I836" s="10"/>
      <c r="J836" s="10"/>
      <c r="K836" s="10"/>
      <c r="L836" s="10"/>
      <c r="M836" s="10"/>
      <c r="N836" s="10"/>
      <c r="O836" s="10"/>
    </row>
    <row r="837" spans="1:15" ht="15.75" customHeight="1">
      <c r="A837" s="28"/>
      <c r="B837" s="10"/>
      <c r="C837" s="10"/>
      <c r="D837" s="10"/>
      <c r="E837" s="10"/>
      <c r="F837" s="10"/>
      <c r="G837" s="10"/>
      <c r="H837" s="10"/>
      <c r="I837" s="10"/>
      <c r="J837" s="10"/>
      <c r="K837" s="10"/>
      <c r="L837" s="10"/>
      <c r="M837" s="10"/>
      <c r="N837" s="10"/>
      <c r="O837" s="10"/>
    </row>
    <row r="838" spans="1:15" ht="15.75" customHeight="1">
      <c r="A838" s="28"/>
      <c r="B838" s="10"/>
      <c r="C838" s="10"/>
      <c r="D838" s="10"/>
      <c r="E838" s="10"/>
      <c r="F838" s="10"/>
      <c r="G838" s="10"/>
      <c r="H838" s="10"/>
      <c r="I838" s="10"/>
      <c r="J838" s="10"/>
      <c r="K838" s="10"/>
      <c r="L838" s="10"/>
      <c r="M838" s="10"/>
      <c r="N838" s="10"/>
      <c r="O838" s="10"/>
    </row>
    <row r="839" spans="1:15" ht="15.75" customHeight="1">
      <c r="A839" s="28"/>
      <c r="B839" s="10"/>
      <c r="C839" s="10"/>
      <c r="D839" s="10"/>
      <c r="E839" s="10"/>
      <c r="F839" s="10"/>
      <c r="G839" s="10"/>
      <c r="H839" s="10"/>
      <c r="I839" s="10"/>
      <c r="J839" s="10"/>
      <c r="K839" s="10"/>
      <c r="L839" s="10"/>
      <c r="M839" s="10"/>
      <c r="N839" s="10"/>
      <c r="O839" s="10"/>
    </row>
    <row r="840" spans="1:15" ht="15.75" customHeight="1">
      <c r="A840" s="28"/>
      <c r="B840" s="10"/>
      <c r="C840" s="10"/>
      <c r="D840" s="10"/>
      <c r="E840" s="10"/>
      <c r="F840" s="10"/>
      <c r="G840" s="10"/>
      <c r="H840" s="10"/>
      <c r="I840" s="10"/>
      <c r="J840" s="10"/>
      <c r="K840" s="10"/>
      <c r="L840" s="10"/>
      <c r="M840" s="10"/>
      <c r="N840" s="10"/>
      <c r="O840" s="10"/>
    </row>
    <row r="841" spans="1:15" ht="15.75" customHeight="1">
      <c r="A841" s="28"/>
      <c r="B841" s="10"/>
      <c r="C841" s="10"/>
      <c r="D841" s="10"/>
      <c r="E841" s="10"/>
      <c r="F841" s="10"/>
      <c r="G841" s="10"/>
      <c r="H841" s="10"/>
      <c r="I841" s="10"/>
      <c r="J841" s="10"/>
      <c r="K841" s="10"/>
      <c r="L841" s="10"/>
      <c r="M841" s="10"/>
      <c r="N841" s="10"/>
      <c r="O841" s="10"/>
    </row>
    <row r="842" spans="1:15" ht="15.75" customHeight="1">
      <c r="A842" s="28"/>
      <c r="B842" s="10"/>
      <c r="C842" s="10"/>
      <c r="D842" s="10"/>
      <c r="E842" s="10"/>
      <c r="F842" s="10"/>
      <c r="G842" s="10"/>
      <c r="H842" s="10"/>
      <c r="I842" s="10"/>
      <c r="J842" s="10"/>
      <c r="K842" s="10"/>
      <c r="L842" s="10"/>
      <c r="M842" s="10"/>
      <c r="N842" s="10"/>
      <c r="O842" s="10"/>
    </row>
    <row r="843" spans="1:15" ht="15.75" customHeight="1">
      <c r="A843" s="28"/>
      <c r="B843" s="10"/>
      <c r="C843" s="10"/>
      <c r="D843" s="10"/>
      <c r="E843" s="10"/>
      <c r="F843" s="10"/>
      <c r="G843" s="10"/>
      <c r="H843" s="10"/>
      <c r="I843" s="10"/>
      <c r="J843" s="10"/>
      <c r="K843" s="10"/>
      <c r="L843" s="10"/>
      <c r="M843" s="10"/>
      <c r="N843" s="10"/>
      <c r="O843" s="10"/>
    </row>
    <row r="844" spans="1:15" ht="15.75" customHeight="1">
      <c r="A844" s="28"/>
      <c r="B844" s="10"/>
      <c r="C844" s="10"/>
      <c r="D844" s="10"/>
      <c r="E844" s="10"/>
      <c r="F844" s="10"/>
      <c r="G844" s="10"/>
      <c r="H844" s="10"/>
      <c r="I844" s="10"/>
      <c r="J844" s="10"/>
      <c r="K844" s="10"/>
      <c r="L844" s="10"/>
      <c r="M844" s="10"/>
      <c r="N844" s="10"/>
      <c r="O844" s="10"/>
    </row>
    <row r="845" spans="1:15" ht="15.75" customHeight="1">
      <c r="A845" s="28"/>
      <c r="B845" s="10"/>
      <c r="C845" s="10"/>
      <c r="D845" s="10"/>
      <c r="E845" s="10"/>
      <c r="F845" s="10"/>
      <c r="G845" s="10"/>
      <c r="H845" s="10"/>
      <c r="I845" s="10"/>
      <c r="J845" s="10"/>
      <c r="K845" s="10"/>
      <c r="L845" s="10"/>
      <c r="M845" s="10"/>
      <c r="N845" s="10"/>
      <c r="O845" s="10"/>
    </row>
    <row r="846" spans="1:15" ht="15.75" customHeight="1">
      <c r="A846" s="28"/>
      <c r="B846" s="10"/>
      <c r="C846" s="10"/>
      <c r="D846" s="10"/>
      <c r="E846" s="10"/>
      <c r="F846" s="10"/>
      <c r="G846" s="10"/>
      <c r="H846" s="10"/>
      <c r="I846" s="10"/>
      <c r="J846" s="10"/>
      <c r="K846" s="10"/>
      <c r="L846" s="10"/>
      <c r="M846" s="10"/>
      <c r="N846" s="10"/>
      <c r="O846" s="10"/>
    </row>
    <row r="847" spans="1:15" ht="15.75" customHeight="1">
      <c r="A847" s="28"/>
      <c r="B847" s="10"/>
      <c r="C847" s="10"/>
      <c r="D847" s="10"/>
      <c r="E847" s="10"/>
      <c r="F847" s="10"/>
      <c r="G847" s="10"/>
      <c r="H847" s="10"/>
      <c r="I847" s="10"/>
      <c r="J847" s="10"/>
      <c r="K847" s="10"/>
      <c r="L847" s="10"/>
      <c r="M847" s="10"/>
      <c r="N847" s="10"/>
      <c r="O847" s="10"/>
    </row>
    <row r="848" spans="1:15" ht="15.75" customHeight="1">
      <c r="A848" s="28"/>
      <c r="B848" s="10"/>
      <c r="C848" s="10"/>
      <c r="D848" s="10"/>
      <c r="E848" s="10"/>
      <c r="F848" s="10"/>
      <c r="G848" s="10"/>
      <c r="H848" s="10"/>
      <c r="I848" s="10"/>
      <c r="J848" s="10"/>
      <c r="K848" s="10"/>
      <c r="L848" s="10"/>
      <c r="M848" s="10"/>
      <c r="N848" s="10"/>
      <c r="O848" s="10"/>
    </row>
    <row r="849" spans="1:15" ht="15.75" customHeight="1">
      <c r="A849" s="28"/>
      <c r="B849" s="10"/>
      <c r="C849" s="10"/>
      <c r="D849" s="10"/>
      <c r="E849" s="10"/>
      <c r="F849" s="10"/>
      <c r="G849" s="10"/>
      <c r="H849" s="10"/>
      <c r="I849" s="10"/>
      <c r="J849" s="10"/>
      <c r="K849" s="10"/>
      <c r="L849" s="10"/>
      <c r="M849" s="10"/>
      <c r="N849" s="10"/>
      <c r="O849" s="10"/>
    </row>
    <row r="850" spans="1:15" ht="15.75" customHeight="1">
      <c r="A850" s="28"/>
      <c r="B850" s="10"/>
      <c r="C850" s="10"/>
      <c r="D850" s="10"/>
      <c r="E850" s="10"/>
      <c r="F850" s="10"/>
      <c r="G850" s="10"/>
      <c r="H850" s="10"/>
      <c r="I850" s="10"/>
      <c r="J850" s="10"/>
      <c r="K850" s="10"/>
      <c r="L850" s="10"/>
      <c r="M850" s="10"/>
      <c r="N850" s="10"/>
      <c r="O850" s="10"/>
    </row>
    <row r="851" spans="1:15" ht="15.75" customHeight="1">
      <c r="A851" s="28"/>
      <c r="B851" s="10"/>
      <c r="C851" s="10"/>
      <c r="D851" s="10"/>
      <c r="E851" s="10"/>
      <c r="F851" s="10"/>
      <c r="G851" s="10"/>
      <c r="H851" s="10"/>
      <c r="I851" s="10"/>
      <c r="J851" s="10"/>
      <c r="K851" s="10"/>
      <c r="L851" s="10"/>
      <c r="M851" s="10"/>
      <c r="N851" s="10"/>
      <c r="O851" s="10"/>
    </row>
    <row r="852" spans="1:15" ht="15.75" customHeight="1">
      <c r="A852" s="28"/>
      <c r="B852" s="10"/>
      <c r="C852" s="10"/>
      <c r="D852" s="10"/>
      <c r="E852" s="10"/>
      <c r="F852" s="10"/>
      <c r="G852" s="10"/>
      <c r="H852" s="10"/>
      <c r="I852" s="10"/>
      <c r="J852" s="10"/>
      <c r="K852" s="10"/>
      <c r="L852" s="10"/>
      <c r="M852" s="10"/>
      <c r="N852" s="10"/>
      <c r="O852" s="10"/>
    </row>
    <row r="853" spans="1:15" ht="15.75" customHeight="1">
      <c r="A853" s="28"/>
      <c r="B853" s="10"/>
      <c r="C853" s="10"/>
      <c r="D853" s="10"/>
      <c r="E853" s="10"/>
      <c r="F853" s="10"/>
      <c r="G853" s="10"/>
      <c r="H853" s="10"/>
      <c r="I853" s="10"/>
      <c r="J853" s="10"/>
      <c r="K853" s="10"/>
      <c r="L853" s="10"/>
      <c r="M853" s="10"/>
      <c r="N853" s="10"/>
      <c r="O853" s="10"/>
    </row>
    <row r="854" spans="1:15" ht="15.75" customHeight="1">
      <c r="A854" s="28"/>
      <c r="B854" s="10"/>
      <c r="C854" s="10"/>
      <c r="D854" s="10"/>
      <c r="E854" s="10"/>
      <c r="F854" s="10"/>
      <c r="G854" s="10"/>
      <c r="H854" s="10"/>
      <c r="I854" s="10"/>
      <c r="J854" s="10"/>
      <c r="K854" s="10"/>
      <c r="L854" s="10"/>
      <c r="M854" s="10"/>
      <c r="N854" s="10"/>
      <c r="O854" s="10"/>
    </row>
    <row r="855" spans="1:15" ht="15.75" customHeight="1">
      <c r="A855" s="28"/>
      <c r="B855" s="10"/>
      <c r="C855" s="10"/>
      <c r="D855" s="10"/>
      <c r="E855" s="10"/>
      <c r="F855" s="10"/>
      <c r="G855" s="10"/>
      <c r="H855" s="10"/>
      <c r="I855" s="10"/>
      <c r="J855" s="10"/>
      <c r="K855" s="10"/>
      <c r="L855" s="10"/>
      <c r="M855" s="10"/>
      <c r="N855" s="10"/>
      <c r="O855" s="10"/>
    </row>
    <row r="856" spans="1:15" ht="15.75" customHeight="1">
      <c r="A856" s="28"/>
      <c r="B856" s="10"/>
      <c r="C856" s="10"/>
      <c r="D856" s="10"/>
      <c r="E856" s="10"/>
      <c r="F856" s="10"/>
      <c r="G856" s="10"/>
      <c r="H856" s="10"/>
      <c r="I856" s="10"/>
      <c r="J856" s="10"/>
      <c r="K856" s="10"/>
      <c r="L856" s="10"/>
      <c r="M856" s="10"/>
      <c r="N856" s="10"/>
      <c r="O856" s="10"/>
    </row>
    <row r="857" spans="1:15" ht="15.75" customHeight="1">
      <c r="A857" s="28"/>
      <c r="B857" s="10"/>
      <c r="C857" s="10"/>
      <c r="D857" s="10"/>
      <c r="E857" s="10"/>
      <c r="F857" s="10"/>
      <c r="G857" s="10"/>
      <c r="H857" s="10"/>
      <c r="I857" s="10"/>
      <c r="J857" s="10"/>
      <c r="K857" s="10"/>
      <c r="L857" s="10"/>
      <c r="M857" s="10"/>
      <c r="N857" s="10"/>
      <c r="O857" s="10"/>
    </row>
    <row r="858" spans="1:15" ht="15.75" customHeight="1">
      <c r="A858" s="28"/>
      <c r="B858" s="10"/>
      <c r="C858" s="10"/>
      <c r="D858" s="10"/>
      <c r="E858" s="10"/>
      <c r="F858" s="10"/>
      <c r="G858" s="10"/>
      <c r="H858" s="10"/>
      <c r="I858" s="10"/>
      <c r="J858" s="10"/>
      <c r="K858" s="10"/>
      <c r="L858" s="10"/>
      <c r="M858" s="10"/>
      <c r="N858" s="10"/>
      <c r="O858" s="10"/>
    </row>
    <row r="859" spans="1:15" ht="15.75" customHeight="1">
      <c r="A859" s="28"/>
      <c r="B859" s="10"/>
      <c r="C859" s="10"/>
      <c r="D859" s="10"/>
      <c r="E859" s="10"/>
      <c r="F859" s="10"/>
      <c r="G859" s="10"/>
      <c r="H859" s="10"/>
      <c r="I859" s="10"/>
      <c r="J859" s="10"/>
      <c r="K859" s="10"/>
      <c r="L859" s="10"/>
      <c r="M859" s="10"/>
      <c r="N859" s="10"/>
      <c r="O859" s="10"/>
    </row>
    <row r="860" spans="1:15" ht="15.75" customHeight="1">
      <c r="A860" s="28"/>
      <c r="B860" s="10"/>
      <c r="C860" s="10"/>
      <c r="D860" s="10"/>
      <c r="E860" s="10"/>
      <c r="F860" s="10"/>
      <c r="G860" s="10"/>
      <c r="H860" s="10"/>
      <c r="I860" s="10"/>
      <c r="J860" s="10"/>
      <c r="K860" s="10"/>
      <c r="L860" s="10"/>
      <c r="M860" s="10"/>
      <c r="N860" s="10"/>
      <c r="O860" s="10"/>
    </row>
    <row r="861" spans="1:15" ht="15.75" customHeight="1">
      <c r="A861" s="28"/>
      <c r="B861" s="10"/>
      <c r="C861" s="10"/>
      <c r="D861" s="10"/>
      <c r="E861" s="10"/>
      <c r="F861" s="10"/>
      <c r="G861" s="10"/>
      <c r="H861" s="10"/>
      <c r="I861" s="10"/>
      <c r="J861" s="10"/>
      <c r="K861" s="10"/>
      <c r="L861" s="10"/>
      <c r="M861" s="10"/>
      <c r="N861" s="10"/>
      <c r="O861" s="10"/>
    </row>
    <row r="862" spans="1:15" ht="15.75" customHeight="1">
      <c r="A862" s="28"/>
      <c r="B862" s="10"/>
      <c r="C862" s="10"/>
      <c r="D862" s="10"/>
      <c r="E862" s="10"/>
      <c r="F862" s="10"/>
      <c r="G862" s="10"/>
      <c r="H862" s="10"/>
      <c r="I862" s="10"/>
      <c r="J862" s="10"/>
      <c r="K862" s="10"/>
      <c r="L862" s="10"/>
      <c r="M862" s="10"/>
      <c r="N862" s="10"/>
      <c r="O862" s="10"/>
    </row>
    <row r="863" spans="1:15" ht="15.75" customHeight="1">
      <c r="A863" s="28"/>
      <c r="B863" s="10"/>
      <c r="C863" s="10"/>
      <c r="D863" s="10"/>
      <c r="E863" s="10"/>
      <c r="F863" s="10"/>
      <c r="G863" s="10"/>
      <c r="H863" s="10"/>
      <c r="I863" s="10"/>
      <c r="J863" s="10"/>
      <c r="K863" s="10"/>
      <c r="L863" s="10"/>
      <c r="M863" s="10"/>
      <c r="N863" s="10"/>
      <c r="O863" s="10"/>
    </row>
    <row r="864" spans="1:15" ht="15.75" customHeight="1">
      <c r="A864" s="28"/>
      <c r="B864" s="10"/>
      <c r="C864" s="10"/>
      <c r="D864" s="10"/>
      <c r="E864" s="10"/>
      <c r="F864" s="10"/>
      <c r="G864" s="10"/>
      <c r="H864" s="10"/>
      <c r="I864" s="10"/>
      <c r="J864" s="10"/>
      <c r="K864" s="10"/>
      <c r="L864" s="10"/>
      <c r="M864" s="10"/>
      <c r="N864" s="10"/>
      <c r="O864" s="10"/>
    </row>
    <row r="865" spans="1:15" ht="15.75" customHeight="1">
      <c r="A865" s="28"/>
      <c r="B865" s="10"/>
      <c r="C865" s="10"/>
      <c r="D865" s="10"/>
      <c r="E865" s="10"/>
      <c r="F865" s="10"/>
      <c r="G865" s="10"/>
      <c r="H865" s="10"/>
      <c r="I865" s="10"/>
      <c r="J865" s="10"/>
      <c r="K865" s="10"/>
      <c r="L865" s="10"/>
      <c r="M865" s="10"/>
      <c r="N865" s="10"/>
      <c r="O865" s="10"/>
    </row>
    <row r="866" spans="1:15" ht="15.75" customHeight="1">
      <c r="A866" s="28"/>
      <c r="B866" s="10"/>
      <c r="C866" s="10"/>
      <c r="D866" s="10"/>
      <c r="E866" s="10"/>
      <c r="F866" s="10"/>
      <c r="G866" s="10"/>
      <c r="H866" s="10"/>
      <c r="I866" s="10"/>
      <c r="J866" s="10"/>
      <c r="K866" s="10"/>
      <c r="L866" s="10"/>
      <c r="M866" s="10"/>
      <c r="N866" s="10"/>
      <c r="O866" s="10"/>
    </row>
    <row r="867" spans="1:15" ht="15.75" customHeight="1">
      <c r="A867" s="28"/>
      <c r="B867" s="10"/>
      <c r="C867" s="10"/>
      <c r="D867" s="10"/>
      <c r="E867" s="10"/>
      <c r="F867" s="10"/>
      <c r="G867" s="10"/>
      <c r="H867" s="10"/>
      <c r="I867" s="10"/>
      <c r="J867" s="10"/>
      <c r="K867" s="10"/>
      <c r="L867" s="10"/>
      <c r="M867" s="10"/>
      <c r="N867" s="10"/>
      <c r="O867" s="10"/>
    </row>
    <row r="868" spans="1:15" ht="15.75" customHeight="1">
      <c r="A868" s="28"/>
      <c r="B868" s="10"/>
      <c r="C868" s="10"/>
      <c r="D868" s="10"/>
      <c r="E868" s="10"/>
      <c r="F868" s="10"/>
      <c r="G868" s="10"/>
      <c r="H868" s="10"/>
      <c r="I868" s="10"/>
      <c r="J868" s="10"/>
      <c r="K868" s="10"/>
      <c r="L868" s="10"/>
      <c r="M868" s="10"/>
      <c r="N868" s="10"/>
      <c r="O868" s="10"/>
    </row>
    <row r="869" spans="1:15" ht="15.75" customHeight="1">
      <c r="A869" s="28"/>
      <c r="B869" s="10"/>
      <c r="C869" s="10"/>
      <c r="D869" s="10"/>
      <c r="E869" s="10"/>
      <c r="F869" s="10"/>
      <c r="G869" s="10"/>
      <c r="H869" s="10"/>
      <c r="I869" s="10"/>
      <c r="J869" s="10"/>
      <c r="K869" s="10"/>
      <c r="L869" s="10"/>
      <c r="M869" s="10"/>
      <c r="N869" s="10"/>
      <c r="O869" s="10"/>
    </row>
    <row r="870" spans="1:15" ht="15.75" customHeight="1">
      <c r="A870" s="28"/>
      <c r="B870" s="10"/>
      <c r="C870" s="10"/>
      <c r="D870" s="10"/>
      <c r="E870" s="10"/>
      <c r="F870" s="10"/>
      <c r="G870" s="10"/>
      <c r="H870" s="10"/>
      <c r="I870" s="10"/>
      <c r="J870" s="10"/>
      <c r="K870" s="10"/>
      <c r="L870" s="10"/>
      <c r="M870" s="10"/>
      <c r="N870" s="10"/>
      <c r="O870" s="10"/>
    </row>
    <row r="871" spans="1:15" ht="15.75" customHeight="1">
      <c r="A871" s="28"/>
      <c r="B871" s="10"/>
      <c r="C871" s="10"/>
      <c r="D871" s="10"/>
      <c r="E871" s="10"/>
      <c r="F871" s="10"/>
      <c r="G871" s="10"/>
      <c r="H871" s="10"/>
      <c r="I871" s="10"/>
      <c r="J871" s="10"/>
      <c r="K871" s="10"/>
      <c r="L871" s="10"/>
      <c r="M871" s="10"/>
      <c r="N871" s="10"/>
      <c r="O871" s="10"/>
    </row>
    <row r="872" spans="1:15" ht="15.75" customHeight="1">
      <c r="A872" s="28"/>
      <c r="B872" s="10"/>
      <c r="C872" s="10"/>
      <c r="D872" s="10"/>
      <c r="E872" s="10"/>
      <c r="F872" s="10"/>
      <c r="G872" s="10"/>
      <c r="H872" s="10"/>
      <c r="I872" s="10"/>
      <c r="J872" s="10"/>
      <c r="K872" s="10"/>
      <c r="L872" s="10"/>
      <c r="M872" s="10"/>
      <c r="N872" s="10"/>
      <c r="O872" s="10"/>
    </row>
    <row r="873" spans="1:15" ht="15.75" customHeight="1">
      <c r="A873" s="28"/>
      <c r="B873" s="10"/>
      <c r="C873" s="10"/>
      <c r="D873" s="10"/>
      <c r="E873" s="10"/>
      <c r="F873" s="10"/>
      <c r="G873" s="10"/>
      <c r="H873" s="10"/>
      <c r="I873" s="10"/>
      <c r="J873" s="10"/>
      <c r="K873" s="10"/>
      <c r="L873" s="10"/>
      <c r="M873" s="10"/>
      <c r="N873" s="10"/>
      <c r="O873" s="10"/>
    </row>
    <row r="874" spans="1:15" ht="15.75" customHeight="1">
      <c r="A874" s="28"/>
      <c r="B874" s="10"/>
      <c r="C874" s="10"/>
      <c r="D874" s="10"/>
      <c r="E874" s="10"/>
      <c r="F874" s="10"/>
      <c r="G874" s="10"/>
      <c r="H874" s="10"/>
      <c r="I874" s="10"/>
      <c r="J874" s="10"/>
      <c r="K874" s="10"/>
      <c r="L874" s="10"/>
      <c r="M874" s="10"/>
      <c r="N874" s="10"/>
      <c r="O874" s="10"/>
    </row>
    <row r="875" spans="1:15" ht="15.75" customHeight="1">
      <c r="A875" s="28"/>
      <c r="B875" s="10"/>
      <c r="C875" s="10"/>
      <c r="D875" s="10"/>
      <c r="E875" s="10"/>
      <c r="F875" s="10"/>
      <c r="G875" s="10"/>
      <c r="H875" s="10"/>
      <c r="I875" s="10"/>
      <c r="J875" s="10"/>
      <c r="K875" s="10"/>
      <c r="L875" s="10"/>
      <c r="M875" s="10"/>
      <c r="N875" s="10"/>
      <c r="O875" s="10"/>
    </row>
    <row r="876" spans="1:15" ht="15.75" customHeight="1">
      <c r="A876" s="28"/>
      <c r="B876" s="10"/>
      <c r="C876" s="10"/>
      <c r="D876" s="10"/>
      <c r="E876" s="10"/>
      <c r="F876" s="10"/>
      <c r="G876" s="10"/>
      <c r="H876" s="10"/>
      <c r="I876" s="10"/>
      <c r="J876" s="10"/>
      <c r="K876" s="10"/>
      <c r="L876" s="10"/>
      <c r="M876" s="10"/>
      <c r="N876" s="10"/>
      <c r="O876" s="10"/>
    </row>
    <row r="877" spans="1:15" ht="15.75" customHeight="1">
      <c r="A877" s="28"/>
      <c r="B877" s="10"/>
      <c r="C877" s="10"/>
      <c r="D877" s="10"/>
      <c r="E877" s="10"/>
      <c r="F877" s="10"/>
      <c r="G877" s="10"/>
      <c r="H877" s="10"/>
      <c r="I877" s="10"/>
      <c r="J877" s="10"/>
      <c r="K877" s="10"/>
      <c r="L877" s="10"/>
      <c r="M877" s="10"/>
      <c r="N877" s="10"/>
      <c r="O877" s="10"/>
    </row>
    <row r="878" spans="1:15" ht="15.75" customHeight="1">
      <c r="A878" s="28"/>
      <c r="B878" s="10"/>
      <c r="C878" s="10"/>
      <c r="D878" s="10"/>
      <c r="E878" s="10"/>
      <c r="F878" s="10"/>
      <c r="G878" s="10"/>
      <c r="H878" s="10"/>
      <c r="I878" s="10"/>
      <c r="J878" s="10"/>
      <c r="K878" s="10"/>
      <c r="L878" s="10"/>
      <c r="M878" s="10"/>
      <c r="N878" s="10"/>
      <c r="O878" s="10"/>
    </row>
    <row r="879" spans="1:15" ht="15.75" customHeight="1">
      <c r="A879" s="28"/>
      <c r="B879" s="10"/>
      <c r="C879" s="10"/>
      <c r="D879" s="10"/>
      <c r="E879" s="10"/>
      <c r="F879" s="10"/>
      <c r="G879" s="10"/>
      <c r="H879" s="10"/>
      <c r="I879" s="10"/>
      <c r="J879" s="10"/>
      <c r="K879" s="10"/>
      <c r="L879" s="10"/>
      <c r="M879" s="10"/>
      <c r="N879" s="10"/>
      <c r="O879" s="10"/>
    </row>
    <row r="880" spans="1:15" ht="15.75" customHeight="1">
      <c r="A880" s="28"/>
      <c r="B880" s="10"/>
      <c r="C880" s="10"/>
      <c r="D880" s="10"/>
      <c r="E880" s="10"/>
      <c r="F880" s="10"/>
      <c r="G880" s="10"/>
      <c r="H880" s="10"/>
      <c r="I880" s="10"/>
      <c r="J880" s="10"/>
      <c r="K880" s="10"/>
      <c r="L880" s="10"/>
      <c r="M880" s="10"/>
      <c r="N880" s="10"/>
      <c r="O880" s="10"/>
    </row>
    <row r="881" spans="1:15" ht="15.75" customHeight="1">
      <c r="A881" s="28"/>
      <c r="B881" s="10"/>
      <c r="C881" s="10"/>
      <c r="D881" s="10"/>
      <c r="E881" s="10"/>
      <c r="F881" s="10"/>
      <c r="G881" s="10"/>
      <c r="H881" s="10"/>
      <c r="I881" s="10"/>
      <c r="J881" s="10"/>
      <c r="K881" s="10"/>
      <c r="L881" s="10"/>
      <c r="M881" s="10"/>
      <c r="N881" s="10"/>
      <c r="O881" s="10"/>
    </row>
    <row r="882" spans="1:15" ht="15.75" customHeight="1">
      <c r="A882" s="28"/>
      <c r="B882" s="10"/>
      <c r="C882" s="10"/>
      <c r="D882" s="10"/>
      <c r="E882" s="10"/>
      <c r="F882" s="10"/>
      <c r="G882" s="10"/>
      <c r="H882" s="10"/>
      <c r="I882" s="10"/>
      <c r="J882" s="10"/>
      <c r="K882" s="10"/>
      <c r="L882" s="10"/>
      <c r="M882" s="10"/>
      <c r="N882" s="10"/>
      <c r="O882" s="10"/>
    </row>
    <row r="883" spans="1:15" ht="15.75" customHeight="1">
      <c r="A883" s="28"/>
      <c r="B883" s="10"/>
      <c r="C883" s="10"/>
      <c r="D883" s="10"/>
      <c r="E883" s="10"/>
      <c r="F883" s="10"/>
      <c r="G883" s="10"/>
      <c r="H883" s="10"/>
      <c r="I883" s="10"/>
      <c r="J883" s="10"/>
      <c r="K883" s="10"/>
      <c r="L883" s="10"/>
      <c r="M883" s="10"/>
      <c r="N883" s="10"/>
      <c r="O883" s="10"/>
    </row>
    <row r="884" spans="1:15" ht="15.75" customHeight="1">
      <c r="A884" s="28"/>
      <c r="B884" s="10"/>
      <c r="C884" s="10"/>
      <c r="D884" s="10"/>
      <c r="E884" s="10"/>
      <c r="F884" s="10"/>
      <c r="G884" s="10"/>
      <c r="H884" s="10"/>
      <c r="I884" s="10"/>
      <c r="J884" s="10"/>
      <c r="K884" s="10"/>
      <c r="L884" s="10"/>
      <c r="M884" s="10"/>
      <c r="N884" s="10"/>
      <c r="O884" s="10"/>
    </row>
    <row r="885" spans="1:15" ht="15.75" customHeight="1">
      <c r="A885" s="28"/>
      <c r="B885" s="10"/>
      <c r="C885" s="10"/>
      <c r="D885" s="10"/>
      <c r="E885" s="10"/>
      <c r="F885" s="10"/>
      <c r="G885" s="10"/>
      <c r="H885" s="10"/>
      <c r="I885" s="10"/>
      <c r="J885" s="10"/>
      <c r="K885" s="10"/>
      <c r="L885" s="10"/>
      <c r="M885" s="10"/>
      <c r="N885" s="10"/>
      <c r="O885" s="10"/>
    </row>
    <row r="886" spans="1:15" ht="15.75" customHeight="1">
      <c r="A886" s="28"/>
      <c r="B886" s="10"/>
      <c r="C886" s="10"/>
      <c r="D886" s="10"/>
      <c r="E886" s="10"/>
      <c r="F886" s="10"/>
      <c r="G886" s="10"/>
      <c r="H886" s="10"/>
      <c r="I886" s="10"/>
      <c r="J886" s="10"/>
      <c r="K886" s="10"/>
      <c r="L886" s="10"/>
      <c r="M886" s="10"/>
      <c r="N886" s="10"/>
      <c r="O886" s="10"/>
    </row>
    <row r="887" spans="1:15" ht="15.75" customHeight="1">
      <c r="A887" s="28"/>
      <c r="B887" s="10"/>
      <c r="C887" s="10"/>
      <c r="D887" s="10"/>
      <c r="E887" s="10"/>
      <c r="F887" s="10"/>
      <c r="G887" s="10"/>
      <c r="H887" s="10"/>
      <c r="I887" s="10"/>
      <c r="J887" s="10"/>
      <c r="K887" s="10"/>
      <c r="L887" s="10"/>
      <c r="M887" s="10"/>
      <c r="N887" s="10"/>
      <c r="O887" s="10"/>
    </row>
    <row r="888" spans="1:15" ht="15.75" customHeight="1">
      <c r="A888" s="28"/>
      <c r="B888" s="10"/>
      <c r="C888" s="10"/>
      <c r="D888" s="10"/>
      <c r="E888" s="10"/>
      <c r="F888" s="10"/>
      <c r="G888" s="10"/>
      <c r="H888" s="10"/>
      <c r="I888" s="10"/>
      <c r="J888" s="10"/>
      <c r="K888" s="10"/>
      <c r="L888" s="10"/>
      <c r="M888" s="10"/>
      <c r="N888" s="10"/>
      <c r="O888" s="10"/>
    </row>
    <row r="889" spans="1:15" ht="15.75" customHeight="1">
      <c r="A889" s="28"/>
      <c r="B889" s="10"/>
      <c r="C889" s="10"/>
      <c r="D889" s="10"/>
      <c r="E889" s="10"/>
      <c r="F889" s="10"/>
      <c r="G889" s="10"/>
      <c r="H889" s="10"/>
      <c r="I889" s="10"/>
      <c r="J889" s="10"/>
      <c r="K889" s="10"/>
      <c r="L889" s="10"/>
      <c r="M889" s="10"/>
      <c r="N889" s="10"/>
      <c r="O889" s="10"/>
    </row>
    <row r="890" spans="1:15" ht="15.75" customHeight="1">
      <c r="A890" s="28"/>
      <c r="B890" s="10"/>
      <c r="C890" s="10"/>
      <c r="D890" s="10"/>
      <c r="E890" s="10"/>
      <c r="F890" s="10"/>
      <c r="G890" s="10"/>
      <c r="H890" s="10"/>
      <c r="I890" s="10"/>
      <c r="J890" s="10"/>
      <c r="K890" s="10"/>
      <c r="L890" s="10"/>
      <c r="M890" s="10"/>
      <c r="N890" s="10"/>
      <c r="O890" s="10"/>
    </row>
    <row r="891" spans="1:15" ht="15.75" customHeight="1">
      <c r="A891" s="28"/>
      <c r="B891" s="10"/>
      <c r="C891" s="10"/>
      <c r="D891" s="10"/>
      <c r="E891" s="10"/>
      <c r="F891" s="10"/>
      <c r="G891" s="10"/>
      <c r="H891" s="10"/>
      <c r="I891" s="10"/>
      <c r="J891" s="10"/>
      <c r="K891" s="10"/>
      <c r="L891" s="10"/>
      <c r="M891" s="10"/>
      <c r="N891" s="10"/>
      <c r="O891" s="10"/>
    </row>
    <row r="892" spans="1:15" ht="15.75" customHeight="1">
      <c r="A892" s="28"/>
      <c r="B892" s="10"/>
      <c r="C892" s="10"/>
      <c r="D892" s="10"/>
      <c r="E892" s="10"/>
      <c r="F892" s="10"/>
      <c r="G892" s="10"/>
      <c r="H892" s="10"/>
      <c r="I892" s="10"/>
      <c r="J892" s="10"/>
      <c r="K892" s="10"/>
      <c r="L892" s="10"/>
      <c r="M892" s="10"/>
      <c r="N892" s="10"/>
      <c r="O892" s="10"/>
    </row>
    <row r="893" spans="1:15" ht="15.75" customHeight="1">
      <c r="A893" s="28"/>
      <c r="B893" s="10"/>
      <c r="C893" s="10"/>
      <c r="D893" s="10"/>
      <c r="E893" s="10"/>
      <c r="F893" s="10"/>
      <c r="G893" s="10"/>
      <c r="H893" s="10"/>
      <c r="I893" s="10"/>
      <c r="J893" s="10"/>
      <c r="K893" s="10"/>
      <c r="L893" s="10"/>
      <c r="M893" s="10"/>
      <c r="N893" s="10"/>
      <c r="O893" s="10"/>
    </row>
    <row r="894" spans="1:15" ht="15.75" customHeight="1">
      <c r="A894" s="28"/>
      <c r="B894" s="10"/>
      <c r="C894" s="10"/>
      <c r="D894" s="10"/>
      <c r="E894" s="10"/>
      <c r="F894" s="10"/>
      <c r="G894" s="10"/>
      <c r="H894" s="10"/>
      <c r="I894" s="10"/>
      <c r="J894" s="10"/>
      <c r="K894" s="10"/>
      <c r="L894" s="10"/>
      <c r="M894" s="10"/>
      <c r="N894" s="10"/>
      <c r="O894" s="10"/>
    </row>
    <row r="895" spans="1:15" ht="15.75" customHeight="1">
      <c r="A895" s="28"/>
      <c r="B895" s="10"/>
      <c r="C895" s="10"/>
      <c r="D895" s="10"/>
      <c r="E895" s="10"/>
      <c r="F895" s="10"/>
      <c r="G895" s="10"/>
      <c r="H895" s="10"/>
      <c r="I895" s="10"/>
      <c r="J895" s="10"/>
      <c r="K895" s="10"/>
      <c r="L895" s="10"/>
      <c r="M895" s="10"/>
      <c r="N895" s="10"/>
      <c r="O895" s="10"/>
    </row>
    <row r="896" spans="1:15" ht="15.75" customHeight="1">
      <c r="A896" s="28"/>
      <c r="B896" s="10"/>
      <c r="C896" s="10"/>
      <c r="D896" s="10"/>
      <c r="E896" s="10"/>
      <c r="F896" s="10"/>
      <c r="G896" s="10"/>
      <c r="H896" s="10"/>
      <c r="I896" s="10"/>
      <c r="J896" s="10"/>
      <c r="K896" s="10"/>
      <c r="L896" s="10"/>
      <c r="M896" s="10"/>
      <c r="N896" s="10"/>
      <c r="O896" s="10"/>
    </row>
    <row r="897" spans="1:15" ht="15.75" customHeight="1">
      <c r="A897" s="28"/>
      <c r="B897" s="10"/>
      <c r="C897" s="10"/>
      <c r="D897" s="10"/>
      <c r="E897" s="10"/>
      <c r="F897" s="10"/>
      <c r="G897" s="10"/>
      <c r="H897" s="10"/>
      <c r="I897" s="10"/>
      <c r="J897" s="10"/>
      <c r="K897" s="10"/>
      <c r="L897" s="10"/>
      <c r="M897" s="10"/>
      <c r="N897" s="10"/>
      <c r="O897" s="10"/>
    </row>
    <row r="898" spans="1:15" ht="15.75" customHeight="1">
      <c r="A898" s="28"/>
      <c r="B898" s="10"/>
      <c r="C898" s="10"/>
      <c r="D898" s="10"/>
      <c r="E898" s="10"/>
      <c r="F898" s="10"/>
      <c r="G898" s="10"/>
      <c r="H898" s="10"/>
      <c r="I898" s="10"/>
      <c r="J898" s="10"/>
      <c r="K898" s="10"/>
      <c r="L898" s="10"/>
      <c r="M898" s="10"/>
      <c r="N898" s="10"/>
      <c r="O898" s="10"/>
    </row>
    <row r="899" spans="1:15" ht="15.75" customHeight="1">
      <c r="A899" s="28"/>
      <c r="B899" s="10"/>
      <c r="C899" s="10"/>
      <c r="D899" s="10"/>
      <c r="E899" s="10"/>
      <c r="F899" s="10"/>
      <c r="G899" s="10"/>
      <c r="H899" s="10"/>
      <c r="I899" s="10"/>
      <c r="J899" s="10"/>
      <c r="K899" s="10"/>
      <c r="L899" s="10"/>
      <c r="M899" s="10"/>
      <c r="N899" s="10"/>
      <c r="O899" s="10"/>
    </row>
    <row r="900" spans="1:15" ht="15.75" customHeight="1">
      <c r="A900" s="28"/>
      <c r="B900" s="10"/>
      <c r="C900" s="10"/>
      <c r="D900" s="10"/>
      <c r="E900" s="10"/>
      <c r="F900" s="10"/>
      <c r="G900" s="10"/>
      <c r="H900" s="10"/>
      <c r="I900" s="10"/>
      <c r="J900" s="10"/>
      <c r="K900" s="10"/>
      <c r="L900" s="10"/>
      <c r="M900" s="10"/>
      <c r="N900" s="10"/>
      <c r="O900" s="10"/>
    </row>
    <row r="901" spans="1:15" ht="15.75" customHeight="1">
      <c r="A901" s="28"/>
      <c r="B901" s="10"/>
      <c r="C901" s="10"/>
      <c r="D901" s="10"/>
      <c r="E901" s="10"/>
      <c r="F901" s="10"/>
      <c r="G901" s="10"/>
      <c r="H901" s="10"/>
      <c r="I901" s="10"/>
      <c r="J901" s="10"/>
      <c r="K901" s="10"/>
      <c r="L901" s="10"/>
      <c r="M901" s="10"/>
      <c r="N901" s="10"/>
      <c r="O901" s="10"/>
    </row>
    <row r="902" spans="1:15" ht="15.75" customHeight="1">
      <c r="A902" s="28"/>
      <c r="B902" s="10"/>
      <c r="C902" s="10"/>
      <c r="D902" s="10"/>
      <c r="E902" s="10"/>
      <c r="F902" s="10"/>
      <c r="G902" s="10"/>
      <c r="H902" s="10"/>
      <c r="I902" s="10"/>
      <c r="J902" s="10"/>
      <c r="K902" s="10"/>
      <c r="L902" s="10"/>
      <c r="M902" s="10"/>
      <c r="N902" s="10"/>
      <c r="O902" s="10"/>
    </row>
    <row r="903" spans="1:15" ht="15.75" customHeight="1">
      <c r="A903" s="28"/>
      <c r="B903" s="10"/>
      <c r="C903" s="10"/>
      <c r="D903" s="10"/>
      <c r="E903" s="10"/>
      <c r="F903" s="10"/>
      <c r="G903" s="10"/>
      <c r="H903" s="10"/>
      <c r="I903" s="10"/>
      <c r="J903" s="10"/>
      <c r="K903" s="10"/>
      <c r="L903" s="10"/>
      <c r="M903" s="10"/>
      <c r="N903" s="10"/>
      <c r="O903" s="10"/>
    </row>
    <row r="904" spans="1:15" ht="15.75" customHeight="1">
      <c r="A904" s="28"/>
      <c r="B904" s="10"/>
      <c r="C904" s="10"/>
      <c r="D904" s="10"/>
      <c r="E904" s="10"/>
      <c r="F904" s="10"/>
      <c r="G904" s="10"/>
      <c r="H904" s="10"/>
      <c r="I904" s="10"/>
      <c r="J904" s="10"/>
      <c r="K904" s="10"/>
      <c r="L904" s="10"/>
      <c r="M904" s="10"/>
      <c r="N904" s="10"/>
      <c r="O904" s="10"/>
    </row>
    <row r="905" spans="1:15" ht="15.75" customHeight="1">
      <c r="A905" s="28"/>
      <c r="B905" s="10"/>
      <c r="C905" s="10"/>
      <c r="D905" s="10"/>
      <c r="E905" s="10"/>
      <c r="F905" s="10"/>
      <c r="G905" s="10"/>
      <c r="H905" s="10"/>
      <c r="I905" s="10"/>
      <c r="J905" s="10"/>
      <c r="K905" s="10"/>
      <c r="L905" s="10"/>
      <c r="M905" s="10"/>
      <c r="N905" s="10"/>
      <c r="O905" s="10"/>
    </row>
    <row r="906" spans="1:15" ht="15.75" customHeight="1">
      <c r="A906" s="28"/>
      <c r="B906" s="10"/>
      <c r="C906" s="10"/>
      <c r="D906" s="10"/>
      <c r="E906" s="10"/>
      <c r="F906" s="10"/>
      <c r="G906" s="10"/>
      <c r="H906" s="10"/>
      <c r="I906" s="10"/>
      <c r="J906" s="10"/>
      <c r="K906" s="10"/>
      <c r="L906" s="10"/>
      <c r="M906" s="10"/>
      <c r="N906" s="10"/>
      <c r="O906" s="10"/>
    </row>
    <row r="907" spans="1:15" ht="15.75" customHeight="1">
      <c r="A907" s="28"/>
      <c r="B907" s="10"/>
      <c r="C907" s="10"/>
      <c r="D907" s="10"/>
      <c r="E907" s="10"/>
      <c r="F907" s="10"/>
      <c r="G907" s="10"/>
      <c r="H907" s="10"/>
      <c r="I907" s="10"/>
      <c r="J907" s="10"/>
      <c r="K907" s="10"/>
      <c r="L907" s="10"/>
      <c r="M907" s="10"/>
      <c r="N907" s="10"/>
      <c r="O907" s="10"/>
    </row>
    <row r="908" spans="1:15" ht="15.75" customHeight="1">
      <c r="A908" s="28"/>
      <c r="B908" s="10"/>
      <c r="C908" s="10"/>
      <c r="D908" s="10"/>
      <c r="E908" s="10"/>
      <c r="F908" s="10"/>
      <c r="G908" s="10"/>
      <c r="H908" s="10"/>
      <c r="I908" s="10"/>
      <c r="J908" s="10"/>
      <c r="K908" s="10"/>
      <c r="L908" s="10"/>
      <c r="M908" s="10"/>
      <c r="N908" s="10"/>
      <c r="O908" s="10"/>
    </row>
    <row r="909" spans="1:15" ht="15.75" customHeight="1">
      <c r="A909" s="28"/>
      <c r="B909" s="10"/>
      <c r="C909" s="10"/>
      <c r="D909" s="10"/>
      <c r="E909" s="10"/>
      <c r="F909" s="10"/>
      <c r="G909" s="10"/>
      <c r="H909" s="10"/>
      <c r="I909" s="10"/>
      <c r="J909" s="10"/>
      <c r="K909" s="10"/>
      <c r="L909" s="10"/>
      <c r="M909" s="10"/>
      <c r="N909" s="10"/>
      <c r="O909" s="10"/>
    </row>
    <row r="910" spans="1:15" ht="15.75" customHeight="1">
      <c r="A910" s="28"/>
      <c r="B910" s="10"/>
      <c r="C910" s="10"/>
      <c r="D910" s="10"/>
      <c r="E910" s="10"/>
      <c r="F910" s="10"/>
      <c r="G910" s="10"/>
      <c r="H910" s="10"/>
      <c r="I910" s="10"/>
      <c r="J910" s="10"/>
      <c r="K910" s="10"/>
      <c r="L910" s="10"/>
      <c r="M910" s="10"/>
      <c r="N910" s="10"/>
      <c r="O910" s="10"/>
    </row>
    <row r="911" spans="1:15" ht="15.75" customHeight="1">
      <c r="A911" s="28"/>
      <c r="B911" s="10"/>
      <c r="C911" s="10"/>
      <c r="D911" s="10"/>
      <c r="E911" s="10"/>
      <c r="F911" s="10"/>
      <c r="G911" s="10"/>
      <c r="H911" s="10"/>
      <c r="I911" s="10"/>
      <c r="J911" s="10"/>
      <c r="K911" s="10"/>
      <c r="L911" s="10"/>
      <c r="M911" s="10"/>
      <c r="N911" s="10"/>
      <c r="O911" s="10"/>
    </row>
    <row r="912" spans="1:15" ht="15.75" customHeight="1">
      <c r="A912" s="28"/>
      <c r="B912" s="10"/>
      <c r="C912" s="10"/>
      <c r="D912" s="10"/>
      <c r="E912" s="10"/>
      <c r="F912" s="10"/>
      <c r="G912" s="10"/>
      <c r="H912" s="10"/>
      <c r="I912" s="10"/>
      <c r="J912" s="10"/>
      <c r="K912" s="10"/>
      <c r="L912" s="10"/>
      <c r="M912" s="10"/>
      <c r="N912" s="10"/>
      <c r="O912" s="10"/>
    </row>
    <row r="913" spans="1:15" ht="15.75" customHeight="1">
      <c r="A913" s="28"/>
      <c r="B913" s="10"/>
      <c r="C913" s="10"/>
      <c r="D913" s="10"/>
      <c r="E913" s="10"/>
      <c r="F913" s="10"/>
      <c r="G913" s="10"/>
      <c r="H913" s="10"/>
      <c r="I913" s="10"/>
      <c r="J913" s="10"/>
      <c r="K913" s="10"/>
      <c r="L913" s="10"/>
      <c r="M913" s="10"/>
      <c r="N913" s="10"/>
      <c r="O913" s="10"/>
    </row>
    <row r="914" spans="1:15" ht="15.75" customHeight="1">
      <c r="A914" s="28"/>
      <c r="B914" s="10"/>
      <c r="C914" s="10"/>
      <c r="D914" s="10"/>
      <c r="E914" s="10"/>
      <c r="F914" s="10"/>
      <c r="G914" s="10"/>
      <c r="H914" s="10"/>
      <c r="I914" s="10"/>
      <c r="J914" s="10"/>
      <c r="K914" s="10"/>
      <c r="L914" s="10"/>
      <c r="M914" s="10"/>
      <c r="N914" s="10"/>
      <c r="O914" s="10"/>
    </row>
    <row r="915" spans="1:15" ht="15.75" customHeight="1">
      <c r="A915" s="28"/>
      <c r="B915" s="10"/>
      <c r="C915" s="10"/>
      <c r="D915" s="10"/>
      <c r="E915" s="10"/>
      <c r="F915" s="10"/>
      <c r="G915" s="10"/>
      <c r="H915" s="10"/>
      <c r="I915" s="10"/>
      <c r="J915" s="10"/>
      <c r="K915" s="10"/>
      <c r="L915" s="10"/>
      <c r="M915" s="10"/>
      <c r="N915" s="10"/>
      <c r="O915" s="10"/>
    </row>
    <row r="916" spans="1:15" ht="15.75" customHeight="1">
      <c r="A916" s="28"/>
      <c r="B916" s="10"/>
      <c r="C916" s="10"/>
      <c r="D916" s="10"/>
      <c r="E916" s="10"/>
      <c r="F916" s="10"/>
      <c r="G916" s="10"/>
      <c r="H916" s="10"/>
      <c r="I916" s="10"/>
      <c r="J916" s="10"/>
      <c r="K916" s="10"/>
      <c r="L916" s="10"/>
      <c r="M916" s="10"/>
      <c r="N916" s="10"/>
      <c r="O916" s="10"/>
    </row>
    <row r="917" spans="1:15" ht="15.75" customHeight="1">
      <c r="A917" s="28"/>
      <c r="B917" s="10"/>
      <c r="C917" s="10"/>
      <c r="D917" s="10"/>
      <c r="E917" s="10"/>
      <c r="F917" s="10"/>
      <c r="G917" s="10"/>
      <c r="H917" s="10"/>
      <c r="I917" s="10"/>
      <c r="J917" s="10"/>
      <c r="K917" s="10"/>
      <c r="L917" s="10"/>
      <c r="M917" s="10"/>
      <c r="N917" s="10"/>
      <c r="O917" s="10"/>
    </row>
    <row r="918" spans="1:15" ht="15.75" customHeight="1">
      <c r="A918" s="28"/>
      <c r="B918" s="10"/>
      <c r="C918" s="10"/>
      <c r="D918" s="10"/>
      <c r="E918" s="10"/>
      <c r="F918" s="10"/>
      <c r="G918" s="10"/>
      <c r="H918" s="10"/>
      <c r="I918" s="10"/>
      <c r="J918" s="10"/>
      <c r="K918" s="10"/>
      <c r="L918" s="10"/>
      <c r="M918" s="10"/>
      <c r="N918" s="10"/>
      <c r="O918" s="10"/>
    </row>
    <row r="919" spans="1:15" ht="15.75" customHeight="1">
      <c r="A919" s="28"/>
      <c r="B919" s="10"/>
      <c r="C919" s="10"/>
      <c r="D919" s="10"/>
      <c r="E919" s="10"/>
      <c r="F919" s="10"/>
      <c r="G919" s="10"/>
      <c r="H919" s="10"/>
      <c r="I919" s="10"/>
      <c r="J919" s="10"/>
      <c r="K919" s="10"/>
      <c r="L919" s="10"/>
      <c r="M919" s="10"/>
      <c r="N919" s="10"/>
      <c r="O919" s="10"/>
    </row>
    <row r="920" spans="1:15" ht="15.75" customHeight="1">
      <c r="A920" s="28"/>
      <c r="B920" s="10"/>
      <c r="C920" s="10"/>
      <c r="D920" s="10"/>
      <c r="E920" s="10"/>
      <c r="F920" s="10"/>
      <c r="G920" s="10"/>
      <c r="H920" s="10"/>
      <c r="I920" s="10"/>
      <c r="J920" s="10"/>
      <c r="K920" s="10"/>
      <c r="L920" s="10"/>
      <c r="M920" s="10"/>
      <c r="N920" s="10"/>
      <c r="O920" s="10"/>
    </row>
    <row r="921" spans="1:15" ht="15.75" customHeight="1">
      <c r="A921" s="28"/>
      <c r="B921" s="10"/>
      <c r="C921" s="10"/>
      <c r="D921" s="10"/>
      <c r="E921" s="10"/>
      <c r="F921" s="10"/>
      <c r="G921" s="10"/>
      <c r="H921" s="10"/>
      <c r="I921" s="10"/>
      <c r="J921" s="10"/>
      <c r="K921" s="10"/>
      <c r="L921" s="10"/>
      <c r="M921" s="10"/>
      <c r="N921" s="10"/>
      <c r="O921" s="10"/>
    </row>
    <row r="922" spans="1:15" ht="15.75" customHeight="1">
      <c r="A922" s="28"/>
      <c r="B922" s="10"/>
      <c r="C922" s="10"/>
      <c r="D922" s="10"/>
      <c r="E922" s="10"/>
      <c r="F922" s="10"/>
      <c r="G922" s="10"/>
      <c r="H922" s="10"/>
      <c r="I922" s="10"/>
      <c r="J922" s="10"/>
      <c r="K922" s="10"/>
      <c r="L922" s="10"/>
      <c r="M922" s="10"/>
      <c r="N922" s="10"/>
      <c r="O922" s="10"/>
    </row>
    <row r="923" spans="1:15" ht="15.75" customHeight="1">
      <c r="A923" s="28"/>
      <c r="B923" s="10"/>
      <c r="C923" s="10"/>
      <c r="D923" s="10"/>
      <c r="E923" s="10"/>
      <c r="F923" s="10"/>
      <c r="G923" s="10"/>
      <c r="H923" s="10"/>
      <c r="I923" s="10"/>
      <c r="J923" s="10"/>
      <c r="K923" s="10"/>
      <c r="L923" s="10"/>
      <c r="M923" s="10"/>
      <c r="N923" s="10"/>
      <c r="O923" s="10"/>
    </row>
    <row r="924" spans="1:15" ht="15.75" customHeight="1">
      <c r="A924" s="28"/>
      <c r="B924" s="10"/>
      <c r="C924" s="10"/>
      <c r="D924" s="10"/>
      <c r="E924" s="10"/>
      <c r="F924" s="10"/>
      <c r="G924" s="10"/>
      <c r="H924" s="10"/>
      <c r="I924" s="10"/>
      <c r="J924" s="10"/>
      <c r="K924" s="10"/>
      <c r="L924" s="10"/>
      <c r="M924" s="10"/>
      <c r="N924" s="10"/>
      <c r="O924" s="10"/>
    </row>
    <row r="925" spans="1:15" ht="15.75" customHeight="1">
      <c r="A925" s="28"/>
      <c r="B925" s="10"/>
      <c r="C925" s="10"/>
      <c r="D925" s="10"/>
      <c r="E925" s="10"/>
      <c r="F925" s="10"/>
      <c r="G925" s="10"/>
      <c r="H925" s="10"/>
      <c r="I925" s="10"/>
      <c r="J925" s="10"/>
      <c r="K925" s="10"/>
      <c r="L925" s="10"/>
      <c r="M925" s="10"/>
      <c r="N925" s="10"/>
      <c r="O925" s="10"/>
    </row>
    <row r="926" spans="1:15" ht="15.75" customHeight="1">
      <c r="A926" s="28"/>
      <c r="B926" s="10"/>
      <c r="C926" s="10"/>
      <c r="D926" s="10"/>
      <c r="E926" s="10"/>
      <c r="F926" s="10"/>
      <c r="G926" s="10"/>
      <c r="H926" s="10"/>
      <c r="I926" s="10"/>
      <c r="J926" s="10"/>
      <c r="K926" s="10"/>
      <c r="L926" s="10"/>
      <c r="M926" s="10"/>
      <c r="N926" s="10"/>
      <c r="O926" s="10"/>
    </row>
    <row r="927" spans="1:15" ht="15.75" customHeight="1">
      <c r="A927" s="28"/>
      <c r="B927" s="10"/>
      <c r="C927" s="10"/>
      <c r="D927" s="10"/>
      <c r="E927" s="10"/>
      <c r="F927" s="10"/>
      <c r="G927" s="10"/>
      <c r="H927" s="10"/>
      <c r="I927" s="10"/>
      <c r="J927" s="10"/>
      <c r="K927" s="10"/>
      <c r="L927" s="10"/>
      <c r="M927" s="10"/>
      <c r="N927" s="10"/>
      <c r="O927" s="10"/>
    </row>
    <row r="928" spans="1:15" ht="15.75" customHeight="1">
      <c r="A928" s="28"/>
      <c r="B928" s="10"/>
      <c r="C928" s="10"/>
      <c r="D928" s="10"/>
      <c r="E928" s="10"/>
      <c r="F928" s="10"/>
      <c r="G928" s="10"/>
      <c r="H928" s="10"/>
      <c r="I928" s="10"/>
      <c r="J928" s="10"/>
      <c r="K928" s="10"/>
      <c r="L928" s="10"/>
      <c r="M928" s="10"/>
      <c r="N928" s="10"/>
      <c r="O928" s="10"/>
    </row>
    <row r="929" spans="1:15" ht="15.75" customHeight="1">
      <c r="A929" s="28"/>
      <c r="B929" s="10"/>
      <c r="C929" s="10"/>
      <c r="D929" s="10"/>
      <c r="E929" s="10"/>
      <c r="F929" s="10"/>
      <c r="G929" s="10"/>
      <c r="H929" s="10"/>
      <c r="I929" s="10"/>
      <c r="J929" s="10"/>
      <c r="K929" s="10"/>
      <c r="L929" s="10"/>
      <c r="M929" s="10"/>
      <c r="N929" s="10"/>
      <c r="O929" s="10"/>
    </row>
    <row r="930" spans="1:15" ht="15.75" customHeight="1">
      <c r="A930" s="28"/>
      <c r="B930" s="10"/>
      <c r="C930" s="10"/>
      <c r="D930" s="10"/>
      <c r="E930" s="10"/>
      <c r="F930" s="10"/>
      <c r="G930" s="10"/>
      <c r="H930" s="10"/>
      <c r="I930" s="10"/>
      <c r="J930" s="10"/>
      <c r="K930" s="10"/>
      <c r="L930" s="10"/>
      <c r="M930" s="10"/>
      <c r="N930" s="10"/>
      <c r="O930" s="10"/>
    </row>
    <row r="931" spans="1:15" ht="15.75" customHeight="1">
      <c r="A931" s="28"/>
      <c r="B931" s="10"/>
      <c r="C931" s="10"/>
      <c r="D931" s="10"/>
      <c r="E931" s="10"/>
      <c r="F931" s="10"/>
      <c r="G931" s="10"/>
      <c r="H931" s="10"/>
      <c r="I931" s="10"/>
      <c r="J931" s="10"/>
      <c r="K931" s="10"/>
      <c r="L931" s="10"/>
      <c r="M931" s="10"/>
      <c r="N931" s="10"/>
      <c r="O931" s="10"/>
    </row>
    <row r="932" spans="1:15" ht="15.75" customHeight="1">
      <c r="A932" s="28"/>
      <c r="B932" s="10"/>
      <c r="C932" s="10"/>
      <c r="D932" s="10"/>
      <c r="E932" s="10"/>
      <c r="F932" s="10"/>
      <c r="G932" s="10"/>
      <c r="H932" s="10"/>
      <c r="I932" s="10"/>
      <c r="J932" s="10"/>
      <c r="K932" s="10"/>
      <c r="L932" s="10"/>
      <c r="M932" s="10"/>
      <c r="N932" s="10"/>
      <c r="O932" s="10"/>
    </row>
    <row r="933" spans="1:15" ht="15.75" customHeight="1">
      <c r="A933" s="28"/>
      <c r="B933" s="10"/>
      <c r="C933" s="10"/>
      <c r="D933" s="10"/>
      <c r="E933" s="10"/>
      <c r="F933" s="10"/>
      <c r="G933" s="10"/>
      <c r="H933" s="10"/>
      <c r="I933" s="10"/>
      <c r="J933" s="10"/>
      <c r="K933" s="10"/>
      <c r="L933" s="10"/>
      <c r="M933" s="10"/>
      <c r="N933" s="10"/>
      <c r="O933" s="10"/>
    </row>
    <row r="934" spans="1:15" ht="15.75" customHeight="1">
      <c r="A934" s="28"/>
      <c r="B934" s="10"/>
      <c r="C934" s="10"/>
      <c r="D934" s="10"/>
      <c r="E934" s="10"/>
      <c r="F934" s="10"/>
      <c r="G934" s="10"/>
      <c r="H934" s="10"/>
      <c r="I934" s="10"/>
      <c r="J934" s="10"/>
      <c r="K934" s="10"/>
      <c r="L934" s="10"/>
      <c r="M934" s="10"/>
      <c r="N934" s="10"/>
      <c r="O934" s="10"/>
    </row>
    <row r="935" spans="1:15" ht="15.75" customHeight="1">
      <c r="A935" s="28"/>
      <c r="B935" s="10"/>
      <c r="C935" s="10"/>
      <c r="D935" s="10"/>
      <c r="E935" s="10"/>
      <c r="F935" s="10"/>
      <c r="G935" s="10"/>
      <c r="H935" s="10"/>
      <c r="I935" s="10"/>
      <c r="J935" s="10"/>
      <c r="K935" s="10"/>
      <c r="L935" s="10"/>
      <c r="M935" s="10"/>
      <c r="N935" s="10"/>
      <c r="O935" s="10"/>
    </row>
    <row r="936" spans="1:15" ht="15.75" customHeight="1">
      <c r="A936" s="28"/>
      <c r="B936" s="10"/>
      <c r="C936" s="10"/>
      <c r="D936" s="10"/>
      <c r="E936" s="10"/>
      <c r="F936" s="10"/>
      <c r="G936" s="10"/>
      <c r="H936" s="10"/>
      <c r="I936" s="10"/>
      <c r="J936" s="10"/>
      <c r="K936" s="10"/>
      <c r="L936" s="10"/>
      <c r="M936" s="10"/>
      <c r="N936" s="10"/>
      <c r="O936" s="10"/>
    </row>
    <row r="937" spans="1:15" ht="15.75" customHeight="1">
      <c r="A937" s="28"/>
      <c r="B937" s="10"/>
      <c r="C937" s="10"/>
      <c r="D937" s="10"/>
      <c r="E937" s="10"/>
      <c r="F937" s="10"/>
      <c r="G937" s="10"/>
      <c r="H937" s="10"/>
      <c r="I937" s="10"/>
      <c r="J937" s="10"/>
      <c r="K937" s="10"/>
      <c r="L937" s="10"/>
      <c r="M937" s="10"/>
      <c r="N937" s="10"/>
      <c r="O937" s="10"/>
    </row>
    <row r="938" spans="1:15" ht="15.75" customHeight="1">
      <c r="A938" s="28"/>
      <c r="B938" s="10"/>
      <c r="C938" s="10"/>
      <c r="D938" s="10"/>
      <c r="E938" s="10"/>
      <c r="F938" s="10"/>
      <c r="G938" s="10"/>
      <c r="H938" s="10"/>
      <c r="I938" s="10"/>
      <c r="J938" s="10"/>
      <c r="K938" s="10"/>
      <c r="L938" s="10"/>
      <c r="M938" s="10"/>
      <c r="N938" s="10"/>
      <c r="O938" s="10"/>
    </row>
    <row r="939" spans="1:15" ht="15.75" customHeight="1">
      <c r="A939" s="28"/>
      <c r="B939" s="10"/>
      <c r="C939" s="10"/>
      <c r="D939" s="10"/>
      <c r="E939" s="10"/>
      <c r="F939" s="10"/>
      <c r="G939" s="10"/>
      <c r="H939" s="10"/>
      <c r="I939" s="10"/>
      <c r="J939" s="10"/>
      <c r="K939" s="10"/>
      <c r="L939" s="10"/>
      <c r="M939" s="10"/>
      <c r="N939" s="10"/>
      <c r="O939" s="10"/>
    </row>
    <row r="940" spans="1:15" ht="15.75" customHeight="1">
      <c r="A940" s="28"/>
      <c r="B940" s="10"/>
      <c r="C940" s="10"/>
      <c r="D940" s="10"/>
      <c r="E940" s="10"/>
      <c r="F940" s="10"/>
      <c r="G940" s="10"/>
      <c r="H940" s="10"/>
      <c r="I940" s="10"/>
      <c r="J940" s="10"/>
      <c r="K940" s="10"/>
      <c r="L940" s="10"/>
      <c r="M940" s="10"/>
      <c r="N940" s="10"/>
      <c r="O940" s="10"/>
    </row>
    <row r="941" spans="1:15" ht="15.75" customHeight="1">
      <c r="A941" s="28"/>
      <c r="B941" s="10"/>
      <c r="C941" s="10"/>
      <c r="D941" s="10"/>
      <c r="E941" s="10"/>
      <c r="F941" s="10"/>
      <c r="G941" s="10"/>
      <c r="H941" s="10"/>
      <c r="I941" s="10"/>
      <c r="J941" s="10"/>
      <c r="K941" s="10"/>
      <c r="L941" s="10"/>
      <c r="M941" s="10"/>
      <c r="N941" s="10"/>
      <c r="O941" s="10"/>
    </row>
    <row r="942" spans="1:15" ht="15.75" customHeight="1">
      <c r="A942" s="28"/>
      <c r="B942" s="10"/>
      <c r="C942" s="10"/>
      <c r="D942" s="10"/>
      <c r="E942" s="10"/>
      <c r="F942" s="10"/>
      <c r="G942" s="10"/>
      <c r="H942" s="10"/>
      <c r="I942" s="10"/>
      <c r="J942" s="10"/>
      <c r="K942" s="10"/>
      <c r="L942" s="10"/>
      <c r="M942" s="10"/>
      <c r="N942" s="10"/>
      <c r="O942" s="10"/>
    </row>
    <row r="943" spans="1:15" ht="15.75" customHeight="1">
      <c r="A943" s="28"/>
      <c r="B943" s="10"/>
      <c r="C943" s="10"/>
      <c r="D943" s="10"/>
      <c r="E943" s="10"/>
      <c r="F943" s="10"/>
      <c r="G943" s="10"/>
      <c r="H943" s="10"/>
      <c r="I943" s="10"/>
      <c r="J943" s="10"/>
      <c r="K943" s="10"/>
      <c r="L943" s="10"/>
      <c r="M943" s="10"/>
      <c r="N943" s="10"/>
      <c r="O943" s="10"/>
    </row>
    <row r="944" spans="1:15" ht="15.75" customHeight="1">
      <c r="A944" s="28"/>
      <c r="B944" s="10"/>
      <c r="C944" s="10"/>
      <c r="D944" s="10"/>
      <c r="E944" s="10"/>
      <c r="F944" s="10"/>
      <c r="G944" s="10"/>
      <c r="H944" s="10"/>
      <c r="I944" s="10"/>
      <c r="J944" s="10"/>
      <c r="K944" s="10"/>
      <c r="L944" s="10"/>
      <c r="M944" s="10"/>
      <c r="N944" s="10"/>
      <c r="O944" s="10"/>
    </row>
    <row r="945" spans="1:15" ht="15.75" customHeight="1">
      <c r="A945" s="28"/>
      <c r="B945" s="10"/>
      <c r="C945" s="10"/>
      <c r="D945" s="10"/>
      <c r="E945" s="10"/>
      <c r="F945" s="10"/>
      <c r="G945" s="10"/>
      <c r="H945" s="10"/>
      <c r="I945" s="10"/>
      <c r="J945" s="10"/>
      <c r="K945" s="10"/>
      <c r="L945" s="10"/>
      <c r="M945" s="10"/>
      <c r="N945" s="10"/>
      <c r="O945" s="10"/>
    </row>
    <row r="946" spans="1:15" ht="15.75" customHeight="1">
      <c r="A946" s="28"/>
      <c r="B946" s="10"/>
      <c r="C946" s="10"/>
      <c r="D946" s="10"/>
      <c r="E946" s="10"/>
      <c r="F946" s="10"/>
      <c r="G946" s="10"/>
      <c r="H946" s="10"/>
      <c r="I946" s="10"/>
      <c r="J946" s="10"/>
      <c r="K946" s="10"/>
      <c r="L946" s="10"/>
      <c r="M946" s="10"/>
      <c r="N946" s="10"/>
      <c r="O946" s="10"/>
    </row>
    <row r="947" spans="1:15" ht="15.75" customHeight="1">
      <c r="A947" s="28"/>
      <c r="B947" s="10"/>
      <c r="C947" s="10"/>
      <c r="D947" s="10"/>
      <c r="E947" s="10"/>
      <c r="F947" s="10"/>
      <c r="G947" s="10"/>
      <c r="H947" s="10"/>
      <c r="I947" s="10"/>
      <c r="J947" s="10"/>
      <c r="K947" s="10"/>
      <c r="L947" s="10"/>
      <c r="M947" s="10"/>
      <c r="N947" s="10"/>
      <c r="O947" s="10"/>
    </row>
    <row r="948" spans="1:15" ht="15.75" customHeight="1">
      <c r="A948" s="28"/>
      <c r="B948" s="10"/>
      <c r="C948" s="10"/>
      <c r="D948" s="10"/>
      <c r="E948" s="10"/>
      <c r="F948" s="10"/>
      <c r="G948" s="10"/>
      <c r="H948" s="10"/>
      <c r="I948" s="10"/>
      <c r="J948" s="10"/>
      <c r="K948" s="10"/>
      <c r="L948" s="10"/>
      <c r="M948" s="10"/>
      <c r="N948" s="10"/>
      <c r="O948" s="10"/>
    </row>
    <row r="949" spans="1:15" ht="15.75" customHeight="1">
      <c r="A949" s="28"/>
      <c r="B949" s="10"/>
      <c r="C949" s="10"/>
      <c r="D949" s="10"/>
      <c r="E949" s="10"/>
      <c r="F949" s="10"/>
      <c r="G949" s="10"/>
      <c r="H949" s="10"/>
      <c r="I949" s="10"/>
      <c r="J949" s="10"/>
      <c r="K949" s="10"/>
      <c r="L949" s="10"/>
      <c r="M949" s="10"/>
      <c r="N949" s="10"/>
      <c r="O949" s="10"/>
    </row>
    <row r="950" spans="1:15" ht="15.75" customHeight="1">
      <c r="A950" s="28"/>
      <c r="B950" s="10"/>
      <c r="C950" s="10"/>
      <c r="D950" s="10"/>
      <c r="E950" s="10"/>
      <c r="F950" s="10"/>
      <c r="G950" s="10"/>
      <c r="H950" s="10"/>
      <c r="I950" s="10"/>
      <c r="J950" s="10"/>
      <c r="K950" s="10"/>
      <c r="L950" s="10"/>
      <c r="M950" s="10"/>
      <c r="N950" s="10"/>
      <c r="O950" s="10"/>
    </row>
    <row r="951" spans="1:15" ht="15.75" customHeight="1">
      <c r="A951" s="28"/>
      <c r="B951" s="10"/>
      <c r="C951" s="10"/>
      <c r="D951" s="10"/>
      <c r="E951" s="10"/>
      <c r="F951" s="10"/>
      <c r="G951" s="10"/>
      <c r="H951" s="10"/>
      <c r="I951" s="10"/>
      <c r="J951" s="10"/>
      <c r="K951" s="10"/>
      <c r="L951" s="10"/>
      <c r="M951" s="10"/>
      <c r="N951" s="10"/>
      <c r="O951" s="10"/>
    </row>
    <row r="952" spans="1:15" ht="15.75" customHeight="1">
      <c r="A952" s="28"/>
      <c r="B952" s="10"/>
      <c r="C952" s="10"/>
      <c r="D952" s="10"/>
      <c r="E952" s="10"/>
      <c r="F952" s="10"/>
      <c r="G952" s="10"/>
      <c r="H952" s="10"/>
      <c r="I952" s="10"/>
      <c r="J952" s="10"/>
      <c r="K952" s="10"/>
      <c r="L952" s="10"/>
      <c r="M952" s="10"/>
      <c r="N952" s="10"/>
      <c r="O952" s="10"/>
    </row>
    <row r="953" spans="1:15" ht="15.75" customHeight="1">
      <c r="A953" s="28"/>
      <c r="B953" s="10"/>
      <c r="C953" s="10"/>
      <c r="D953" s="10"/>
      <c r="E953" s="10"/>
      <c r="F953" s="10"/>
      <c r="G953" s="10"/>
      <c r="H953" s="10"/>
      <c r="I953" s="10"/>
      <c r="J953" s="10"/>
      <c r="K953" s="10"/>
      <c r="L953" s="10"/>
      <c r="M953" s="10"/>
      <c r="N953" s="10"/>
      <c r="O953" s="10"/>
    </row>
    <row r="954" spans="1:15" ht="15.75" customHeight="1">
      <c r="A954" s="28"/>
      <c r="B954" s="10"/>
      <c r="C954" s="10"/>
      <c r="D954" s="10"/>
      <c r="E954" s="10"/>
      <c r="F954" s="10"/>
      <c r="G954" s="10"/>
      <c r="H954" s="10"/>
      <c r="I954" s="10"/>
      <c r="J954" s="10"/>
      <c r="K954" s="10"/>
      <c r="L954" s="10"/>
      <c r="M954" s="10"/>
      <c r="N954" s="10"/>
      <c r="O954" s="10"/>
    </row>
    <row r="955" spans="1:15" ht="15.75" customHeight="1">
      <c r="A955" s="28"/>
      <c r="B955" s="10"/>
      <c r="C955" s="10"/>
      <c r="D955" s="10"/>
      <c r="E955" s="10"/>
      <c r="F955" s="10"/>
      <c r="G955" s="10"/>
      <c r="H955" s="10"/>
      <c r="I955" s="10"/>
      <c r="J955" s="10"/>
      <c r="K955" s="10"/>
      <c r="L955" s="10"/>
      <c r="M955" s="10"/>
      <c r="N955" s="10"/>
      <c r="O955" s="10"/>
    </row>
    <row r="956" spans="1:15" ht="15.75" customHeight="1">
      <c r="A956" s="28"/>
      <c r="B956" s="10"/>
      <c r="C956" s="10"/>
      <c r="D956" s="10"/>
      <c r="E956" s="10"/>
      <c r="F956" s="10"/>
      <c r="G956" s="10"/>
      <c r="H956" s="10"/>
      <c r="I956" s="10"/>
      <c r="J956" s="10"/>
      <c r="K956" s="10"/>
      <c r="L956" s="10"/>
      <c r="M956" s="10"/>
      <c r="N956" s="10"/>
      <c r="O956" s="10"/>
    </row>
    <row r="957" spans="1:15" ht="15.75" customHeight="1">
      <c r="A957" s="28"/>
      <c r="B957" s="10"/>
      <c r="C957" s="10"/>
      <c r="D957" s="10"/>
      <c r="E957" s="10"/>
      <c r="F957" s="10"/>
      <c r="G957" s="10"/>
      <c r="H957" s="10"/>
      <c r="I957" s="10"/>
      <c r="J957" s="10"/>
      <c r="K957" s="10"/>
      <c r="L957" s="10"/>
      <c r="M957" s="10"/>
      <c r="N957" s="10"/>
      <c r="O957" s="10"/>
    </row>
    <row r="958" spans="1:15" ht="15.75" customHeight="1">
      <c r="A958" s="28"/>
      <c r="B958" s="10"/>
      <c r="C958" s="10"/>
      <c r="D958" s="10"/>
      <c r="E958" s="10"/>
      <c r="F958" s="10"/>
      <c r="G958" s="10"/>
      <c r="H958" s="10"/>
      <c r="I958" s="10"/>
      <c r="J958" s="10"/>
      <c r="K958" s="10"/>
      <c r="L958" s="10"/>
      <c r="M958" s="10"/>
      <c r="N958" s="10"/>
      <c r="O958" s="10"/>
    </row>
    <row r="959" spans="1:15" ht="15.75" customHeight="1">
      <c r="A959" s="28"/>
      <c r="B959" s="10"/>
      <c r="C959" s="10"/>
      <c r="D959" s="10"/>
      <c r="E959" s="10"/>
      <c r="F959" s="10"/>
      <c r="G959" s="10"/>
      <c r="H959" s="10"/>
      <c r="I959" s="10"/>
      <c r="J959" s="10"/>
      <c r="K959" s="10"/>
      <c r="L959" s="10"/>
      <c r="M959" s="10"/>
      <c r="N959" s="10"/>
      <c r="O959" s="10"/>
    </row>
    <row r="960" spans="1:15" ht="15.75" customHeight="1">
      <c r="A960" s="28"/>
      <c r="B960" s="10"/>
      <c r="C960" s="10"/>
      <c r="D960" s="10"/>
      <c r="E960" s="10"/>
      <c r="F960" s="10"/>
      <c r="G960" s="10"/>
      <c r="H960" s="10"/>
      <c r="I960" s="10"/>
      <c r="J960" s="10"/>
      <c r="K960" s="10"/>
      <c r="L960" s="10"/>
      <c r="M960" s="10"/>
      <c r="N960" s="10"/>
      <c r="O960" s="10"/>
    </row>
    <row r="961" spans="1:15" ht="15.75" customHeight="1">
      <c r="A961" s="28"/>
      <c r="B961" s="10"/>
      <c r="C961" s="10"/>
      <c r="D961" s="10"/>
      <c r="E961" s="10"/>
      <c r="F961" s="10"/>
      <c r="G961" s="10"/>
      <c r="H961" s="10"/>
      <c r="I961" s="10"/>
      <c r="J961" s="10"/>
      <c r="K961" s="10"/>
      <c r="L961" s="10"/>
      <c r="M961" s="10"/>
      <c r="N961" s="10"/>
      <c r="O961" s="10"/>
    </row>
    <row r="962" spans="1:15" ht="15.75" customHeight="1">
      <c r="A962" s="28"/>
      <c r="B962" s="10"/>
      <c r="C962" s="10"/>
      <c r="D962" s="10"/>
      <c r="E962" s="10"/>
      <c r="F962" s="10"/>
      <c r="G962" s="10"/>
      <c r="H962" s="10"/>
      <c r="I962" s="10"/>
      <c r="J962" s="10"/>
      <c r="K962" s="10"/>
      <c r="L962" s="10"/>
      <c r="M962" s="10"/>
      <c r="N962" s="10"/>
      <c r="O962" s="10"/>
    </row>
    <row r="963" spans="1:15" ht="15.75" customHeight="1">
      <c r="A963" s="28"/>
      <c r="B963" s="10"/>
      <c r="C963" s="10"/>
      <c r="D963" s="10"/>
      <c r="E963" s="10"/>
      <c r="F963" s="10"/>
      <c r="G963" s="10"/>
      <c r="H963" s="10"/>
      <c r="I963" s="10"/>
      <c r="J963" s="10"/>
      <c r="K963" s="10"/>
      <c r="L963" s="10"/>
      <c r="M963" s="10"/>
      <c r="N963" s="10"/>
      <c r="O963" s="10"/>
    </row>
    <row r="964" spans="1:15" ht="15.75" customHeight="1">
      <c r="A964" s="28"/>
      <c r="B964" s="10"/>
      <c r="C964" s="10"/>
      <c r="D964" s="10"/>
      <c r="E964" s="10"/>
      <c r="F964" s="10"/>
      <c r="G964" s="10"/>
      <c r="H964" s="10"/>
      <c r="I964" s="10"/>
      <c r="J964" s="10"/>
      <c r="K964" s="10"/>
      <c r="L964" s="10"/>
      <c r="M964" s="10"/>
      <c r="N964" s="10"/>
      <c r="O964" s="10"/>
    </row>
    <row r="965" spans="1:15" ht="15.75" customHeight="1">
      <c r="A965" s="28"/>
      <c r="B965" s="10"/>
      <c r="C965" s="10"/>
      <c r="D965" s="10"/>
      <c r="E965" s="10"/>
      <c r="F965" s="10"/>
      <c r="G965" s="10"/>
      <c r="H965" s="10"/>
      <c r="I965" s="10"/>
      <c r="J965" s="10"/>
      <c r="K965" s="10"/>
      <c r="L965" s="10"/>
      <c r="M965" s="10"/>
      <c r="N965" s="10"/>
      <c r="O965" s="10"/>
    </row>
    <row r="966" spans="1:15" ht="15.75" customHeight="1">
      <c r="A966" s="28"/>
      <c r="B966" s="10"/>
      <c r="C966" s="10"/>
      <c r="D966" s="10"/>
      <c r="E966" s="10"/>
      <c r="F966" s="10"/>
      <c r="G966" s="10"/>
      <c r="H966" s="10"/>
      <c r="I966" s="10"/>
      <c r="J966" s="10"/>
      <c r="K966" s="10"/>
      <c r="L966" s="10"/>
      <c r="M966" s="10"/>
      <c r="N966" s="10"/>
      <c r="O966" s="10"/>
    </row>
    <row r="967" spans="1:15" ht="15.75" customHeight="1">
      <c r="A967" s="28"/>
      <c r="B967" s="10"/>
      <c r="C967" s="10"/>
      <c r="D967" s="10"/>
      <c r="E967" s="10"/>
      <c r="F967" s="10"/>
      <c r="G967" s="10"/>
      <c r="H967" s="10"/>
      <c r="I967" s="10"/>
      <c r="J967" s="10"/>
      <c r="K967" s="10"/>
      <c r="L967" s="10"/>
      <c r="M967" s="10"/>
      <c r="N967" s="10"/>
      <c r="O967" s="10"/>
    </row>
    <row r="968" spans="1:15" ht="15.75" customHeight="1">
      <c r="A968" s="28"/>
      <c r="B968" s="10"/>
      <c r="C968" s="10"/>
      <c r="D968" s="10"/>
      <c r="E968" s="10"/>
      <c r="F968" s="10"/>
      <c r="G968" s="10"/>
      <c r="H968" s="10"/>
      <c r="I968" s="10"/>
      <c r="J968" s="10"/>
      <c r="K968" s="10"/>
      <c r="L968" s="10"/>
      <c r="M968" s="10"/>
      <c r="N968" s="10"/>
      <c r="O968" s="10"/>
    </row>
    <row r="969" spans="1:15" ht="15.75" customHeight="1">
      <c r="A969" s="28"/>
      <c r="B969" s="10"/>
      <c r="C969" s="10"/>
      <c r="D969" s="10"/>
      <c r="E969" s="10"/>
      <c r="F969" s="10"/>
      <c r="G969" s="10"/>
      <c r="H969" s="10"/>
      <c r="I969" s="10"/>
      <c r="J969" s="10"/>
      <c r="K969" s="10"/>
      <c r="L969" s="10"/>
      <c r="M969" s="10"/>
      <c r="N969" s="10"/>
      <c r="O969" s="10"/>
    </row>
    <row r="970" spans="1:15" ht="15.75" customHeight="1">
      <c r="A970" s="28"/>
      <c r="B970" s="10"/>
      <c r="C970" s="10"/>
      <c r="D970" s="10"/>
      <c r="E970" s="10"/>
      <c r="F970" s="10"/>
      <c r="G970" s="10"/>
      <c r="H970" s="10"/>
      <c r="I970" s="10"/>
      <c r="J970" s="10"/>
      <c r="K970" s="10"/>
      <c r="L970" s="10"/>
      <c r="M970" s="10"/>
      <c r="N970" s="10"/>
      <c r="O970" s="10"/>
    </row>
    <row r="971" spans="1:15" ht="15.75" customHeight="1">
      <c r="A971" s="28"/>
      <c r="B971" s="10"/>
      <c r="C971" s="10"/>
      <c r="D971" s="10"/>
      <c r="E971" s="10"/>
      <c r="F971" s="10"/>
      <c r="G971" s="10"/>
      <c r="H971" s="10"/>
      <c r="I971" s="10"/>
      <c r="J971" s="10"/>
      <c r="K971" s="10"/>
      <c r="L971" s="10"/>
      <c r="M971" s="10"/>
      <c r="N971" s="10"/>
      <c r="O971" s="10"/>
    </row>
    <row r="972" spans="1:15" ht="15.75" customHeight="1">
      <c r="A972" s="28"/>
      <c r="B972" s="10"/>
      <c r="C972" s="10"/>
      <c r="D972" s="10"/>
      <c r="E972" s="10"/>
      <c r="F972" s="10"/>
      <c r="G972" s="10"/>
      <c r="H972" s="10"/>
      <c r="I972" s="10"/>
      <c r="J972" s="10"/>
      <c r="K972" s="10"/>
      <c r="L972" s="10"/>
      <c r="M972" s="10"/>
      <c r="N972" s="10"/>
      <c r="O972" s="10"/>
    </row>
    <row r="973" spans="1:15" ht="15.75" customHeight="1">
      <c r="A973" s="28"/>
      <c r="B973" s="10"/>
      <c r="C973" s="10"/>
      <c r="D973" s="10"/>
      <c r="E973" s="10"/>
      <c r="F973" s="10"/>
      <c r="G973" s="10"/>
      <c r="H973" s="10"/>
      <c r="I973" s="10"/>
      <c r="J973" s="10"/>
      <c r="K973" s="10"/>
      <c r="L973" s="10"/>
      <c r="M973" s="10"/>
      <c r="N973" s="10"/>
      <c r="O973" s="10"/>
    </row>
    <row r="974" spans="1:15" ht="15.75" customHeight="1">
      <c r="A974" s="28"/>
      <c r="B974" s="10"/>
      <c r="C974" s="10"/>
      <c r="D974" s="10"/>
      <c r="E974" s="10"/>
      <c r="F974" s="10"/>
      <c r="G974" s="10"/>
      <c r="H974" s="10"/>
      <c r="I974" s="10"/>
      <c r="J974" s="10"/>
      <c r="K974" s="10"/>
      <c r="L974" s="10"/>
      <c r="M974" s="10"/>
      <c r="N974" s="10"/>
      <c r="O974" s="10"/>
    </row>
    <row r="975" spans="1:15" ht="15.75" customHeight="1">
      <c r="A975" s="28"/>
      <c r="B975" s="10"/>
      <c r="C975" s="10"/>
      <c r="D975" s="10"/>
      <c r="E975" s="10"/>
      <c r="F975" s="10"/>
      <c r="G975" s="10"/>
      <c r="H975" s="10"/>
      <c r="I975" s="10"/>
      <c r="J975" s="10"/>
      <c r="K975" s="10"/>
      <c r="L975" s="10"/>
      <c r="M975" s="10"/>
      <c r="N975" s="10"/>
      <c r="O975" s="10"/>
    </row>
  </sheetData>
  <mergeCells count="28">
    <mergeCell ref="D239:E239"/>
    <mergeCell ref="C47:D47"/>
    <mergeCell ref="C143:O144"/>
    <mergeCell ref="C145:O145"/>
    <mergeCell ref="C146:O146"/>
    <mergeCell ref="F148:J148"/>
    <mergeCell ref="E89:G89"/>
    <mergeCell ref="E122:G122"/>
    <mergeCell ref="D128:F128"/>
    <mergeCell ref="D133:F133"/>
    <mergeCell ref="D137:E137"/>
    <mergeCell ref="D139:E139"/>
    <mergeCell ref="C50:C51"/>
    <mergeCell ref="D50:D51"/>
    <mergeCell ref="E50:E51"/>
    <mergeCell ref="J45:L45"/>
    <mergeCell ref="M45:M46"/>
    <mergeCell ref="O45:O46"/>
    <mergeCell ref="C7:E7"/>
    <mergeCell ref="C8:E8"/>
    <mergeCell ref="D18:F18"/>
    <mergeCell ref="C45:D46"/>
    <mergeCell ref="E45:E46"/>
    <mergeCell ref="F45:F46"/>
    <mergeCell ref="G45:G46"/>
    <mergeCell ref="H45:H46"/>
    <mergeCell ref="I45:I46"/>
    <mergeCell ref="N45:N46"/>
  </mergeCells>
  <conditionalFormatting sqref="A7:A9 A12:A20 A23:A24 A26:A29 A35 A38:A41 A44:A54 A57:A123 A125:A140 A143:A150 A152:A194">
    <cfRule type="cellIs" dxfId="2154" priority="2" stopIfTrue="1" operator="equal">
      <formula>"include_in_docs"</formula>
    </cfRule>
  </conditionalFormatting>
  <conditionalFormatting sqref="C13">
    <cfRule type="cellIs" dxfId="2153" priority="14" stopIfTrue="1" operator="equal">
      <formula>"include_in_docs"</formula>
    </cfRule>
  </conditionalFormatting>
  <conditionalFormatting sqref="C37">
    <cfRule type="expression" dxfId="2152" priority="84" stopIfTrue="1">
      <formula>AND(NE(#REF!,"#"),NE(C37,""),NE(COUNTA(#REF!),0))</formula>
    </cfRule>
    <cfRule type="expression" dxfId="2151" priority="86" stopIfTrue="1">
      <formula>AND(NE(#REF!,"#"),COUNTBLANK(#REF!)&lt;5,ISBLANK(#REF!))</formula>
    </cfRule>
    <cfRule type="expression" dxfId="2150" priority="87" stopIfTrue="1">
      <formula>AND(NE(#REF!,"#"),NE(#REF!,""),OR(COUNTBLANK(#REF!)=5,NE(#REF!,""),IFERROR(VLOOKUP(#REF!,INDIRECT("VariableTypes!A2:A"),1,FALSE),TRUE)))</formula>
    </cfRule>
  </conditionalFormatting>
  <conditionalFormatting sqref="C38:C40">
    <cfRule type="expression" dxfId="2149" priority="183" stopIfTrue="1">
      <formula>AND(NE(#REF!,"#"),NE(C38,""),NE(COUNTA(A38:$D38),0))</formula>
    </cfRule>
  </conditionalFormatting>
  <conditionalFormatting sqref="D28">
    <cfRule type="expression" dxfId="2148" priority="82" stopIfTrue="1">
      <formula>AND(NE(#REF!,"#"),NE(D28,""),NE(COUNTA(A27:$D27),0))</formula>
    </cfRule>
  </conditionalFormatting>
  <conditionalFormatting sqref="D29">
    <cfRule type="expression" dxfId="2147" priority="171" stopIfTrue="1">
      <formula>AND(NE(#REF!,"#"),NE(D29,""),NE(COUNTA($E29:E29),0))</formula>
    </cfRule>
  </conditionalFormatting>
  <conditionalFormatting sqref="D34">
    <cfRule type="expression" dxfId="2146" priority="191" stopIfTrue="1">
      <formula>AND(NE(#REF!,"#"),NE(F34,""),NE(COUNTA($B34:D34),0))</formula>
    </cfRule>
  </conditionalFormatting>
  <conditionalFormatting sqref="D57">
    <cfRule type="expression" dxfId="2145" priority="1" stopIfTrue="1">
      <formula>AND(NE(#REF!,"#"),NE(D57,""),NE(COUNTA(#REF!),0))</formula>
    </cfRule>
    <cfRule type="expression" dxfId="2144" priority="4" stopIfTrue="1">
      <formula>AND(NE(#REF!,"#"),NE(D57,""),NE(COUNTA($B57:C57),0))</formula>
    </cfRule>
  </conditionalFormatting>
  <conditionalFormatting sqref="D90 E90:E120 F91:F120">
    <cfRule type="expression" dxfId="2143" priority="3" stopIfTrue="1">
      <formula>AND(NE(#REF!,"#"),NE(D90,""),NE(COUNTA($B90:B90),0))</formula>
    </cfRule>
  </conditionalFormatting>
  <conditionalFormatting sqref="D3:I3">
    <cfRule type="expression" dxfId="2142" priority="194" stopIfTrue="1">
      <formula>AND(NE(#REF!,"#"),NE(D3,""),NE(COUNTA($B3:C3),0))</formula>
    </cfRule>
  </conditionalFormatting>
  <conditionalFormatting sqref="D4:I5">
    <cfRule type="expression" dxfId="2141" priority="208" stopIfTrue="1">
      <formula>AND(NE(#REF!,"#"),NE(D4,""),NE(COUNTA($C4:C4),0))</formula>
    </cfRule>
  </conditionalFormatting>
  <conditionalFormatting sqref="D6:I6">
    <cfRule type="expression" dxfId="2140" priority="205" stopIfTrue="1">
      <formula>AND(NE(#REF!,"#"),NE(D6,""),NE(COUNTA($A6:C6),0))</formula>
    </cfRule>
  </conditionalFormatting>
  <conditionalFormatting sqref="D10:I10">
    <cfRule type="expression" dxfId="2139" priority="32" stopIfTrue="1">
      <formula>AND(NE(#REF!,"#"),NE(D10,""),NE(COUNTA($A10:C10),0))</formula>
    </cfRule>
  </conditionalFormatting>
  <conditionalFormatting sqref="D21:I21">
    <cfRule type="expression" dxfId="2138" priority="35" stopIfTrue="1">
      <formula>AND(NE(#REF!,"#"),NE(D21,""),NE(COUNTA($A21:C21),0))</formula>
    </cfRule>
  </conditionalFormatting>
  <conditionalFormatting sqref="D25:I25">
    <cfRule type="expression" dxfId="2137" priority="38" stopIfTrue="1">
      <formula>AND(NE(#REF!,"#"),NE(D25,""),NE(COUNTA($A25:C25),0))</formula>
    </cfRule>
  </conditionalFormatting>
  <conditionalFormatting sqref="D30:I30">
    <cfRule type="expression" dxfId="2136" priority="214" stopIfTrue="1">
      <formula>AND(NE(#REF!,"#"),NE(D30,""),NE(COUNTA($B30:C30),0))</formula>
    </cfRule>
  </conditionalFormatting>
  <conditionalFormatting sqref="D31:I32">
    <cfRule type="expression" dxfId="2135" priority="221" stopIfTrue="1">
      <formula>AND(NE(#REF!,"#"),NE(D31,""),NE(COUNTA($C31:C31),0))</formula>
    </cfRule>
  </conditionalFormatting>
  <conditionalFormatting sqref="D33:I33">
    <cfRule type="expression" dxfId="2134" priority="41" stopIfTrue="1">
      <formula>AND(NE(#REF!,"#"),NE(D33,""),NE(COUNTA($A33:C33),0))</formula>
    </cfRule>
  </conditionalFormatting>
  <conditionalFormatting sqref="D36:I36">
    <cfRule type="expression" dxfId="2133" priority="44" stopIfTrue="1">
      <formula>AND(NE(#REF!,"#"),NE(D36,""),NE(COUNTA($A36:C36),0))</formula>
    </cfRule>
  </conditionalFormatting>
  <conditionalFormatting sqref="D42:I42">
    <cfRule type="expression" dxfId="2132" priority="47" stopIfTrue="1">
      <formula>AND(NE(#REF!,"#"),NE(D42,""),NE(COUNTA($A42:C42),0))</formula>
    </cfRule>
  </conditionalFormatting>
  <conditionalFormatting sqref="D55:I55">
    <cfRule type="expression" dxfId="2131" priority="50" stopIfTrue="1">
      <formula>AND(NE(#REF!,"#"),NE(D55,""),NE(COUNTA($A55:C55),0))</formula>
    </cfRule>
  </conditionalFormatting>
  <conditionalFormatting sqref="D124:I124">
    <cfRule type="expression" dxfId="2130" priority="53" stopIfTrue="1">
      <formula>AND(NE(#REF!,"#"),NE(D124,""),NE(COUNTA($A124:C124),0))</formula>
    </cfRule>
  </conditionalFormatting>
  <conditionalFormatting sqref="D141:I141">
    <cfRule type="expression" dxfId="2129" priority="56" stopIfTrue="1">
      <formula>AND(NE(#REF!,"#"),NE(D141,""),NE(COUNTA($A141:C141),0))</formula>
    </cfRule>
  </conditionalFormatting>
  <conditionalFormatting sqref="D151:I151">
    <cfRule type="expression" dxfId="2128" priority="59" stopIfTrue="1">
      <formula>AND(NE(#REF!,"#"),NE(D151,""),NE(COUNTA($A151:C151),0))</formula>
    </cfRule>
  </conditionalFormatting>
  <conditionalFormatting sqref="E13 G13:N13">
    <cfRule type="expression" dxfId="2127" priority="164" stopIfTrue="1">
      <formula>AND(NE(#REF!,"#"),COUNTBLANK($E13:$G13)&lt;5,ISBLANK($C13))</formula>
    </cfRule>
  </conditionalFormatting>
  <conditionalFormatting sqref="E26">
    <cfRule type="expression" dxfId="2126" priority="116" stopIfTrue="1">
      <formula>AND(NE(#REF!,"#"),NE(#REF!,""),NE(COUNTA($C26:E26),0))</formula>
    </cfRule>
  </conditionalFormatting>
  <conditionalFormatting sqref="E27">
    <cfRule type="expression" dxfId="2125" priority="15" stopIfTrue="1">
      <formula>AND(NE(#REF!,"#"),NE(F26,""),NE(COUNTA($C27:E27),0))</formula>
    </cfRule>
  </conditionalFormatting>
  <conditionalFormatting sqref="E28:E29">
    <cfRule type="expression" dxfId="2124" priority="174" stopIfTrue="1">
      <formula>AND(NE(#REF!,"#"),NE(#REF!,""),NE(COUNTA($E28:E28),0))</formula>
    </cfRule>
  </conditionalFormatting>
  <conditionalFormatting sqref="E148">
    <cfRule type="expression" dxfId="2123" priority="29" stopIfTrue="1">
      <formula>AND(NE(#REF!,"#"),NE(#REF!,""),NE(COUNTA($B148:E148),0))</formula>
    </cfRule>
  </conditionalFormatting>
  <conditionalFormatting sqref="F12 F14:F17 E126:F127 E129:F132 E147:F147 E149:F149">
    <cfRule type="expression" dxfId="2122" priority="63" stopIfTrue="1">
      <formula>AND(NE(#REF!,"#"),NE(F12,""),NE(COUNTA($C12:E12),0))</formula>
    </cfRule>
  </conditionalFormatting>
  <conditionalFormatting sqref="F26 D136:F136 F152:F190">
    <cfRule type="expression" dxfId="2121" priority="23" stopIfTrue="1">
      <formula>AND(NE(#REF!,"#"),NE(E26,""),NE(COUNTA($C26:D26),0))</formula>
    </cfRule>
  </conditionalFormatting>
  <conditionalFormatting sqref="F34">
    <cfRule type="expression" dxfId="2120" priority="83" stopIfTrue="1">
      <formula>AND(NE(#REF!,"#"),NE(F34,""),NE(COUNTA($C34:D34),0))</formula>
    </cfRule>
  </conditionalFormatting>
  <conditionalFormatting sqref="F37">
    <cfRule type="expression" dxfId="2119" priority="85" stopIfTrue="1">
      <formula>AND(NE(#REF!,"#"),NE(#REF!,""),NE(COUNTA(#REF!),0))</formula>
    </cfRule>
  </conditionalFormatting>
  <conditionalFormatting sqref="F38:F40">
    <cfRule type="expression" dxfId="2118" priority="7" stopIfTrue="1">
      <formula>AND(NE(#REF!,"#"),NE(#REF!,""),NE(COUNTA($B38:F38),0))</formula>
    </cfRule>
  </conditionalFormatting>
  <conditionalFormatting sqref="F90:F120 E9:F9 E11:F11 D20:F20 D22:E22 F22:F24 D24:E24 F29 D35:F35 D41:F41 D43:F44 D56 E56:F88 C58:C89 C121 E121:F121 D123:F123 D125:F125 D134:F135 D138:F138 D140:F140 D142:F142 D148 D150:F150 D191:F194">
    <cfRule type="expression" dxfId="2117" priority="5" stopIfTrue="1">
      <formula>AND(NE(#REF!,"#"),NE(D9,""),NE(COUNTA($B9:C9),0))</formula>
    </cfRule>
  </conditionalFormatting>
  <conditionalFormatting sqref="F137 F139">
    <cfRule type="expression" dxfId="2116" priority="186" stopIfTrue="1">
      <formula>AND(NE(#REF!,"#"),NE(#REF!,""),NE(COUNTA($B137:F137),0))</formula>
    </cfRule>
  </conditionalFormatting>
  <conditionalFormatting sqref="G6:I6">
    <cfRule type="expression" dxfId="2115" priority="206" stopIfTrue="1">
      <formula>AND(NE(#REF!,"#"),COUNTBLANK($C6:$F6)&lt;5,ISBLANK($A6))</formula>
    </cfRule>
    <cfRule type="expression" dxfId="2114" priority="207" stopIfTrue="1">
      <formula>AND(NE(#REF!,"#"),NE($G6,""),OR(COUNTBLANK($C6:$F6)=5,NE($A6,""),IFERROR(VLOOKUP($G6,INDIRECT("VariableTypes!A2:A"),1,FALSE),TRUE)))</formula>
    </cfRule>
  </conditionalFormatting>
  <conditionalFormatting sqref="G9:I9">
    <cfRule type="expression" dxfId="2113" priority="184" stopIfTrue="1">
      <formula>AND(NE(#REF!,"#"),NE(#REF!,""),NE(COUNTA($B9:G9),0))</formula>
    </cfRule>
  </conditionalFormatting>
  <conditionalFormatting sqref="G10:I10">
    <cfRule type="expression" dxfId="2112" priority="33" stopIfTrue="1">
      <formula>AND(NE(#REF!,"#"),COUNTBLANK($C10:$F10)&lt;5,ISBLANK($A10))</formula>
    </cfRule>
    <cfRule type="expression" dxfId="2111" priority="34" stopIfTrue="1">
      <formula>AND(NE(#REF!,"#"),NE($G10,""),OR(COUNTBLANK($C10:$F10)=5,NE($A10,""),IFERROR(VLOOKUP($G10,INDIRECT("VariableTypes!A2:A"),1,FALSE),TRUE)))</formula>
    </cfRule>
  </conditionalFormatting>
  <conditionalFormatting sqref="G11:I11 G22:I23 G35:I35 G43:I44 G56:I56 G58:I88 G91:I121 G125:I125 G135:I135 G137:I137 G142:I142 G192:I194">
    <cfRule type="expression" dxfId="2110" priority="121" stopIfTrue="1">
      <formula>AND(NE(#REF!,"#"),NE(J10,""),NE(COUNTA($B11:G11),0))</formula>
    </cfRule>
  </conditionalFormatting>
  <conditionalFormatting sqref="G12:I12 G14:I17 G126:I127 G129:I132 E152:E190">
    <cfRule type="expression" dxfId="2109" priority="62" stopIfTrue="1">
      <formula>AND(NE(#REF!,"#"),NE(#REF!,""),NE(COUNTA($C12:E12),0))</formula>
    </cfRule>
  </conditionalFormatting>
  <conditionalFormatting sqref="G20:I20 G57:I57 G90:I90 G123:I123 G134:I134 G191:I191">
    <cfRule type="expression" dxfId="2108" priority="94" stopIfTrue="1">
      <formula>AND(NE(#REF!,"#"),NE(#REF!,""),NE(COUNTA($B20:G20),0))</formula>
    </cfRule>
  </conditionalFormatting>
  <conditionalFormatting sqref="G21:I21">
    <cfRule type="expression" dxfId="2107" priority="36" stopIfTrue="1">
      <formula>AND(NE(#REF!,"#"),COUNTBLANK($C21:$F21)&lt;5,ISBLANK($A21))</formula>
    </cfRule>
    <cfRule type="expression" dxfId="2106" priority="37" stopIfTrue="1">
      <formula>AND(NE(#REF!,"#"),NE($G21,""),OR(COUNTBLANK($C21:$F21)=5,NE($A21,""),IFERROR(VLOOKUP($G21,INDIRECT("VariableTypes!A2:A"),1,FALSE),TRUE)))</formula>
    </cfRule>
  </conditionalFormatting>
  <conditionalFormatting sqref="G24:I24 G29:I29">
    <cfRule type="expression" dxfId="2105" priority="18" stopIfTrue="1">
      <formula>AND(NE(#REF!,"#"),NE(#REF!,""),NE(COUNTA($B24:G24),0))</formula>
    </cfRule>
  </conditionalFormatting>
  <conditionalFormatting sqref="G25:I25">
    <cfRule type="expression" dxfId="2104" priority="39" stopIfTrue="1">
      <formula>AND(NE(#REF!,"#"),COUNTBLANK($C25:$F25)&lt;5,ISBLANK($A25))</formula>
    </cfRule>
    <cfRule type="expression" dxfId="2103" priority="40" stopIfTrue="1">
      <formula>AND(NE(#REF!,"#"),NE($G25,""),OR(COUNTBLANK($C25:$F25)=5,NE($A25,""),IFERROR(VLOOKUP($G25,INDIRECT("VariableTypes!A2:A"),1,FALSE),TRUE)))</formula>
    </cfRule>
  </conditionalFormatting>
  <conditionalFormatting sqref="G26:I26">
    <cfRule type="expression" dxfId="2102" priority="535" stopIfTrue="1">
      <formula>AND(NE(#REF!,"#"),NE(J26,""),NE(COUNTA($C26:G26),0))</formula>
    </cfRule>
  </conditionalFormatting>
  <conditionalFormatting sqref="G27:I27">
    <cfRule type="expression" dxfId="2101" priority="514" stopIfTrue="1">
      <formula>AND(NE(#REF!,"#"),NE(G27,""),NE(COUNTA($D27:K27),0))</formula>
    </cfRule>
  </conditionalFormatting>
  <conditionalFormatting sqref="G28:I28">
    <cfRule type="expression" dxfId="2100" priority="527" stopIfTrue="1">
      <formula>AND(NE(#REF!,"#"),NE(G28,""),NE(COUNTA($E28:K28),0))</formula>
    </cfRule>
  </conditionalFormatting>
  <conditionalFormatting sqref="G33:I33">
    <cfRule type="expression" dxfId="2099" priority="42" stopIfTrue="1">
      <formula>AND(NE(#REF!,"#"),COUNTBLANK($C33:$F33)&lt;5,ISBLANK($A33))</formula>
    </cfRule>
    <cfRule type="expression" dxfId="2098" priority="43" stopIfTrue="1">
      <formula>AND(NE(#REF!,"#"),NE($G33,""),OR(COUNTBLANK($C33:$F33)=5,NE($A33,""),IFERROR(VLOOKUP($G33,INDIRECT("VariableTypes!A2:A"),1,FALSE),TRUE)))</formula>
    </cfRule>
  </conditionalFormatting>
  <conditionalFormatting sqref="G34:I34 G147:I147 G153:I155 G157:I158 G160:I162 G164:I168 G170:I172 G174:I176 G178:I180 G182:I182 G184:I184 G186:I189">
    <cfRule type="expression" dxfId="2097" priority="478" stopIfTrue="1">
      <formula>AND(NE(#REF!,"#"),NE(J33,""),NE(COUNTA($C34:G34),0))</formula>
    </cfRule>
  </conditionalFormatting>
  <conditionalFormatting sqref="G36:I36">
    <cfRule type="expression" dxfId="2096" priority="45" stopIfTrue="1">
      <formula>AND(NE(#REF!,"#"),COUNTBLANK($C36:$F36)&lt;5,ISBLANK($A36))</formula>
    </cfRule>
    <cfRule type="expression" dxfId="2095" priority="46" stopIfTrue="1">
      <formula>AND(NE(#REF!,"#"),NE($G36,""),OR(COUNTBLANK($C36:$F36)=5,NE($A36,""),IFERROR(VLOOKUP($G36,INDIRECT("VariableTypes!A2:A"),1,FALSE),TRUE)))</formula>
    </cfRule>
  </conditionalFormatting>
  <conditionalFormatting sqref="G41:I41 G138:I140">
    <cfRule type="expression" dxfId="2094" priority="26" stopIfTrue="1">
      <formula>AND(NE(#REF!,"#"),NE(#REF!,""),NE(COUNTA($B41:G41),0))</formula>
    </cfRule>
  </conditionalFormatting>
  <conditionalFormatting sqref="G42:I42">
    <cfRule type="expression" dxfId="2093" priority="48" stopIfTrue="1">
      <formula>AND(NE(#REF!,"#"),COUNTBLANK($C42:$F42)&lt;5,ISBLANK($A42))</formula>
    </cfRule>
    <cfRule type="expression" dxfId="2092" priority="49" stopIfTrue="1">
      <formula>AND(NE(#REF!,"#"),NE($G42,""),OR(COUNTBLANK($C42:$F42)=5,NE($A42,""),IFERROR(VLOOKUP($G42,INDIRECT("VariableTypes!A2:A"),1,FALSE),TRUE)))</formula>
    </cfRule>
  </conditionalFormatting>
  <conditionalFormatting sqref="G55:I55">
    <cfRule type="expression" dxfId="2091" priority="51" stopIfTrue="1">
      <formula>AND(NE(#REF!,"#"),COUNTBLANK($C55:$F55)&lt;5,ISBLANK($A55))</formula>
    </cfRule>
    <cfRule type="expression" dxfId="2090" priority="52" stopIfTrue="1">
      <formula>AND(NE(#REF!,"#"),NE($G55,""),OR(COUNTBLANK($C55:$F55)=5,NE($A55,""),IFERROR(VLOOKUP($G55,INDIRECT("VariableTypes!A2:A"),1,FALSE),TRUE)))</formula>
    </cfRule>
  </conditionalFormatting>
  <conditionalFormatting sqref="G124:I124">
    <cfRule type="expression" dxfId="2089" priority="54" stopIfTrue="1">
      <formula>AND(NE(#REF!,"#"),COUNTBLANK($C124:$F124)&lt;5,ISBLANK($A124))</formula>
    </cfRule>
    <cfRule type="expression" dxfId="2088" priority="55" stopIfTrue="1">
      <formula>AND(NE(#REF!,"#"),NE($G124,""),OR(COUNTBLANK($C124:$F124)=5,NE($A124,""),IFERROR(VLOOKUP($G124,INDIRECT("VariableTypes!A2:A"),1,FALSE),TRUE)))</formula>
    </cfRule>
  </conditionalFormatting>
  <conditionalFormatting sqref="G136:I136">
    <cfRule type="expression" dxfId="2087" priority="92" stopIfTrue="1">
      <formula>AND(NE(#REF!,"#"),NE(#REF!,""),NE(COUNTA($C136:G136),0))</formula>
    </cfRule>
  </conditionalFormatting>
  <conditionalFormatting sqref="G141:I141">
    <cfRule type="expression" dxfId="2086" priority="57" stopIfTrue="1">
      <formula>AND(NE(#REF!,"#"),COUNTBLANK($C141:$F141)&lt;5,ISBLANK($A141))</formula>
    </cfRule>
    <cfRule type="expression" dxfId="2085" priority="58" stopIfTrue="1">
      <formula>AND(NE(#REF!,"#"),NE($G141,""),OR(COUNTBLANK($C141:$F141)=5,NE($A141,""),IFERROR(VLOOKUP($G141,INDIRECT("VariableTypes!A2:A"),1,FALSE),TRUE)))</formula>
    </cfRule>
  </conditionalFormatting>
  <conditionalFormatting sqref="G149:I149">
    <cfRule type="expression" dxfId="2084" priority="88" stopIfTrue="1">
      <formula>AND(NE(#REF!,"#"),NE(G148,""),NE(COUNTA($C149:G149),0))</formula>
    </cfRule>
  </conditionalFormatting>
  <conditionalFormatting sqref="G150:I150">
    <cfRule type="expression" dxfId="2083" priority="231" stopIfTrue="1">
      <formula>AND(NE(#REF!,"#"),NE(#REF!,""),NE(COUNTA($B150:G150),0))</formula>
    </cfRule>
  </conditionalFormatting>
  <conditionalFormatting sqref="G151:I151">
    <cfRule type="expression" dxfId="2082" priority="60" stopIfTrue="1">
      <formula>AND(NE(#REF!,"#"),COUNTBLANK($C151:$F151)&lt;5,ISBLANK($A151))</formula>
    </cfRule>
    <cfRule type="expression" dxfId="2081" priority="61" stopIfTrue="1">
      <formula>AND(NE(#REF!,"#"),NE($G151,""),OR(COUNTBLANK($C151:$F151)=5,NE($A151,""),IFERROR(VLOOKUP($G151,INDIRECT("VariableTypes!A2:A"),1,FALSE),TRUE)))</formula>
    </cfRule>
  </conditionalFormatting>
  <conditionalFormatting sqref="G159:I159">
    <cfRule type="expression" dxfId="2080" priority="20" stopIfTrue="1">
      <formula>AND(NE(#REF!,"#"),NE(#REF!,""),NE(COUNTA($C159:G159),0))</formula>
    </cfRule>
  </conditionalFormatting>
  <conditionalFormatting sqref="G181:I181">
    <cfRule type="expression" dxfId="2079" priority="109" stopIfTrue="1">
      <formula>AND(NE(#REF!,"#"),NE(#REF!,""),NE(COUNTA($C181:G181),0))</formula>
    </cfRule>
  </conditionalFormatting>
  <conditionalFormatting sqref="G183:I183">
    <cfRule type="expression" dxfId="2078" priority="227" stopIfTrue="1">
      <formula>AND(NE(#REF!,"#"),NE(#REF!,""),NE(COUNTA($C183:G183),0))</formula>
    </cfRule>
  </conditionalFormatting>
  <conditionalFormatting sqref="G185:I185">
    <cfRule type="expression" dxfId="2077" priority="107" stopIfTrue="1">
      <formula>AND(NE(#REF!,"#"),NE(#REF!,""),NE(COUNTA($C185:G185),0))</formula>
    </cfRule>
  </conditionalFormatting>
  <conditionalFormatting sqref="G190:I190">
    <cfRule type="expression" dxfId="2076" priority="365" stopIfTrue="1">
      <formula>AND(NE(#REF!,"#"),NE(#REF!,""),NE(COUNTA($C190:G190),0))</formula>
    </cfRule>
  </conditionalFormatting>
  <conditionalFormatting sqref="G128:J128">
    <cfRule type="expression" dxfId="2075" priority="113" stopIfTrue="1">
      <formula>AND(NE(#REF!,"#"),NE($J128,""),OR(COUNTBLANK(#REF!)=5,NE(#REF!,""),IFERROR(VLOOKUP($J128,INDIRECT("VariableTypes!A2:A"),1,FALSE),TRUE)))</formula>
    </cfRule>
    <cfRule type="expression" dxfId="2074" priority="114" stopIfTrue="1">
      <formula>AND(NE(#REF!,"#"),COUNTBLANK(#REF!)&lt;5,ISBLANK(#REF!))</formula>
    </cfRule>
  </conditionalFormatting>
  <conditionalFormatting sqref="G133:J133">
    <cfRule type="expression" dxfId="2073" priority="111" stopIfTrue="1">
      <formula>AND(NE(#REF!,"#"),NE($J133,""),OR(COUNTBLANK(#REF!)=5,NE(#REF!,""),IFERROR(VLOOKUP($J133,INDIRECT("VariableTypes!A2:A"),1,FALSE),TRUE)))</formula>
    </cfRule>
    <cfRule type="expression" dxfId="2072" priority="112" stopIfTrue="1">
      <formula>AND(NE(#REF!,"#"),COUNTBLANK(#REF!)&lt;5,ISBLANK(#REF!))</formula>
    </cfRule>
  </conditionalFormatting>
  <conditionalFormatting sqref="G13:N13">
    <cfRule type="expression" dxfId="2071" priority="166" stopIfTrue="1">
      <formula>AND(NE(#REF!,"#"),NE($J12,""),OR(COUNTBLANK($E13:$G13)=5,NE($C13,""),IFERROR(VLOOKUP($J12,INDIRECT("VariableTypes!A2:A"),1,FALSE),TRUE)))</formula>
    </cfRule>
  </conditionalFormatting>
  <conditionalFormatting sqref="J3 J5:J6">
    <cfRule type="expression" dxfId="2070" priority="198" stopIfTrue="1">
      <formula>AND(NE(#REF!,"#"),COUNTBLANK($C3:$G3)&lt;5,ISBLANK($B3))</formula>
    </cfRule>
  </conditionalFormatting>
  <conditionalFormatting sqref="J3">
    <cfRule type="expression" dxfId="2069" priority="195" stopIfTrue="1">
      <formula>AND(NE(#REF!,"#"),NE($J3,""),OR(COUNTBLANK($C3:$G3)=5,NE($B3,""),IFERROR(VLOOKUP($J3,INDIRECT("VariableTypes!A2:A"),1,FALSE),TRUE)))</formula>
    </cfRule>
  </conditionalFormatting>
  <conditionalFormatting sqref="J4">
    <cfRule type="expression" dxfId="2068" priority="209" stopIfTrue="1">
      <formula>AND(NE(#REF!,"#"),NE($J4,""),OR(COUNTBLANK($C4:$G4)=5,NE($C4,""),IFERROR(VLOOKUP($J4,INDIRECT("VariableTypes!A2:A"),1,FALSE),TRUE)))</formula>
    </cfRule>
    <cfRule type="expression" dxfId="2067" priority="211" stopIfTrue="1">
      <formula>AND(NE(#REF!,"#"),COUNTBLANK($C4:$G4)&lt;5,ISBLANK($C4))</formula>
    </cfRule>
  </conditionalFormatting>
  <conditionalFormatting sqref="J6">
    <cfRule type="expression" dxfId="2066" priority="202" stopIfTrue="1">
      <formula>AND(NE(#REF!,"#"),NE($J6,""),OR(COUNTBLANK($C6:$G6)=5,NE($B6,""),IFERROR(VLOOKUP($J6,INDIRECT("VariableTypes!A2:A"),1,FALSE),TRUE)))</formula>
    </cfRule>
  </conditionalFormatting>
  <conditionalFormatting sqref="J9 J34 J57:J86 J90:J119 J134 J136 J140 J150 J191:J193">
    <cfRule type="expression" dxfId="2065" priority="9" stopIfTrue="1">
      <formula>AND(NE(#REF!,"#"),COUNTBLANK($C10:$G10)&lt;5,ISBLANK($B10))</formula>
    </cfRule>
    <cfRule type="expression" dxfId="2064" priority="12" stopIfTrue="1">
      <formula>AND(NE(#REF!,"#"),NE($J9,""),OR(COUNTBLANK($C10:$G10)=5,NE($B10,""),IFERROR(VLOOKUP($J9,INDIRECT("VariableTypes!A2:A"),1,FALSE),TRUE)))</formula>
    </cfRule>
  </conditionalFormatting>
  <conditionalFormatting sqref="J10 J5 J32">
    <cfRule type="expression" dxfId="2063" priority="125" stopIfTrue="1">
      <formula>AND(NE(#REF!,"#"),NE($J5,""),OR(COUNTBLANK($C5:$G5)=5,NE($B5,""),IFERROR(VLOOKUP($J5,INDIRECT("VariableTypes!A2:A"),1,FALSE),TRUE)))</formula>
    </cfRule>
  </conditionalFormatting>
  <conditionalFormatting sqref="J10">
    <cfRule type="expression" dxfId="2062" priority="124" stopIfTrue="1">
      <formula>AND(NE(#REF!,"#"),COUNTBLANK($C10:$G10)&lt;5,ISBLANK($B10))</formula>
    </cfRule>
  </conditionalFormatting>
  <conditionalFormatting sqref="J11 J14:J17 J125:J127 J129:J132 J152:J154 J159:J161 J163:J167 J169:J171 J173:J175 J177:J179 J181 J183 J185:J188">
    <cfRule type="expression" dxfId="2061" priority="66" stopIfTrue="1">
      <formula>AND(NE(#REF!,"#"),COUNTBLANK($D12:$G12)&lt;5,ISBLANK($C12))</formula>
    </cfRule>
    <cfRule type="expression" dxfId="2060" priority="68" stopIfTrue="1">
      <formula>AND(NE(#REF!,"#"),NE($J11,""),OR(COUNTBLANK($D12:$G12)=5,NE($C12,""),IFERROR(VLOOKUP($J11,INDIRECT("VariableTypes!A2:A"),1,FALSE),TRUE)))</formula>
    </cfRule>
  </conditionalFormatting>
  <conditionalFormatting sqref="J12">
    <cfRule type="expression" dxfId="2059" priority="165" stopIfTrue="1">
      <formula>AND(NE(#REF!,"#"),COUNTBLANK($E13:$G13)&lt;5,ISBLANK($C13))</formula>
    </cfRule>
    <cfRule type="expression" dxfId="2058" priority="167" stopIfTrue="1">
      <formula>AND(NE(#REF!,"#"),NE($J12,""),OR(COUNTBLANK($E13:$G13)=5,NE($C13,""),IFERROR(VLOOKUP($J12,INDIRECT("VariableTypes!A2:A"),1,FALSE),TRUE)))</formula>
    </cfRule>
  </conditionalFormatting>
  <conditionalFormatting sqref="J18">
    <cfRule type="expression" dxfId="2057" priority="233" stopIfTrue="1">
      <formula>AND(NE(#REF!,"#"),COUNTBLANK($C19:$G19)&lt;5,ISBLANK($A19))</formula>
    </cfRule>
    <cfRule type="expression" dxfId="2056" priority="234" stopIfTrue="1">
      <formula>AND(NE(#REF!,"#"),NE($J18,""),OR(COUNTBLANK($C19:$G19)=5,NE($A19,""),IFERROR(VLOOKUP($J18,INDIRECT("VariableTypes!A2:A"),1,FALSE),TRUE)))</formula>
    </cfRule>
  </conditionalFormatting>
  <conditionalFormatting sqref="J19 J135 J149 J29 J162 J168 J172 J176 J180 J189:J190">
    <cfRule type="expression" dxfId="2055" priority="91" stopIfTrue="1">
      <formula>AND(NE(#REF!,"#"),NE($J19,""),OR(COUNTBLANK(#REF!)=5,NE(#REF!,""),IFERROR(VLOOKUP($J19,INDIRECT("VariableTypes!A2:A"),1,FALSE),TRUE)))</formula>
    </cfRule>
  </conditionalFormatting>
  <conditionalFormatting sqref="J19 J135 J149">
    <cfRule type="expression" dxfId="2054" priority="90" stopIfTrue="1">
      <formula>AND(NE(#REF!,"#"),COUNTBLANK(#REF!)&lt;5,ISBLANK(#REF!))</formula>
    </cfRule>
  </conditionalFormatting>
  <conditionalFormatting sqref="J20">
    <cfRule type="expression" dxfId="2053" priority="77" stopIfTrue="1">
      <formula>AND(NE(#REF!,"#"),COUNTBLANK($C22:$G22)&lt;5,ISBLANK($B22))</formula>
    </cfRule>
  </conditionalFormatting>
  <conditionalFormatting sqref="J21">
    <cfRule type="expression" dxfId="2052" priority="128" stopIfTrue="1">
      <formula>AND(NE(#REF!,"#"),COUNTBLANK($C21:$G21)&lt;5,ISBLANK($B21))</formula>
    </cfRule>
    <cfRule type="expression" dxfId="2051" priority="129" stopIfTrue="1">
      <formula>AND(NE(#REF!,"#"),NE($J21,""),OR(COUNTBLANK($C21:$G21)=5,NE($B21,""),IFERROR(VLOOKUP($J21,INDIRECT("VariableTypes!A2:A"),1,FALSE),TRUE)))</formula>
    </cfRule>
  </conditionalFormatting>
  <conditionalFormatting sqref="J22">
    <cfRule type="expression" dxfId="2050" priority="168" stopIfTrue="1">
      <formula>AND(NE(#REF!,"#"),COUNTBLANK($D23:$G23)&lt;5,ISBLANK($B23))</formula>
    </cfRule>
    <cfRule type="expression" dxfId="2049" priority="169" stopIfTrue="1">
      <formula>AND(NE(#REF!,"#"),NE($J22,""),OR(COUNTBLANK($D23:$G23)=5,NE($B23,""),IFERROR(VLOOKUP($J22,INDIRECT("VariableTypes!A2:A"),1,FALSE),TRUE)))</formula>
    </cfRule>
  </conditionalFormatting>
  <conditionalFormatting sqref="J23 J137:L137 J139:L139">
    <cfRule type="expression" dxfId="2048" priority="410" stopIfTrue="1">
      <formula>AND(NE(#REF!,"#"),NE(K22,""),NE(COUNTA($B23:J23),0))</formula>
    </cfRule>
  </conditionalFormatting>
  <conditionalFormatting sqref="J24 J35 J41">
    <cfRule type="expression" dxfId="2047" priority="10" stopIfTrue="1">
      <formula>AND(NE(#REF!,"#"),COUNTBLANK($C25:$G25)&lt;5,ISBLANK($A25))</formula>
    </cfRule>
    <cfRule type="expression" dxfId="2046" priority="13" stopIfTrue="1">
      <formula>AND(NE(#REF!,"#"),NE($J24,""),OR(COUNTBLANK($C25:$G25)=5,NE($A25,""),IFERROR(VLOOKUP($J24,INDIRECT("VariableTypes!A2:A"),1,FALSE),TRUE)))</formula>
    </cfRule>
  </conditionalFormatting>
  <conditionalFormatting sqref="J25">
    <cfRule type="expression" dxfId="2045" priority="132" stopIfTrue="1">
      <formula>AND(NE(#REF!,"#"),COUNTBLANK($C25:$G25)&lt;5,ISBLANK($B25))</formula>
    </cfRule>
    <cfRule type="expression" dxfId="2044" priority="133" stopIfTrue="1">
      <formula>AND(NE(#REF!,"#"),NE($J25,""),OR(COUNTBLANK($C25:$G25)=5,NE($B25,""),IFERROR(VLOOKUP($J25,INDIRECT("VariableTypes!A2:A"),1,FALSE),TRUE)))</formula>
    </cfRule>
  </conditionalFormatting>
  <conditionalFormatting sqref="J26 G152:I152 G156:I156 G163:I163 G169:I169 G173:I173 G177:I177">
    <cfRule type="expression" dxfId="2043" priority="98" stopIfTrue="1">
      <formula>AND(NE(#REF!,"#"),NE(#REF!,""),NE(COUNTA($C26:G26),0))</formula>
    </cfRule>
  </conditionalFormatting>
  <conditionalFormatting sqref="J27">
    <cfRule type="expression" dxfId="2042" priority="79" stopIfTrue="1">
      <formula>AND(NE(#REF!,"#"),NE(K26,""),NE(COUNTA($D27:J27),0))</formula>
    </cfRule>
  </conditionalFormatting>
  <conditionalFormatting sqref="J28">
    <cfRule type="expression" dxfId="2041" priority="182" stopIfTrue="1">
      <formula>AND(NE(#REF!,"#"),NE(D28,""),NE(COUNTA($E28:J28),0))</formula>
    </cfRule>
  </conditionalFormatting>
  <conditionalFormatting sqref="J29">
    <cfRule type="expression" dxfId="2040" priority="119" stopIfTrue="1">
      <formula>AND(NE(#REF!,"#"),COUNTBLANK(#REF!)&lt;5,ISBLANK(#REF!))</formula>
    </cfRule>
  </conditionalFormatting>
  <conditionalFormatting sqref="J30">
    <cfRule type="expression" dxfId="2039" priority="215" stopIfTrue="1">
      <formula>AND(NE(#REF!,"#"),NE($J30,""),OR(COUNTBLANK($C30:$G30)=5,NE($B30,""),IFERROR(VLOOKUP($J30,INDIRECT("VariableTypes!A2:A"),1,FALSE),TRUE)))</formula>
    </cfRule>
    <cfRule type="expression" dxfId="2038" priority="218" stopIfTrue="1">
      <formula>AND(NE(#REF!,"#"),COUNTBLANK($C30:$G30)&lt;5,ISBLANK($B30))</formula>
    </cfRule>
  </conditionalFormatting>
  <conditionalFormatting sqref="J31">
    <cfRule type="expression" dxfId="2037" priority="222" stopIfTrue="1">
      <formula>AND(NE(#REF!,"#"),NE($J31,""),OR(COUNTBLANK($C31:$G31)=5,NE($C31,""),IFERROR(VLOOKUP($J31,INDIRECT("VariableTypes!A2:A"),1,FALSE),TRUE)))</formula>
    </cfRule>
    <cfRule type="expression" dxfId="2036" priority="224" stopIfTrue="1">
      <formula>AND(NE(#REF!,"#"),COUNTBLANK($C31:$G31)&lt;5,ISBLANK($C31))</formula>
    </cfRule>
  </conditionalFormatting>
  <conditionalFormatting sqref="J32:J33">
    <cfRule type="expression" dxfId="2035" priority="136" stopIfTrue="1">
      <formula>AND(NE(#REF!,"#"),COUNTBLANK($C32:$G32)&lt;5,ISBLANK($B32))</formula>
    </cfRule>
  </conditionalFormatting>
  <conditionalFormatting sqref="J33">
    <cfRule type="expression" dxfId="2034" priority="137" stopIfTrue="1">
      <formula>AND(NE(#REF!,"#"),NE($J33,""),OR(COUNTBLANK($C33:$G33)=5,NE($B33,""),IFERROR(VLOOKUP($J33,INDIRECT("VariableTypes!A2:A"),1,FALSE),TRUE)))</formula>
    </cfRule>
  </conditionalFormatting>
  <conditionalFormatting sqref="J36">
    <cfRule type="expression" dxfId="2033" priority="140" stopIfTrue="1">
      <formula>AND(NE(#REF!,"#"),COUNTBLANK($C36:$G36)&lt;5,ISBLANK($B36))</formula>
    </cfRule>
    <cfRule type="expression" dxfId="2032" priority="141" stopIfTrue="1">
      <formula>AND(NE(#REF!,"#"),NE($J36,""),OR(COUNTBLANK($C36:$G36)=5,NE($B36,""),IFERROR(VLOOKUP($J36,INDIRECT("VariableTypes!A2:A"),1,FALSE),TRUE)))</formula>
    </cfRule>
  </conditionalFormatting>
  <conditionalFormatting sqref="J42">
    <cfRule type="expression" dxfId="2031" priority="144" stopIfTrue="1">
      <formula>AND(NE(#REF!,"#"),COUNTBLANK($C42:$G42)&lt;5,ISBLANK($B42))</formula>
    </cfRule>
    <cfRule type="expression" dxfId="2030" priority="145" stopIfTrue="1">
      <formula>AND(NE(#REF!,"#"),NE($J42,""),OR(COUNTBLANK($C42:$G42)=5,NE($B42,""),IFERROR(VLOOKUP($J42,INDIRECT("VariableTypes!A2:A"),1,FALSE),TRUE)))</formula>
    </cfRule>
  </conditionalFormatting>
  <conditionalFormatting sqref="J43">
    <cfRule type="expression" dxfId="2029" priority="189" stopIfTrue="1">
      <formula>AND(NE(#REF!,"#"),COUNTBLANK($C47:$K47)&lt;5,ISBLANK($B54))</formula>
    </cfRule>
    <cfRule type="expression" dxfId="2028" priority="190" stopIfTrue="1">
      <formula>AND(NE(#REF!,"#"),NE($J43,""),OR(COUNTBLANK($C47:$K47)=5,NE($B54,""),IFERROR(VLOOKUP($J43,INDIRECT("VariableTypes!A2:A"),1,FALSE),TRUE)))</formula>
    </cfRule>
  </conditionalFormatting>
  <conditionalFormatting sqref="J44">
    <cfRule type="expression" dxfId="2027" priority="25" stopIfTrue="1">
      <formula>AND(NE(#REF!,"#"),COUNTBLANK($C55:$G55)&lt;5,ISBLANK($B55))</formula>
    </cfRule>
    <cfRule type="expression" dxfId="2026" priority="28" stopIfTrue="1">
      <formula>AND(NE(#REF!,"#"),NE($J44,""),OR(COUNTBLANK($C55:$G55)=5,NE($B55,""),IFERROR(VLOOKUP($J44,INDIRECT("VariableTypes!A2:A"),1,FALSE),TRUE)))</formula>
    </cfRule>
  </conditionalFormatting>
  <conditionalFormatting sqref="J55">
    <cfRule type="expression" dxfId="2025" priority="148" stopIfTrue="1">
      <formula>AND(NE(#REF!,"#"),COUNTBLANK($C55:$G55)&lt;5,ISBLANK($B55))</formula>
    </cfRule>
    <cfRule type="expression" dxfId="2024" priority="149" stopIfTrue="1">
      <formula>AND(NE(#REF!,"#"),NE($J55,""),OR(COUNTBLANK($C55:$G55)=5,NE($B55,""),IFERROR(VLOOKUP($J55,INDIRECT("VariableTypes!A2:A"),1,FALSE),TRUE)))</formula>
    </cfRule>
  </conditionalFormatting>
  <conditionalFormatting sqref="J56 J138">
    <cfRule type="expression" dxfId="2023" priority="97" stopIfTrue="1">
      <formula>AND(NE(#REF!,"#"),COUNTBLANK(#REF!)&lt;5,ISBLANK(#REF!))</formula>
    </cfRule>
  </conditionalFormatting>
  <conditionalFormatting sqref="J56">
    <cfRule type="expression" dxfId="2022" priority="96" stopIfTrue="1">
      <formula>AND(NE(#REF!,"#"),NE($J56,""),OR(COUNTBLANK(#REF!)=5,NE(#REF!,""),IFERROR(VLOOKUP($J56,INDIRECT("VariableTypes!A2:A"),1,FALSE),TRUE)))</formula>
    </cfRule>
  </conditionalFormatting>
  <conditionalFormatting sqref="J87:J88 J120:J121 J142">
    <cfRule type="expression" dxfId="2021" priority="16" stopIfTrue="1">
      <formula>AND(NE(#REF!,"#"),COUNTBLANK($C89:$G89)&lt;5,ISBLANK($B89))</formula>
    </cfRule>
  </conditionalFormatting>
  <conditionalFormatting sqref="J87:J88">
    <cfRule type="expression" dxfId="2020" priority="349" stopIfTrue="1">
      <formula>AND(NE(#REF!,"#"),NE($J87,""),OR(COUNTBLANK($C89:$G89)=5,NE($B89,""),IFERROR(VLOOKUP($J87,INDIRECT("VariableTypes!A2:A"),1,FALSE),TRUE)))</formula>
    </cfRule>
  </conditionalFormatting>
  <conditionalFormatting sqref="J120:J121 J142 J20">
    <cfRule type="expression" dxfId="2019" priority="17" stopIfTrue="1">
      <formula>AND(NE(#REF!,"#"),NE($J20,""),OR(COUNTBLANK($C22:$G22)=5,NE($B22,""),IFERROR(VLOOKUP($J20,INDIRECT("VariableTypes!A2:A"),1,FALSE),TRUE)))</formula>
    </cfRule>
  </conditionalFormatting>
  <conditionalFormatting sqref="J124">
    <cfRule type="expression" dxfId="2018" priority="152" stopIfTrue="1">
      <formula>AND(NE(#REF!,"#"),COUNTBLANK($C124:$G124)&lt;5,ISBLANK($B124))</formula>
    </cfRule>
    <cfRule type="expression" dxfId="2017" priority="153" stopIfTrue="1">
      <formula>AND(NE(#REF!,"#"),NE($J124,""),OR(COUNTBLANK($C124:$G124)=5,NE($B124,""),IFERROR(VLOOKUP($J124,INDIRECT("VariableTypes!A2:A"),1,FALSE),TRUE)))</formula>
    </cfRule>
  </conditionalFormatting>
  <conditionalFormatting sqref="J141">
    <cfRule type="expression" dxfId="2016" priority="156" stopIfTrue="1">
      <formula>AND(NE(#REF!,"#"),COUNTBLANK($C141:$G141)&lt;5,ISBLANK($B141))</formula>
    </cfRule>
    <cfRule type="expression" dxfId="2015" priority="157" stopIfTrue="1">
      <formula>AND(NE(#REF!,"#"),NE($J141,""),OR(COUNTBLANK($C141:$G141)=5,NE($B141,""),IFERROR(VLOOKUP($J141,INDIRECT("VariableTypes!A2:A"),1,FALSE),TRUE)))</formula>
    </cfRule>
  </conditionalFormatting>
  <conditionalFormatting sqref="J147">
    <cfRule type="expression" dxfId="2014" priority="30" stopIfTrue="1">
      <formula>AND(NE(#REF!,"#"),COUNTBLANK($C148:$F148)&lt;5,ISBLANK($B148))</formula>
    </cfRule>
    <cfRule type="expression" dxfId="2013" priority="31" stopIfTrue="1">
      <formula>AND(NE(#REF!,"#"),NE($J147,""),OR(COUNTBLANK($C148:$F148)=5,NE($B148,""),IFERROR(VLOOKUP($J147,INDIRECT("VariableTypes!A2:A"),1,FALSE),TRUE)))</formula>
    </cfRule>
  </conditionalFormatting>
  <conditionalFormatting sqref="J151">
    <cfRule type="expression" dxfId="2012" priority="160" stopIfTrue="1">
      <formula>AND(NE(#REF!,"#"),COUNTBLANK($C151:$G151)&lt;5,ISBLANK($B151))</formula>
    </cfRule>
    <cfRule type="expression" dxfId="2011" priority="161" stopIfTrue="1">
      <formula>AND(NE(#REF!,"#"),NE($J151,""),OR(COUNTBLANK($C151:$G151)=5,NE($B151,""),IFERROR(VLOOKUP($J151,INDIRECT("VariableTypes!A2:A"),1,FALSE),TRUE)))</formula>
    </cfRule>
  </conditionalFormatting>
  <conditionalFormatting sqref="J155:J156">
    <cfRule type="expression" dxfId="2010" priority="100" stopIfTrue="1">
      <formula>AND(NE(#REF!,"#"),NE($J155,""),OR(COUNTBLANK(#REF!)=5,NE(#REF!,""),IFERROR(VLOOKUP($J155,INDIRECT("VariableTypes!A2:A"),1,FALSE),TRUE)))</formula>
    </cfRule>
  </conditionalFormatting>
  <conditionalFormatting sqref="J157">
    <cfRule type="expression" dxfId="2009" priority="74" stopIfTrue="1">
      <formula>AND(NE(#REF!,"#"),COUNTBLANK($C159:$G159)&lt;5,ISBLANK(#REF!))</formula>
    </cfRule>
    <cfRule type="expression" dxfId="2008" priority="104" stopIfTrue="1">
      <formula>AND(NE(#REF!,"#"),NE($J157,""),OR(COUNTBLANK($C159:$G159)=5,NE(#REF!,""),IFERROR(VLOOKUP($J157,INDIRECT("VariableTypes!A2:A"),1,FALSE),TRUE)))</formula>
    </cfRule>
  </conditionalFormatting>
  <conditionalFormatting sqref="J158">
    <cfRule type="expression" dxfId="2007" priority="69" stopIfTrue="1">
      <formula>AND(NE(#REF!,"#"),NE($J158,""),OR(COUNTBLANK($D160:$G160)=5,NE($C160,""),IFERROR(VLOOKUP($J158,INDIRECT("VariableTypes!A2:A"),1,FALSE),TRUE)))</formula>
    </cfRule>
    <cfRule type="expression" dxfId="2006" priority="72" stopIfTrue="1">
      <formula>AND(NE(#REF!,"#"),COUNTBLANK($D160:$G160)&lt;5,ISBLANK($C160))</formula>
    </cfRule>
  </conditionalFormatting>
  <conditionalFormatting sqref="J162 J168 J172 J176 J180 J189:J190 J155:J156">
    <cfRule type="expression" dxfId="2005" priority="99" stopIfTrue="1">
      <formula>AND(NE(#REF!,"#"),COUNTBLANK(#REF!)&lt;5,ISBLANK(#REF!))</formula>
    </cfRule>
  </conditionalFormatting>
  <conditionalFormatting sqref="J182">
    <cfRule type="expression" dxfId="2004" priority="228" stopIfTrue="1">
      <formula>AND(NE(#REF!,"#"),COUNTBLANK(#REF!)&lt;5,ISBLANK(#REF!))</formula>
    </cfRule>
    <cfRule type="expression" dxfId="2003" priority="229" stopIfTrue="1">
      <formula>AND(NE(#REF!,"#"),NE($J182,""),OR(COUNTBLANK(#REF!)=5,NE(#REF!,""),IFERROR(VLOOKUP($J182,INDIRECT("VariableTypes!A2:A"),1,FALSE),TRUE)))</formula>
    </cfRule>
  </conditionalFormatting>
  <conditionalFormatting sqref="J184">
    <cfRule type="expression" dxfId="2002" priority="75" stopIfTrue="1">
      <formula>AND(NE(#REF!,"#"),COUNTBLANK($C185:$G185)&lt;5,ISBLANK(#REF!))</formula>
    </cfRule>
    <cfRule type="expression" dxfId="2001" priority="106" stopIfTrue="1">
      <formula>AND(NE(#REF!,"#"),NE($J184,""),OR(COUNTBLANK($C185:$G185)=5,NE(#REF!,""),IFERROR(VLOOKUP($J184,INDIRECT("VariableTypes!A2:A"),1,FALSE),TRUE)))</formula>
    </cfRule>
  </conditionalFormatting>
  <conditionalFormatting sqref="J89:O89 J122:O122">
    <cfRule type="expression" dxfId="2000" priority="346" stopIfTrue="1">
      <formula>AND(NE(#REF!,"#"),NE($J87,""),OR(COUNTBLANK($C89:$G89)=5,NE($B89,""),IFERROR(VLOOKUP($J87,INDIRECT("VariableTypes!A2:A"),1,FALSE),TRUE)))</formula>
    </cfRule>
  </conditionalFormatting>
  <conditionalFormatting sqref="K3:K5">
    <cfRule type="expression" dxfId="1999" priority="196" stopIfTrue="1">
      <formula>AND(NE(#REF!,"#"),NE($K3,""),NOT(IFERROR(VLOOKUP($J3,INDIRECT("VariableTypes!$A$2:$D"),4,FALSE),FALSE)))</formula>
    </cfRule>
    <cfRule type="expression" dxfId="1998" priority="199" stopIfTrue="1">
      <formula>AND(NE(#REF!,"#"),IFERROR(VLOOKUP($J3,INDIRECT("VariableTypes!$A$2:$D"),4,FALSE),FALSE))</formula>
    </cfRule>
  </conditionalFormatting>
  <conditionalFormatting sqref="K23">
    <cfRule type="expression" dxfId="1997" priority="536" stopIfTrue="1">
      <formula>AND(NE(#REF!,"#"),NE(O22,""),NE(COUNTA($B23:K23),0))</formula>
    </cfRule>
  </conditionalFormatting>
  <conditionalFormatting sqref="K30:K32">
    <cfRule type="expression" dxfId="1996" priority="216" stopIfTrue="1">
      <formula>AND(NE(#REF!,"#"),NE($K30,""),NOT(IFERROR(VLOOKUP($J30,INDIRECT("VariableTypes!$A$2:$D"),4,FALSE),FALSE)))</formula>
    </cfRule>
    <cfRule type="expression" dxfId="1995" priority="219" stopIfTrue="1">
      <formula>AND(NE(#REF!,"#"),IFERROR(VLOOKUP($J30,INDIRECT("VariableTypes!$A$2:$D"),4,FALSE),FALSE))</formula>
    </cfRule>
  </conditionalFormatting>
  <conditionalFormatting sqref="K28:L28">
    <cfRule type="expression" dxfId="1994" priority="176" stopIfTrue="1">
      <formula>AND(NE(#REF!,"#"),NE(K28,""),NE(COUNTA(A28:$E28),0))</formula>
    </cfRule>
  </conditionalFormatting>
  <conditionalFormatting sqref="K26:N26">
    <cfRule type="expression" dxfId="1993" priority="179" stopIfTrue="1">
      <formula>AND(NE(#REF!,"#"),COUNTBLANK($D27:$J27)&lt;5,ISBLANK($D28))</formula>
    </cfRule>
    <cfRule type="expression" dxfId="1992" priority="181" stopIfTrue="1">
      <formula>AND(NE(#REF!,"#"),NE($K26,""),OR(COUNTBLANK($D27:$J27)=5,NE($D28,""),IFERROR(VLOOKUP($K26,INDIRECT("VariableTypes!A2:A"),1,FALSE),TRUE)))</formula>
    </cfRule>
  </conditionalFormatting>
  <conditionalFormatting sqref="K29:N29 D29">
    <cfRule type="expression" dxfId="1991" priority="173" stopIfTrue="1">
      <formula>AND(NE(#REF!,"#"),NE(#REF!,""),OR(COUNTBLANK($E29:$G29)=5,NE($B29,""),IFERROR(VLOOKUP(#REF!,INDIRECT("VariableTypes!A2:A"),1,FALSE),TRUE)))</formula>
    </cfRule>
  </conditionalFormatting>
  <conditionalFormatting sqref="K29:N29">
    <cfRule type="expression" dxfId="1990" priority="172" stopIfTrue="1">
      <formula>AND(NE(#REF!,"#"),COUNTBLANK($E29:$G29)&lt;5,ISBLANK($B29))</formula>
    </cfRule>
  </conditionalFormatting>
  <conditionalFormatting sqref="K34:N34">
    <cfRule type="expression" dxfId="1989" priority="192" stopIfTrue="1">
      <formula>AND(NE(#REF!,"#"),COUNTBLANK($C34:$G34)&lt;5,ISBLANK($F34))</formula>
    </cfRule>
    <cfRule type="expression" dxfId="1988" priority="193" stopIfTrue="1">
      <formula>AND(NE(#REF!,"#"),NE($J33,""),OR(COUNTBLANK($C34:$G34)=5,NE($F34,""),IFERROR(VLOOKUP($J33,INDIRECT("VariableTypes!A2:A"),1,FALSE),TRUE)))</formula>
    </cfRule>
  </conditionalFormatting>
  <conditionalFormatting sqref="K6:O6">
    <cfRule type="expression" dxfId="1987" priority="203" stopIfTrue="1">
      <formula>AND(NE(#REF!,"#"),NE($K6,""),NOT(IFERROR(VLOOKUP($J6,INDIRECT("VariableTypes!$A$2:$D"),4,FALSE),FALSE)))</formula>
    </cfRule>
    <cfRule type="expression" dxfId="1986" priority="204" stopIfTrue="1">
      <formula>AND(NE(#REF!,"#"),IFERROR(VLOOKUP($J6,INDIRECT("VariableTypes!$A$2:$D"),4,FALSE),FALSE))</formula>
    </cfRule>
  </conditionalFormatting>
  <conditionalFormatting sqref="K7:O7">
    <cfRule type="expression" dxfId="1985" priority="78" stopIfTrue="1">
      <formula>AND(NE(#REF!,"#"),NE($D7,""),OR(COUNTBLANK($C7:$G7)=5,NE($B7,""),IFERROR(VLOOKUP($D7,INDIRECT("VariableTypes!A2:A"),1,FALSE),TRUE)))</formula>
    </cfRule>
  </conditionalFormatting>
  <conditionalFormatting sqref="K7:O9 K11:O11 K20:O20 K22:O22 K24:O24 K35:O35 K41:O41 K43:O44 K57:O121 J89 J122:O122 K123:O123 K125:O125 K134:O135 J138:N138 K140:O140 K142:O142 K150:O150 K191:O194">
    <cfRule type="expression" dxfId="1984" priority="6" stopIfTrue="1">
      <formula>AND(NE(#REF!,"#"),COUNTBLANK($C7:$G7)&lt;5,ISBLANK($B7))</formula>
    </cfRule>
  </conditionalFormatting>
  <conditionalFormatting sqref="K8:O8">
    <cfRule type="expression" dxfId="1983" priority="22" stopIfTrue="1">
      <formula>AND(NE(#REF!,"#"),NE($J7,""),OR(COUNTBLANK($C8:$G8)=5,NE($B8,""),IFERROR(VLOOKUP($J7,INDIRECT("VariableTypes!A2:A"),1,FALSE),TRUE)))</formula>
    </cfRule>
  </conditionalFormatting>
  <conditionalFormatting sqref="K9:O9">
    <cfRule type="expression" dxfId="1982" priority="185" stopIfTrue="1">
      <formula>AND(NE(#REF!,"#"),NE(#REF!,""),OR(COUNTBLANK($C9:$G9)=5,NE($B9,""),IFERROR(VLOOKUP(#REF!,INDIRECT("VariableTypes!A2:A"),1,FALSE),TRUE)))</formula>
    </cfRule>
  </conditionalFormatting>
  <conditionalFormatting sqref="K10:O10">
    <cfRule type="expression" dxfId="1981" priority="126" stopIfTrue="1">
      <formula>AND(NE(#REF!,"#"),NE($K10,""),NOT(IFERROR(VLOOKUP($J10,INDIRECT("VariableTypes!$A$2:$D"),4,FALSE),FALSE)))</formula>
    </cfRule>
    <cfRule type="expression" dxfId="1980" priority="127" stopIfTrue="1">
      <formula>AND(NE(#REF!,"#"),IFERROR(VLOOKUP($J10,INDIRECT("VariableTypes!$A$2:$D"),4,FALSE),FALSE))</formula>
    </cfRule>
  </conditionalFormatting>
  <conditionalFormatting sqref="K11:O11 K22:O22 K35:O35 K43:O44 K58:O88 K91:O121 K125:O125 K135:O135 K142:O142 K192:O194">
    <cfRule type="expression" dxfId="1979" priority="11" stopIfTrue="1">
      <formula>AND(NE(#REF!,"#"),NE($J10,""),OR(COUNTBLANK($C11:$G11)=5,NE($B11,""),IFERROR(VLOOKUP($J10,INDIRECT("VariableTypes!A2:A"),1,FALSE),TRUE)))</formula>
    </cfRule>
  </conditionalFormatting>
  <conditionalFormatting sqref="K12:O12 K14:O19 K126:O128 K130:O133 K147:O149 K153:O155 K160:O162 K164:O168 K170:O172 K174:O176 K178:O180 K182:O184 K186:O190">
    <cfRule type="expression" dxfId="1978" priority="64" stopIfTrue="1">
      <formula>AND(NE(#REF!,"#"),COUNTBLANK($D12:$G12)&lt;5,ISBLANK($C12))</formula>
    </cfRule>
  </conditionalFormatting>
  <conditionalFormatting sqref="K12:O12 K15:O19 K126:O128 K130:O133 K153:O155 K160:O162 K164:O168 K170:O172 K174:O176 K178:O180 K182:O182 K184:O184 K186:O189">
    <cfRule type="expression" dxfId="1977" priority="67" stopIfTrue="1">
      <formula>AND(NE(#REF!,"#"),NE($J11,""),OR(COUNTBLANK($D12:$G12)=5,NE($C12,""),IFERROR(VLOOKUP($J11,INDIRECT("VariableTypes!A2:A"),1,FALSE),TRUE)))</formula>
    </cfRule>
  </conditionalFormatting>
  <conditionalFormatting sqref="K14:O14">
    <cfRule type="expression" dxfId="1976" priority="118" stopIfTrue="1">
      <formula>AND(NE(#REF!,"#"),NE(#REF!,""),OR(COUNTBLANK($D14:$G14)=5,NE($C14,""),IFERROR(VLOOKUP(#REF!,INDIRECT("VariableTypes!A2:A"),1,FALSE),TRUE)))</formula>
    </cfRule>
  </conditionalFormatting>
  <conditionalFormatting sqref="K20:O20 K57:O57 K90:O90 K123:O123 K134:O134 J138:N138 K140:O140 K191:O191">
    <cfRule type="expression" dxfId="1975" priority="95" stopIfTrue="1">
      <formula>AND(NE(#REF!,"#"),NE(#REF!,""),OR(COUNTBLANK($C20:$G20)=5,NE($B20,""),IFERROR(VLOOKUP(#REF!,INDIRECT("VariableTypes!A2:A"),1,FALSE),TRUE)))</formula>
    </cfRule>
  </conditionalFormatting>
  <conditionalFormatting sqref="K21:O21">
    <cfRule type="expression" dxfId="1974" priority="130" stopIfTrue="1">
      <formula>AND(NE(#REF!,"#"),NE($K21,""),NOT(IFERROR(VLOOKUP($J21,INDIRECT("VariableTypes!$A$2:$D"),4,FALSE),FALSE)))</formula>
    </cfRule>
    <cfRule type="expression" dxfId="1973" priority="131" stopIfTrue="1">
      <formula>AND(NE(#REF!,"#"),IFERROR(VLOOKUP($J21,INDIRECT("VariableTypes!$A$2:$D"),4,FALSE),FALSE))</formula>
    </cfRule>
  </conditionalFormatting>
  <conditionalFormatting sqref="K24:O24">
    <cfRule type="expression" dxfId="1972" priority="19" stopIfTrue="1">
      <formula>AND(NE(#REF!,"#"),NE(#REF!,""),OR(COUNTBLANK($C24:$G24)=5,NE($B24,""),IFERROR(VLOOKUP(#REF!,INDIRECT("VariableTypes!A2:A"),1,FALSE),TRUE)))</formula>
    </cfRule>
  </conditionalFormatting>
  <conditionalFormatting sqref="K25:O25">
    <cfRule type="expression" dxfId="1971" priority="134" stopIfTrue="1">
      <formula>AND(NE(#REF!,"#"),NE($K25,""),NOT(IFERROR(VLOOKUP($J25,INDIRECT("VariableTypes!$A$2:$D"),4,FALSE),FALSE)))</formula>
    </cfRule>
    <cfRule type="expression" dxfId="1970" priority="135" stopIfTrue="1">
      <formula>AND(NE(#REF!,"#"),IFERROR(VLOOKUP($J25,INDIRECT("VariableTypes!$A$2:$D"),4,FALSE),FALSE))</formula>
    </cfRule>
  </conditionalFormatting>
  <conditionalFormatting sqref="K33:O33">
    <cfRule type="expression" dxfId="1969" priority="138" stopIfTrue="1">
      <formula>AND(NE(#REF!,"#"),NE($K33,""),NOT(IFERROR(VLOOKUP($J33,INDIRECT("VariableTypes!$A$2:$D"),4,FALSE),FALSE)))</formula>
    </cfRule>
    <cfRule type="expression" dxfId="1968" priority="139" stopIfTrue="1">
      <formula>AND(NE(#REF!,"#"),IFERROR(VLOOKUP($J33,INDIRECT("VariableTypes!$A$2:$D"),4,FALSE),FALSE))</formula>
    </cfRule>
  </conditionalFormatting>
  <conditionalFormatting sqref="K36:O36">
    <cfRule type="expression" dxfId="1967" priority="142" stopIfTrue="1">
      <formula>AND(NE(#REF!,"#"),NE($K36,""),NOT(IFERROR(VLOOKUP($J36,INDIRECT("VariableTypes!$A$2:$D"),4,FALSE),FALSE)))</formula>
    </cfRule>
    <cfRule type="expression" dxfId="1966" priority="143" stopIfTrue="1">
      <formula>AND(NE(#REF!,"#"),IFERROR(VLOOKUP($J36,INDIRECT("VariableTypes!$A$2:$D"),4,FALSE),FALSE))</formula>
    </cfRule>
  </conditionalFormatting>
  <conditionalFormatting sqref="K41:O41">
    <cfRule type="expression" dxfId="1965" priority="27" stopIfTrue="1">
      <formula>AND(NE(#REF!,"#"),NE(#REF!,""),OR(COUNTBLANK($C41:$G41)=5,NE($B41,""),IFERROR(VLOOKUP(#REF!,INDIRECT("VariableTypes!A2:A"),1,FALSE),TRUE)))</formula>
    </cfRule>
  </conditionalFormatting>
  <conditionalFormatting sqref="K42:O42">
    <cfRule type="expression" dxfId="1964" priority="146" stopIfTrue="1">
      <formula>AND(NE(#REF!,"#"),NE($K42,""),NOT(IFERROR(VLOOKUP($J42,INDIRECT("VariableTypes!$A$2:$D"),4,FALSE),FALSE)))</formula>
    </cfRule>
    <cfRule type="expression" dxfId="1963" priority="147" stopIfTrue="1">
      <formula>AND(NE(#REF!,"#"),IFERROR(VLOOKUP($J42,INDIRECT("VariableTypes!$A$2:$D"),4,FALSE),FALSE))</formula>
    </cfRule>
  </conditionalFormatting>
  <conditionalFormatting sqref="K55:O55">
    <cfRule type="expression" dxfId="1962" priority="150" stopIfTrue="1">
      <formula>AND(NE(#REF!,"#"),NE($K55,""),NOT(IFERROR(VLOOKUP($J55,INDIRECT("VariableTypes!$A$2:$D"),4,FALSE),FALSE)))</formula>
    </cfRule>
    <cfRule type="expression" dxfId="1961" priority="151" stopIfTrue="1">
      <formula>AND(NE(#REF!,"#"),IFERROR(VLOOKUP($J55,INDIRECT("VariableTypes!$A$2:$D"),4,FALSE),FALSE))</formula>
    </cfRule>
  </conditionalFormatting>
  <conditionalFormatting sqref="K124:O124">
    <cfRule type="expression" dxfId="1960" priority="154" stopIfTrue="1">
      <formula>AND(NE(#REF!,"#"),NE($K124,""),NOT(IFERROR(VLOOKUP($J124,INDIRECT("VariableTypes!$A$2:$D"),4,FALSE),FALSE)))</formula>
    </cfRule>
    <cfRule type="expression" dxfId="1959" priority="155" stopIfTrue="1">
      <formula>AND(NE(#REF!,"#"),IFERROR(VLOOKUP($J124,INDIRECT("VariableTypes!$A$2:$D"),4,FALSE),FALSE))</formula>
    </cfRule>
  </conditionalFormatting>
  <conditionalFormatting sqref="K129:O129 K152:O152 K156:O156 K163:O163 K169:O169 K173:O173 K177:O177">
    <cfRule type="expression" dxfId="1958" priority="101" stopIfTrue="1">
      <formula>AND(NE(#REF!,"#"),NE(#REF!,""),OR(COUNTBLANK($C129:$G129)=5,NE(#REF!,""),IFERROR(VLOOKUP(#REF!,INDIRECT("VariableTypes!A2:A"),1,FALSE),TRUE)))</formula>
    </cfRule>
  </conditionalFormatting>
  <conditionalFormatting sqref="K129:O129 K152:O152 K156:O159 K163:O163 K169:O169 K173:O173 K177:O177 K181:O181 K185:O185">
    <cfRule type="expression" dxfId="1957" priority="70" stopIfTrue="1">
      <formula>AND(NE(#REF!,"#"),COUNTBLANK($C129:$G129)&lt;5,ISBLANK(#REF!))</formula>
    </cfRule>
  </conditionalFormatting>
  <conditionalFormatting sqref="K136:O136">
    <cfRule type="expression" dxfId="1956" priority="24" stopIfTrue="1">
      <formula>AND(NE(#REF!,"#"),COUNTBLANK($C136:$G136)&lt;5,ISBLANK($C136))</formula>
    </cfRule>
    <cfRule type="expression" dxfId="1955" priority="93" stopIfTrue="1">
      <formula>AND(NE(#REF!,"#"),NE(#REF!,""),OR(COUNTBLANK($C136:$G136)=5,NE($C136,""),IFERROR(VLOOKUP(#REF!,INDIRECT("VariableTypes!A2:A"),1,FALSE),TRUE)))</formula>
    </cfRule>
  </conditionalFormatting>
  <conditionalFormatting sqref="K141:O141">
    <cfRule type="expression" dxfId="1954" priority="158" stopIfTrue="1">
      <formula>AND(NE(#REF!,"#"),NE($K141,""),NOT(IFERROR(VLOOKUP($J141,INDIRECT("VariableTypes!$A$2:$D"),4,FALSE),FALSE)))</formula>
    </cfRule>
    <cfRule type="expression" dxfId="1953" priority="159" stopIfTrue="1">
      <formula>AND(NE(#REF!,"#"),IFERROR(VLOOKUP($J141,INDIRECT("VariableTypes!$A$2:$D"),4,FALSE),FALSE))</formula>
    </cfRule>
  </conditionalFormatting>
  <conditionalFormatting sqref="K147:O149">
    <cfRule type="expression" dxfId="1952" priority="89" stopIfTrue="1">
      <formula>AND(NE(#REF!,"#"),NE($G146,""),OR(COUNTBLANK($D147:$G147)=5,NE($C147,""),IFERROR(VLOOKUP($G146,INDIRECT("VariableTypes!A2:A"),1,FALSE),TRUE)))</formula>
    </cfRule>
  </conditionalFormatting>
  <conditionalFormatting sqref="K150:O150">
    <cfRule type="expression" dxfId="1951" priority="232" stopIfTrue="1">
      <formula>AND(NE(#REF!,"#"),NE(#REF!,""),OR(COUNTBLANK($C150:$G150)=5,NE($B150,""),IFERROR(VLOOKUP(#REF!,INDIRECT("VariableTypes!A2:A"),1,FALSE),TRUE)))</formula>
    </cfRule>
  </conditionalFormatting>
  <conditionalFormatting sqref="K151:O151">
    <cfRule type="expression" dxfId="1950" priority="162" stopIfTrue="1">
      <formula>AND(NE(#REF!,"#"),NE($K151,""),NOT(IFERROR(VLOOKUP($J151,INDIRECT("VariableTypes!$A$2:$D"),4,FALSE),FALSE)))</formula>
    </cfRule>
    <cfRule type="expression" dxfId="1949" priority="163" stopIfTrue="1">
      <formula>AND(NE(#REF!,"#"),IFERROR(VLOOKUP($J151,INDIRECT("VariableTypes!$A$2:$D"),4,FALSE),FALSE))</formula>
    </cfRule>
  </conditionalFormatting>
  <conditionalFormatting sqref="K157:O158">
    <cfRule type="expression" dxfId="1948" priority="71" stopIfTrue="1">
      <formula>AND(NE(#REF!,"#"),NE($J156,""),OR(COUNTBLANK($C157:$G157)=5,NE(#REF!,""),IFERROR(VLOOKUP($J156,INDIRECT("VariableTypes!A2:A"),1,FALSE),TRUE)))</formula>
    </cfRule>
  </conditionalFormatting>
  <conditionalFormatting sqref="K159:O159">
    <cfRule type="expression" dxfId="1947" priority="73" stopIfTrue="1">
      <formula>AND(NE(#REF!,"#"),NE(#REF!,""),OR(COUNTBLANK($C159:$G159)=5,NE(#REF!,""),IFERROR(VLOOKUP(#REF!,INDIRECT("VariableTypes!A2:A"),1,FALSE),TRUE)))</formula>
    </cfRule>
  </conditionalFormatting>
  <conditionalFormatting sqref="K181:O181">
    <cfRule type="expression" dxfId="1946" priority="110" stopIfTrue="1">
      <formula>AND(NE(#REF!,"#"),NE(#REF!,""),OR(COUNTBLANK($C181:$G181)=5,NE(#REF!,""),IFERROR(VLOOKUP(#REF!,INDIRECT("VariableTypes!A2:A"),1,FALSE),TRUE)))</formula>
    </cfRule>
  </conditionalFormatting>
  <conditionalFormatting sqref="K183:O183">
    <cfRule type="expression" dxfId="1945" priority="230" stopIfTrue="1">
      <formula>AND(NE(#REF!,"#"),NE(#REF!,""),OR(COUNTBLANK($D183:$G183)=5,NE($C183,""),IFERROR(VLOOKUP(#REF!,INDIRECT("VariableTypes!A2:A"),1,FALSE),TRUE)))</formula>
    </cfRule>
  </conditionalFormatting>
  <conditionalFormatting sqref="K185:O185">
    <cfRule type="expression" dxfId="1944" priority="108" stopIfTrue="1">
      <formula>AND(NE(#REF!,"#"),NE(#REF!,""),OR(COUNTBLANK($C185:$G185)=5,NE(#REF!,""),IFERROR(VLOOKUP(#REF!,INDIRECT("VariableTypes!A2:A"),1,FALSE),TRUE)))</formula>
    </cfRule>
  </conditionalFormatting>
  <conditionalFormatting sqref="K190:O190">
    <cfRule type="expression" dxfId="1943" priority="366" stopIfTrue="1">
      <formula>AND(NE(#REF!,"#"),NE(#REF!,""),OR(COUNTBLANK($D190:$G190)=5,NE($C190,""),IFERROR(VLOOKUP(#REF!,INDIRECT("VariableTypes!A2:A"),1,FALSE),TRUE)))</formula>
    </cfRule>
  </conditionalFormatting>
  <conditionalFormatting sqref="L3:N3 L5:N5 L32:N32">
    <cfRule type="expression" dxfId="1942" priority="197" stopIfTrue="1">
      <formula>AND(NE(#REF!,"#"),NE($L3,""),NOT(IFERROR(VLOOKUP($J3,INDIRECT("VariableTypes!$A$2:$E"),5,FALSE),FALSE)),OR($B3="",$C3=""))</formula>
    </cfRule>
    <cfRule type="expression" dxfId="1941" priority="200" stopIfTrue="1">
      <formula>AND(NE(#REF!,"#"),OR(IFERROR(VLOOKUP($J3,INDIRECT("VariableTypes!$A$2:$E"),5,FALSE),FALSE),AND(NE($B3,""),NE($C3,""))))</formula>
    </cfRule>
  </conditionalFormatting>
  <conditionalFormatting sqref="L4:N4">
    <cfRule type="expression" dxfId="1940" priority="210" stopIfTrue="1">
      <formula>AND(NE(#REF!,"#"),NE($L4,""),NOT(IFERROR(VLOOKUP($J4,INDIRECT("VariableTypes!$A$2:$E"),5,FALSE),FALSE)),OR($C4="",#REF!=""))</formula>
    </cfRule>
    <cfRule type="expression" dxfId="1939" priority="212" stopIfTrue="1">
      <formula>AND(NE(#REF!,"#"),OR(IFERROR(VLOOKUP($J4,INDIRECT("VariableTypes!$A$2:$E"),5,FALSE),FALSE),AND(NE($C4,""),NE(#REF!,""))))</formula>
    </cfRule>
  </conditionalFormatting>
  <conditionalFormatting sqref="L23:N23">
    <cfRule type="expression" dxfId="1938" priority="122" stopIfTrue="1">
      <formula>AND(NE(#REF!,"#"),NE(#REF!,""),NE(COUNTA($B23:L23),0))</formula>
    </cfRule>
  </conditionalFormatting>
  <conditionalFormatting sqref="L30:N30">
    <cfRule type="expression" dxfId="1937" priority="217" stopIfTrue="1">
      <formula>AND(NE(#REF!,"#"),NE($L30,""),NOT(IFERROR(VLOOKUP($J30,INDIRECT("VariableTypes!$A$2:$E"),5,FALSE),FALSE)),OR($B30="",$C30=""))</formula>
    </cfRule>
    <cfRule type="expression" dxfId="1936" priority="220" stopIfTrue="1">
      <formula>AND(NE(#REF!,"#"),OR(IFERROR(VLOOKUP($J30,INDIRECT("VariableTypes!$A$2:$E"),5,FALSE),FALSE),AND(NE($B30,""),NE($C30,""))))</formula>
    </cfRule>
  </conditionalFormatting>
  <conditionalFormatting sqref="L31:N31">
    <cfRule type="expression" dxfId="1935" priority="223" stopIfTrue="1">
      <formula>AND(NE(#REF!,"#"),NE($L31,""),NOT(IFERROR(VLOOKUP($J31,INDIRECT("VariableTypes!$A$2:$E"),5,FALSE),FALSE)),OR($C31="",#REF!=""))</formula>
    </cfRule>
    <cfRule type="expression" dxfId="1934" priority="225" stopIfTrue="1">
      <formula>AND(NE(#REF!,"#"),OR(IFERROR(VLOOKUP($J31,INDIRECT("VariableTypes!$A$2:$E"),5,FALSE),FALSE),AND(NE($C31,""),NE(#REF!,""))))</formula>
    </cfRule>
  </conditionalFormatting>
  <conditionalFormatting sqref="M28:N28">
    <cfRule type="expression" dxfId="1933" priority="177" stopIfTrue="1">
      <formula>AND(NE(#REF!,"#"),NE(M28,""),NE(COUNTA(B28:$E28),0))</formula>
    </cfRule>
  </conditionalFormatting>
  <conditionalFormatting sqref="O26">
    <cfRule type="expression" dxfId="1932" priority="81" stopIfTrue="1">
      <formula>AND(NE(#REF!,"#"),COUNTBLANK($D26:$J26)&lt;5,ISBLANK($C27))</formula>
    </cfRule>
    <cfRule type="expression" dxfId="1931" priority="117" stopIfTrue="1">
      <formula>AND(NE(#REF!,"#"),NE(#REF!,""),OR(COUNTBLANK($D26:$J26)=5,NE($C27,""),IFERROR(VLOOKUP(#REF!,INDIRECT("VariableTypes!A2:A"),1,FALSE),TRUE)))</formula>
    </cfRule>
  </conditionalFormatting>
  <conditionalFormatting sqref="O27">
    <cfRule type="expression" dxfId="1930" priority="178" stopIfTrue="1">
      <formula>AND(NE(#REF!,"#"),COUNTBLANK($D27:$J27)&lt;5,ISBLANK($D28))</formula>
    </cfRule>
    <cfRule type="expression" dxfId="1929" priority="180" stopIfTrue="1">
      <formula>AND(NE(#REF!,"#"),NE($K26,""),OR(COUNTBLANK($D27:$J27)=5,NE($D28,""),IFERROR(VLOOKUP($K26,INDIRECT("VariableTypes!A2:A"),1,FALSE),TRUE)))</formula>
    </cfRule>
  </conditionalFormatting>
  <conditionalFormatting sqref="O54">
    <cfRule type="expression" dxfId="1928" priority="187" stopIfTrue="1">
      <formula>AND(NE(#REF!,"#"),COUNTBLANK($C47:$K47)&lt;5,ISBLANK($B54))</formula>
    </cfRule>
    <cfRule type="expression" dxfId="1927" priority="188" stopIfTrue="1">
      <formula>AND(NE(#REF!,"#"),NE($J43,""),OR(COUNTBLANK($C47:$K47)=5,NE($B54,""),IFERROR(VLOOKUP($J43,INDIRECT("VariableTypes!A2:A"),1,FALSE),TRUE)))</formula>
    </cfRule>
  </conditionalFormatting>
  <dataValidations count="14">
    <dataValidation type="decimal" allowBlank="1" showInputMessage="1" showErrorMessage="1" prompt="GAV Weight - Enter the %GAV of the facility relative to the total asset GAV." sqref="E47" xr:uid="{00000000-0002-0000-0200-000000000000}">
      <formula1>0</formula1>
      <formula2>1</formula2>
    </dataValidation>
    <dataValidation type="decimal" operator="greaterThanOrEqual" allowBlank="1" showInputMessage="1" showErrorMessage="1" prompt="Enter a year." sqref="C23" xr:uid="{00000000-0002-0000-0200-000001000000}">
      <formula1>0</formula1>
    </dataValidation>
    <dataValidation type="list" allowBlank="1" showErrorMessage="1" sqref="K47" xr:uid="{00000000-0002-0000-0200-000004000000}">
      <formula1>INDIRECT(LEFT(J47,IFERROR(FIND(" ",J47),15)))</formula1>
    </dataValidation>
    <dataValidation type="list" allowBlank="1" showErrorMessage="1" sqref="J47" xr:uid="{00000000-0002-0000-0200-000005000000}">
      <formula1>Superclass</formula1>
    </dataValidation>
    <dataValidation type="list" allowBlank="1" showErrorMessage="1" sqref="D28" xr:uid="{00000000-0002-0000-0200-000006000000}">
      <formula1>Month</formula1>
    </dataValidation>
    <dataValidation type="decimal" operator="greaterThanOrEqual" allowBlank="1" showInputMessage="1" showErrorMessage="1" prompt="Enter a value greater than or equal to 0." sqref="C39:C40" xr:uid="{00000000-0002-0000-0200-000007000000}">
      <formula1>0</formula1>
    </dataValidation>
    <dataValidation type="list" allowBlank="1" showErrorMessage="1" sqref="M47" xr:uid="{00000000-0002-0000-0200-000009000000}">
      <formula1>"&lt;Select&gt;,In operation,In development"</formula1>
    </dataValidation>
    <dataValidation type="list" allowBlank="1" showErrorMessage="1" sqref="K6:O6 K10:O10 K21:O21 K25:O25 K33:O33 K36:O36 K42:O42 K55:O55 C57 C90 K124:O124 K141:O141 K151:O151" xr:uid="{00000000-0002-0000-0200-00000A000000}">
      <formula1>"&lt;select&gt;,Yes,No"</formula1>
    </dataValidation>
    <dataValidation type="list" allowBlank="1" showErrorMessage="1" sqref="F34" xr:uid="{00000000-0002-0000-0200-00000B000000}">
      <formula1>Currencies</formula1>
    </dataValidation>
    <dataValidation type="custom" allowBlank="1" showDropDown="1" showInputMessage="1" showErrorMessage="1" prompt="Question text must be present in row for variable type to be present and the variable type needs to exist in column A of VariableTypes sheet" sqref="J3:O3" xr:uid="{00000000-0002-0000-0200-00000C000000}">
      <formula1>OR(#REF!="#",AND(COUNTBLANK($C3:$G3)&lt;5,OR($B3="",$B3="&lt;select&gt;"),NOT(ISNA(VLOOKUP($J3,#REF!,1,FALSE)))))</formula1>
    </dataValidation>
    <dataValidation type="list" allowBlank="1" showErrorMessage="1" sqref="L47" xr:uid="{00000000-0002-0000-0200-00000D000000}">
      <formula1>INDIRECT(SUBSTITUTE(K47," ",""))</formula1>
    </dataValidation>
    <dataValidation type="list" allowBlank="1" showErrorMessage="1" sqref="C12 C14:C19 C26:C27 B56 D58:D89 C126:C128 C130:C133 C136 C138 C147 C149 C153:C155 C157:C158 C160:C162 C164:C168 C170:C172 C174:C176 C178:C180 C182:C184 C186:C189 D91:D122 C241:C243" xr:uid="{00000000-0002-0000-0200-00000E000000}">
      <formula1>Yesnolist</formula1>
    </dataValidation>
    <dataValidation type="list" allowBlank="1" showInputMessage="1" showErrorMessage="1" prompt="Enter year" sqref="D29" xr:uid="{00000000-0002-0000-0200-000008000000}">
      <formula1>"2018.0,2019.0"</formula1>
    </dataValidation>
    <dataValidation type="list" allowBlank="1" showErrorMessage="1" sqref="N47" xr:uid="{5C148BFC-DDB4-4688-B974-B433128CE1C8}">
      <formula1>"&lt;Select&gt;, Yes, No"</formula1>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200-000002000000}">
          <x14:formula1>
            <xm:f>Lists!$E$4:$E$15</xm:f>
          </x14:formula1>
          <xm:sqref>K28:N28</xm:sqref>
        </x14:dataValidation>
        <x14:dataValidation type="list" allowBlank="1" showErrorMessage="1" xr:uid="{00000000-0002-0000-0200-000003000000}">
          <x14:formula1>
            <xm:f>Lists!$G$3:$G$73</xm:f>
          </x14:formula1>
          <xm:sqref>G47:I47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695C"/>
    <outlinePr summaryBelow="0" summaryRight="0"/>
  </sheetPr>
  <dimension ref="A1:AA949"/>
  <sheetViews>
    <sheetView showGridLines="0" topLeftCell="B1" workbookViewId="0">
      <pane ySplit="2" topLeftCell="B123" activePane="bottomLeft" state="frozen"/>
      <selection pane="bottomLeft" activeCell="C113" sqref="C113"/>
    </sheetView>
  </sheetViews>
  <sheetFormatPr defaultColWidth="11.26953125" defaultRowHeight="15" customHeight="1"/>
  <cols>
    <col min="1" max="1" width="8.36328125" hidden="1" customWidth="1"/>
    <col min="2" max="6" width="8.08984375" customWidth="1"/>
    <col min="7" max="10" width="25" customWidth="1"/>
    <col min="11" max="11" width="8.08984375" customWidth="1"/>
    <col min="12" max="12" width="26.36328125" customWidth="1"/>
    <col min="13" max="13" width="2.08984375" customWidth="1"/>
    <col min="14" max="26" width="8.453125" customWidth="1"/>
  </cols>
  <sheetData>
    <row r="1" spans="1:26" ht="19.5">
      <c r="A1" s="8"/>
      <c r="B1" s="9" t="s">
        <v>29</v>
      </c>
      <c r="C1" s="8"/>
      <c r="D1" s="10"/>
      <c r="E1" s="10"/>
      <c r="F1" s="10"/>
      <c r="G1" s="10"/>
      <c r="H1" s="10"/>
      <c r="I1" s="10"/>
      <c r="J1" s="10"/>
      <c r="K1" s="11"/>
      <c r="L1" s="11" t="s">
        <v>198</v>
      </c>
      <c r="M1" s="8"/>
      <c r="N1" s="8"/>
      <c r="O1" s="8"/>
      <c r="P1" s="8"/>
      <c r="Q1" s="8"/>
      <c r="R1" s="8"/>
      <c r="S1" s="8"/>
      <c r="T1" s="8"/>
      <c r="U1" s="8"/>
      <c r="V1" s="8"/>
      <c r="W1" s="8"/>
      <c r="X1" s="8"/>
      <c r="Y1" s="8"/>
      <c r="Z1" s="8"/>
    </row>
    <row r="2" spans="1:26" ht="15.75" customHeight="1">
      <c r="A2" s="232">
        <v>2019</v>
      </c>
      <c r="B2" s="233">
        <v>2026</v>
      </c>
      <c r="C2" s="234" t="s">
        <v>30</v>
      </c>
      <c r="D2" s="234"/>
      <c r="E2" s="234"/>
      <c r="F2" s="234"/>
      <c r="G2" s="234"/>
      <c r="H2" s="234"/>
      <c r="I2" s="235"/>
      <c r="J2" s="235"/>
      <c r="K2" s="235"/>
      <c r="L2" s="235"/>
      <c r="M2" s="235"/>
      <c r="N2" s="8"/>
      <c r="O2" s="8"/>
      <c r="P2" s="8"/>
      <c r="Q2" s="8"/>
      <c r="R2" s="8"/>
      <c r="S2" s="8"/>
      <c r="T2" s="8"/>
      <c r="U2" s="8"/>
      <c r="V2" s="8"/>
      <c r="W2" s="8"/>
      <c r="X2" s="8"/>
      <c r="Y2" s="8"/>
      <c r="Z2" s="8"/>
    </row>
    <row r="3" spans="1:26" ht="19.5">
      <c r="A3" s="8"/>
      <c r="B3" s="12"/>
      <c r="C3" s="13"/>
      <c r="D3" s="14"/>
      <c r="E3" s="14"/>
      <c r="F3" s="14"/>
      <c r="G3" s="14"/>
      <c r="H3" s="14"/>
      <c r="I3" s="14"/>
      <c r="J3" s="15"/>
      <c r="K3" s="15"/>
      <c r="L3" s="8"/>
      <c r="M3" s="8"/>
      <c r="N3" s="8"/>
      <c r="O3" s="8"/>
      <c r="P3" s="8"/>
      <c r="Q3" s="8"/>
      <c r="R3" s="8"/>
      <c r="S3" s="8"/>
      <c r="T3" s="8"/>
      <c r="U3" s="8"/>
      <c r="V3" s="8"/>
      <c r="W3" s="8"/>
      <c r="X3" s="8"/>
      <c r="Y3" s="8"/>
      <c r="Z3" s="8"/>
    </row>
    <row r="4" spans="1:26" ht="23.1">
      <c r="A4" s="10"/>
      <c r="B4" s="8"/>
      <c r="C4" s="16" t="s">
        <v>10</v>
      </c>
      <c r="D4" s="13"/>
      <c r="E4" s="13"/>
      <c r="F4" s="14"/>
      <c r="G4" s="14"/>
      <c r="H4" s="14"/>
      <c r="I4" s="14"/>
      <c r="J4" s="15"/>
      <c r="K4" s="15"/>
      <c r="L4" s="8"/>
      <c r="M4" s="8"/>
      <c r="N4" s="8"/>
      <c r="O4" s="8"/>
      <c r="P4" s="8"/>
      <c r="Q4" s="8"/>
      <c r="R4" s="8"/>
      <c r="S4" s="8"/>
      <c r="T4" s="8"/>
      <c r="U4" s="8"/>
      <c r="V4" s="8"/>
      <c r="W4" s="8"/>
      <c r="X4" s="8"/>
      <c r="Y4" s="8"/>
      <c r="Z4" s="8"/>
    </row>
    <row r="5" spans="1:26" ht="23.1">
      <c r="A5" s="10"/>
      <c r="B5" s="17"/>
      <c r="C5" s="16"/>
      <c r="D5" s="13"/>
      <c r="E5" s="13"/>
      <c r="F5" s="14"/>
      <c r="G5" s="14"/>
      <c r="H5" s="14"/>
      <c r="I5" s="14"/>
      <c r="J5" s="15"/>
      <c r="K5" s="15"/>
      <c r="L5" s="8"/>
      <c r="M5" s="8"/>
      <c r="N5" s="8"/>
      <c r="O5" s="8"/>
      <c r="P5" s="8"/>
      <c r="Q5" s="8"/>
      <c r="R5" s="8"/>
      <c r="S5" s="8"/>
      <c r="T5" s="8"/>
      <c r="U5" s="8"/>
      <c r="V5" s="8"/>
      <c r="W5" s="8"/>
      <c r="X5" s="8"/>
      <c r="Y5" s="8"/>
      <c r="Z5" s="8"/>
    </row>
    <row r="6" spans="1:26" ht="19.5">
      <c r="A6" s="18" t="s">
        <v>101</v>
      </c>
      <c r="B6" s="19" t="s">
        <v>199</v>
      </c>
      <c r="C6" s="20" t="s">
        <v>200</v>
      </c>
      <c r="D6" s="21"/>
      <c r="E6" s="21"/>
      <c r="F6" s="21"/>
      <c r="G6" s="21"/>
      <c r="H6" s="21"/>
      <c r="I6" s="21"/>
      <c r="J6" s="21"/>
      <c r="K6" s="21"/>
      <c r="L6" s="21"/>
    </row>
    <row r="7" spans="1:26" ht="19.5">
      <c r="A7" s="13"/>
      <c r="B7" s="23" t="s">
        <v>104</v>
      </c>
      <c r="C7" s="13" t="s">
        <v>201</v>
      </c>
      <c r="D7" s="10"/>
      <c r="E7" s="10"/>
      <c r="F7" s="10"/>
      <c r="G7" s="10"/>
      <c r="H7" s="10"/>
      <c r="I7" s="10"/>
      <c r="J7" s="10"/>
      <c r="K7" s="10"/>
      <c r="L7" s="10"/>
      <c r="M7" s="8"/>
      <c r="N7" s="8"/>
      <c r="O7" s="8"/>
      <c r="P7" s="8"/>
      <c r="Q7" s="8"/>
      <c r="R7" s="8"/>
      <c r="S7" s="8"/>
      <c r="T7" s="8"/>
      <c r="U7" s="8"/>
      <c r="V7" s="8"/>
      <c r="W7" s="8"/>
      <c r="X7" s="8"/>
      <c r="Y7" s="8"/>
      <c r="Z7" s="8"/>
    </row>
    <row r="8" spans="1:26" ht="19.5">
      <c r="A8" s="13"/>
      <c r="B8" s="10"/>
      <c r="C8" s="23" t="s">
        <v>104</v>
      </c>
      <c r="D8" s="13" t="s">
        <v>202</v>
      </c>
      <c r="E8" s="13"/>
      <c r="F8" s="13"/>
      <c r="G8" s="13"/>
      <c r="H8" s="13"/>
      <c r="I8" s="10"/>
      <c r="J8" s="10"/>
      <c r="K8" s="10"/>
      <c r="L8" s="13"/>
    </row>
    <row r="9" spans="1:26" ht="19.5">
      <c r="A9" s="13"/>
      <c r="B9" s="23"/>
      <c r="C9" s="10"/>
      <c r="D9" s="23" t="s">
        <v>104</v>
      </c>
      <c r="E9" s="13" t="s">
        <v>203</v>
      </c>
      <c r="F9" s="10"/>
      <c r="G9" s="13"/>
      <c r="H9" s="13"/>
      <c r="I9" s="10"/>
      <c r="J9" s="13"/>
      <c r="K9" s="13"/>
      <c r="L9" s="13"/>
    </row>
    <row r="10" spans="1:26" ht="19.5">
      <c r="A10" s="13"/>
      <c r="B10" s="10"/>
      <c r="C10" s="10"/>
      <c r="D10" s="10"/>
      <c r="E10" s="23" t="s">
        <v>104</v>
      </c>
      <c r="F10" s="13" t="s">
        <v>204</v>
      </c>
      <c r="G10" s="10"/>
      <c r="H10" s="13"/>
      <c r="I10" s="13"/>
      <c r="J10" s="10"/>
      <c r="K10" s="10"/>
      <c r="L10" s="13"/>
    </row>
    <row r="11" spans="1:26" ht="19.5">
      <c r="A11" s="13"/>
      <c r="B11" s="10"/>
      <c r="C11" s="10"/>
      <c r="D11" s="10"/>
      <c r="E11" s="23" t="s">
        <v>104</v>
      </c>
      <c r="F11" s="13" t="s">
        <v>205</v>
      </c>
      <c r="G11" s="10"/>
      <c r="H11" s="13"/>
      <c r="I11" s="13"/>
      <c r="J11" s="10"/>
      <c r="K11" s="10"/>
      <c r="L11" s="13"/>
    </row>
    <row r="12" spans="1:26" ht="19.5">
      <c r="A12" s="13"/>
      <c r="B12" s="10"/>
      <c r="C12" s="10"/>
      <c r="D12" s="10"/>
      <c r="E12" s="23" t="s">
        <v>104</v>
      </c>
      <c r="F12" s="13" t="s">
        <v>206</v>
      </c>
      <c r="G12" s="10"/>
      <c r="H12" s="13"/>
      <c r="I12" s="13"/>
      <c r="J12" s="10"/>
      <c r="K12" s="10"/>
      <c r="L12" s="13"/>
    </row>
    <row r="13" spans="1:26" ht="19.5">
      <c r="A13" s="13"/>
      <c r="B13" s="10"/>
      <c r="C13" s="10"/>
      <c r="D13" s="10"/>
      <c r="E13" s="23" t="s">
        <v>104</v>
      </c>
      <c r="F13" s="13" t="s">
        <v>207</v>
      </c>
      <c r="G13" s="10"/>
      <c r="H13" s="13"/>
      <c r="I13" s="13"/>
      <c r="J13" s="10"/>
      <c r="K13" s="10"/>
      <c r="L13" s="13"/>
    </row>
    <row r="14" spans="1:26" ht="19.5">
      <c r="A14" s="13"/>
      <c r="B14" s="10"/>
      <c r="C14" s="10"/>
      <c r="D14" s="10"/>
      <c r="E14" s="23" t="s">
        <v>104</v>
      </c>
      <c r="F14" s="13" t="s">
        <v>208</v>
      </c>
      <c r="G14" s="10"/>
      <c r="H14" s="13"/>
      <c r="I14" s="13"/>
      <c r="J14" s="10"/>
      <c r="K14" s="10"/>
      <c r="L14" s="13"/>
    </row>
    <row r="15" spans="1:26" ht="19.5">
      <c r="A15" s="13"/>
      <c r="B15" s="10"/>
      <c r="C15" s="10"/>
      <c r="D15" s="10"/>
      <c r="E15" s="23" t="s">
        <v>104</v>
      </c>
      <c r="F15" s="13" t="s">
        <v>209</v>
      </c>
      <c r="G15" s="10"/>
      <c r="H15" s="13"/>
      <c r="I15" s="13"/>
      <c r="J15" s="10"/>
      <c r="K15" s="10"/>
      <c r="L15" s="13"/>
    </row>
    <row r="16" spans="1:26" ht="19.5">
      <c r="A16" s="13"/>
      <c r="B16" s="10"/>
      <c r="C16" s="10"/>
      <c r="D16" s="10"/>
      <c r="E16" s="23" t="s">
        <v>104</v>
      </c>
      <c r="F16" s="13" t="s">
        <v>210</v>
      </c>
      <c r="G16" s="10"/>
      <c r="H16" s="13"/>
      <c r="I16" s="13"/>
      <c r="J16" s="10"/>
      <c r="K16" s="10"/>
      <c r="L16" s="13"/>
    </row>
    <row r="17" spans="1:26" ht="19.5">
      <c r="A17" s="13"/>
      <c r="B17" s="10"/>
      <c r="C17" s="10"/>
      <c r="D17" s="10"/>
      <c r="E17" s="23" t="s">
        <v>104</v>
      </c>
      <c r="F17" s="13" t="s">
        <v>211</v>
      </c>
      <c r="G17" s="10"/>
      <c r="H17" s="13"/>
      <c r="I17" s="13"/>
      <c r="J17" s="10"/>
      <c r="K17" s="10"/>
      <c r="L17" s="13"/>
    </row>
    <row r="18" spans="1:26" ht="19.5">
      <c r="A18" s="13"/>
      <c r="B18" s="10"/>
      <c r="C18" s="10"/>
      <c r="D18" s="10"/>
      <c r="E18" s="23" t="s">
        <v>104</v>
      </c>
      <c r="F18" s="13" t="s">
        <v>212</v>
      </c>
      <c r="G18" s="10"/>
      <c r="H18" s="13"/>
      <c r="I18" s="13"/>
      <c r="J18" s="10"/>
      <c r="K18" s="10"/>
      <c r="L18" s="13"/>
    </row>
    <row r="19" spans="1:26" ht="15.75" customHeight="1">
      <c r="A19" s="13"/>
      <c r="B19" s="10"/>
      <c r="C19" s="10"/>
      <c r="D19" s="10"/>
      <c r="E19" s="23" t="s">
        <v>104</v>
      </c>
      <c r="F19" s="360" t="s">
        <v>46</v>
      </c>
      <c r="G19" s="427"/>
      <c r="H19" s="13"/>
      <c r="J19" s="8"/>
      <c r="K19" s="8"/>
      <c r="L19" s="13"/>
    </row>
    <row r="20" spans="1:26" ht="15.75" customHeight="1">
      <c r="A20" s="13"/>
      <c r="B20" s="23"/>
      <c r="C20" s="10"/>
      <c r="D20" s="23" t="s">
        <v>104</v>
      </c>
      <c r="E20" s="13" t="s">
        <v>213</v>
      </c>
      <c r="F20" s="13"/>
      <c r="G20" s="13"/>
      <c r="H20" s="13"/>
      <c r="I20" s="13"/>
      <c r="J20" s="10"/>
      <c r="K20" s="10"/>
      <c r="L20" s="13"/>
    </row>
    <row r="21" spans="1:26" ht="15.75" customHeight="1">
      <c r="A21" s="13"/>
      <c r="B21" s="23"/>
      <c r="C21" s="10"/>
      <c r="D21" s="23"/>
      <c r="E21" s="23" t="s">
        <v>104</v>
      </c>
      <c r="F21" s="13" t="s">
        <v>214</v>
      </c>
      <c r="G21" s="13"/>
      <c r="H21" s="13"/>
      <c r="I21" s="13"/>
      <c r="J21" s="10"/>
      <c r="K21" s="10"/>
      <c r="L21" s="13"/>
      <c r="M21" s="8"/>
      <c r="N21" s="8"/>
      <c r="O21" s="8"/>
      <c r="P21" s="8"/>
      <c r="Q21" s="8"/>
      <c r="R21" s="8"/>
      <c r="S21" s="8"/>
      <c r="T21" s="8"/>
      <c r="U21" s="8"/>
      <c r="V21" s="8"/>
      <c r="W21" s="8"/>
      <c r="X21" s="8"/>
      <c r="Y21" s="8"/>
      <c r="Z21" s="8"/>
    </row>
    <row r="22" spans="1:26" ht="15.75" customHeight="1">
      <c r="A22" s="13"/>
      <c r="B22" s="23"/>
      <c r="C22" s="10"/>
      <c r="D22" s="23"/>
      <c r="E22" s="23" t="s">
        <v>104</v>
      </c>
      <c r="F22" s="13" t="s">
        <v>215</v>
      </c>
      <c r="G22" s="13"/>
      <c r="H22" s="13"/>
      <c r="I22" s="13"/>
      <c r="J22" s="10"/>
      <c r="K22" s="10"/>
      <c r="L22" s="13"/>
      <c r="M22" s="8"/>
      <c r="N22" s="8"/>
      <c r="O22" s="8"/>
      <c r="P22" s="8"/>
      <c r="Q22" s="8"/>
      <c r="R22" s="8"/>
      <c r="S22" s="8"/>
      <c r="T22" s="8"/>
      <c r="U22" s="8"/>
      <c r="V22" s="8"/>
      <c r="W22" s="8"/>
      <c r="X22" s="8"/>
      <c r="Y22" s="8"/>
      <c r="Z22" s="8"/>
    </row>
    <row r="23" spans="1:26" ht="15.75" customHeight="1">
      <c r="A23" s="13"/>
      <c r="B23" s="23"/>
      <c r="C23" s="10"/>
      <c r="D23" s="23"/>
      <c r="E23" s="23" t="s">
        <v>104</v>
      </c>
      <c r="F23" s="13" t="s">
        <v>215</v>
      </c>
      <c r="G23" s="13"/>
      <c r="H23" s="13"/>
      <c r="I23" s="13"/>
      <c r="J23" s="10"/>
      <c r="K23" s="10"/>
      <c r="L23" s="13"/>
      <c r="M23" s="8"/>
      <c r="N23" s="8"/>
      <c r="O23" s="8"/>
      <c r="P23" s="8"/>
      <c r="Q23" s="8"/>
      <c r="R23" s="8"/>
      <c r="S23" s="8"/>
      <c r="T23" s="8"/>
      <c r="U23" s="8"/>
      <c r="V23" s="8"/>
      <c r="W23" s="8"/>
      <c r="X23" s="8"/>
      <c r="Y23" s="8"/>
      <c r="Z23" s="8"/>
    </row>
    <row r="24" spans="1:26" ht="15.75" customHeight="1">
      <c r="A24" s="13"/>
      <c r="B24" s="23"/>
      <c r="C24" s="10"/>
      <c r="D24" s="23"/>
      <c r="E24" s="23" t="s">
        <v>104</v>
      </c>
      <c r="F24" s="13" t="s">
        <v>216</v>
      </c>
      <c r="G24" s="13"/>
      <c r="H24" s="13"/>
      <c r="I24" s="13"/>
      <c r="J24" s="10"/>
      <c r="K24" s="10"/>
      <c r="L24" s="13"/>
      <c r="M24" s="8"/>
      <c r="N24" s="8"/>
      <c r="O24" s="8"/>
      <c r="P24" s="8"/>
      <c r="Q24" s="8"/>
      <c r="R24" s="8"/>
      <c r="S24" s="8"/>
      <c r="T24" s="8"/>
      <c r="U24" s="8"/>
      <c r="V24" s="8"/>
      <c r="W24" s="8"/>
      <c r="X24" s="8"/>
      <c r="Y24" s="8"/>
      <c r="Z24" s="8"/>
    </row>
    <row r="25" spans="1:26" ht="15.75" customHeight="1">
      <c r="A25" s="13"/>
      <c r="B25" s="23"/>
      <c r="C25" s="10"/>
      <c r="D25" s="23"/>
      <c r="E25" s="23" t="s">
        <v>104</v>
      </c>
      <c r="F25" s="13" t="s">
        <v>217</v>
      </c>
      <c r="G25" s="13"/>
      <c r="H25" s="13"/>
      <c r="I25" s="13"/>
      <c r="J25" s="10"/>
      <c r="K25" s="10"/>
      <c r="L25" s="13"/>
      <c r="M25" s="8"/>
      <c r="N25" s="8"/>
      <c r="O25" s="8"/>
      <c r="P25" s="8"/>
      <c r="Q25" s="8"/>
      <c r="R25" s="8"/>
      <c r="S25" s="8"/>
      <c r="T25" s="8"/>
      <c r="U25" s="8"/>
      <c r="V25" s="8"/>
      <c r="W25" s="8"/>
      <c r="X25" s="8"/>
      <c r="Y25" s="8"/>
      <c r="Z25" s="8"/>
    </row>
    <row r="26" spans="1:26" ht="15.75" customHeight="1">
      <c r="A26" s="13"/>
      <c r="B26" s="23"/>
      <c r="C26" s="10"/>
      <c r="D26" s="35"/>
      <c r="E26" s="23" t="s">
        <v>104</v>
      </c>
      <c r="F26" s="360" t="s">
        <v>46</v>
      </c>
      <c r="G26" s="427"/>
      <c r="H26" s="13"/>
      <c r="I26" s="10"/>
      <c r="J26" s="10"/>
      <c r="K26" s="10"/>
      <c r="L26" s="10"/>
    </row>
    <row r="27" spans="1:26" ht="15.75" customHeight="1">
      <c r="A27" s="13"/>
      <c r="B27" s="23"/>
      <c r="C27" s="10"/>
      <c r="D27" s="10"/>
      <c r="E27" s="13" t="s">
        <v>218</v>
      </c>
      <c r="G27" s="300"/>
      <c r="H27" s="13"/>
      <c r="I27" s="10"/>
      <c r="J27" s="10"/>
      <c r="K27" s="10"/>
      <c r="L27" s="10"/>
    </row>
    <row r="28" spans="1:26" ht="15.75" customHeight="1">
      <c r="A28" s="13"/>
      <c r="B28" s="23"/>
      <c r="C28" s="10"/>
      <c r="D28" s="35"/>
      <c r="E28" s="13" t="s">
        <v>219</v>
      </c>
      <c r="G28" s="300"/>
      <c r="H28" s="13"/>
      <c r="I28" s="10"/>
      <c r="J28" s="10"/>
      <c r="K28" s="10"/>
      <c r="L28" s="10"/>
    </row>
    <row r="29" spans="1:26" ht="15.75" customHeight="1">
      <c r="A29" s="13"/>
      <c r="B29" s="23"/>
      <c r="C29" s="10"/>
      <c r="D29" s="35"/>
      <c r="E29" s="377"/>
      <c r="F29" s="378"/>
      <c r="G29" s="378"/>
      <c r="H29" s="379"/>
      <c r="I29" s="10"/>
      <c r="J29" s="10"/>
      <c r="K29" s="10"/>
      <c r="L29" s="10"/>
    </row>
    <row r="30" spans="1:26" ht="15.75" customHeight="1">
      <c r="A30" s="13"/>
      <c r="B30" s="23"/>
      <c r="C30" s="10"/>
      <c r="D30" s="35"/>
      <c r="E30" s="23"/>
      <c r="F30" s="299"/>
      <c r="G30" s="204"/>
      <c r="H30" s="13"/>
      <c r="I30" s="10"/>
      <c r="J30" s="10"/>
      <c r="K30" s="10"/>
      <c r="L30" s="10"/>
    </row>
    <row r="31" spans="1:26" ht="15.75" customHeight="1">
      <c r="A31" s="13"/>
      <c r="B31" s="10"/>
      <c r="C31" s="23" t="s">
        <v>104</v>
      </c>
      <c r="D31" s="53" t="s">
        <v>220</v>
      </c>
      <c r="E31" s="10"/>
      <c r="F31" s="32"/>
      <c r="G31" s="10"/>
      <c r="H31" s="10"/>
      <c r="I31" s="13"/>
      <c r="J31" s="13"/>
      <c r="K31" s="13"/>
      <c r="L31" s="13"/>
      <c r="M31" s="8"/>
      <c r="N31" s="8"/>
      <c r="O31" s="8"/>
      <c r="P31" s="8"/>
      <c r="Q31" s="8"/>
      <c r="R31" s="8"/>
      <c r="S31" s="8"/>
      <c r="T31" s="8"/>
      <c r="U31" s="8"/>
      <c r="V31" s="8"/>
      <c r="W31" s="8"/>
      <c r="X31" s="8"/>
      <c r="Y31" s="8"/>
      <c r="Z31" s="8"/>
    </row>
    <row r="32" spans="1:26" ht="15.75" customHeight="1">
      <c r="A32" s="13"/>
      <c r="B32" s="10"/>
      <c r="C32" s="10"/>
      <c r="D32" s="23" t="s">
        <v>104</v>
      </c>
      <c r="E32" s="13" t="s">
        <v>221</v>
      </c>
      <c r="F32" s="32"/>
      <c r="G32" s="10"/>
      <c r="H32" s="10"/>
      <c r="I32" s="13"/>
      <c r="J32" s="13"/>
      <c r="K32" s="13"/>
      <c r="L32" s="13"/>
      <c r="M32" s="8"/>
      <c r="N32" s="8"/>
      <c r="O32" s="8"/>
      <c r="P32" s="8"/>
      <c r="Q32" s="8"/>
      <c r="R32" s="8"/>
      <c r="S32" s="8"/>
      <c r="T32" s="8"/>
      <c r="U32" s="8"/>
      <c r="V32" s="8"/>
      <c r="W32" s="8"/>
      <c r="X32" s="8"/>
      <c r="Y32" s="8"/>
      <c r="Z32" s="8"/>
    </row>
    <row r="33" spans="1:27" ht="15.75" customHeight="1">
      <c r="A33" s="13"/>
      <c r="B33" s="10"/>
      <c r="C33" s="10"/>
      <c r="D33" s="23" t="s">
        <v>104</v>
      </c>
      <c r="E33" s="13" t="s">
        <v>222</v>
      </c>
      <c r="F33" s="32"/>
      <c r="G33" s="10"/>
      <c r="H33" s="10"/>
      <c r="I33" s="13"/>
      <c r="J33" s="13"/>
      <c r="K33" s="13"/>
      <c r="L33" s="13"/>
      <c r="M33" s="8"/>
      <c r="N33" s="8"/>
      <c r="O33" s="8"/>
      <c r="P33" s="8"/>
      <c r="Q33" s="8"/>
      <c r="R33" s="8"/>
      <c r="S33" s="8"/>
      <c r="T33" s="8"/>
      <c r="U33" s="8"/>
      <c r="V33" s="8"/>
      <c r="W33" s="8"/>
      <c r="X33" s="8"/>
      <c r="Y33" s="8"/>
      <c r="Z33" s="8"/>
    </row>
    <row r="34" spans="1:27" ht="15.75" customHeight="1">
      <c r="A34" s="13"/>
      <c r="B34" s="10"/>
      <c r="C34" s="10"/>
      <c r="D34" s="23" t="s">
        <v>104</v>
      </c>
      <c r="E34" s="13" t="s">
        <v>223</v>
      </c>
      <c r="F34" s="32"/>
      <c r="G34" s="10"/>
      <c r="H34" s="10"/>
      <c r="I34" s="13"/>
      <c r="J34" s="13"/>
      <c r="K34" s="13"/>
      <c r="L34" s="13"/>
      <c r="M34" s="8"/>
      <c r="N34" s="8"/>
      <c r="O34" s="8"/>
      <c r="P34" s="8"/>
      <c r="Q34" s="8"/>
      <c r="R34" s="8"/>
      <c r="S34" s="8"/>
      <c r="T34" s="8"/>
      <c r="U34" s="8"/>
      <c r="V34" s="8"/>
      <c r="W34" s="8"/>
      <c r="X34" s="8"/>
      <c r="Y34" s="8"/>
      <c r="Z34" s="8"/>
    </row>
    <row r="35" spans="1:27" ht="15.75" customHeight="1">
      <c r="A35" s="13"/>
      <c r="B35" s="10"/>
      <c r="C35" s="10"/>
      <c r="D35" s="23" t="s">
        <v>104</v>
      </c>
      <c r="E35" s="13" t="s">
        <v>224</v>
      </c>
      <c r="F35" s="32"/>
      <c r="G35" s="10"/>
      <c r="H35" s="10"/>
      <c r="I35" s="13"/>
      <c r="J35" s="13"/>
      <c r="K35" s="13"/>
      <c r="L35" s="13"/>
      <c r="M35" s="8"/>
      <c r="N35" s="8"/>
      <c r="O35" s="8"/>
      <c r="P35" s="8"/>
      <c r="Q35" s="8"/>
      <c r="R35" s="8"/>
      <c r="S35" s="8"/>
      <c r="T35" s="8"/>
      <c r="U35" s="8"/>
      <c r="V35" s="8"/>
      <c r="W35" s="8"/>
      <c r="X35" s="8"/>
      <c r="Y35" s="8"/>
      <c r="Z35" s="8"/>
    </row>
    <row r="36" spans="1:27" ht="15.75" customHeight="1">
      <c r="A36" s="13"/>
      <c r="B36" s="10"/>
      <c r="C36" s="10"/>
      <c r="D36" s="23" t="s">
        <v>104</v>
      </c>
      <c r="E36" s="13" t="s">
        <v>225</v>
      </c>
      <c r="F36" s="32"/>
      <c r="G36" s="10"/>
      <c r="H36" s="10"/>
      <c r="I36" s="13"/>
      <c r="J36" s="13"/>
      <c r="K36" s="13"/>
      <c r="L36" s="13"/>
      <c r="M36" s="8"/>
      <c r="N36" s="8"/>
      <c r="O36" s="8"/>
      <c r="P36" s="8"/>
      <c r="Q36" s="8"/>
      <c r="R36" s="8"/>
      <c r="S36" s="8"/>
      <c r="T36" s="8"/>
      <c r="U36" s="8"/>
      <c r="V36" s="8"/>
      <c r="W36" s="8"/>
      <c r="X36" s="8"/>
      <c r="Y36" s="8"/>
      <c r="Z36" s="8"/>
    </row>
    <row r="37" spans="1:27" ht="15.75" customHeight="1">
      <c r="A37" s="13"/>
      <c r="B37" s="10"/>
      <c r="C37" s="10"/>
      <c r="D37" s="23" t="s">
        <v>104</v>
      </c>
      <c r="E37" s="13" t="s">
        <v>226</v>
      </c>
      <c r="F37" s="32"/>
      <c r="G37" s="10"/>
      <c r="H37" s="10"/>
      <c r="I37" s="13"/>
      <c r="J37" s="13"/>
      <c r="K37" s="13"/>
      <c r="L37" s="13"/>
      <c r="M37" s="8"/>
      <c r="N37" s="8"/>
      <c r="O37" s="8"/>
      <c r="P37" s="8"/>
      <c r="Q37" s="8"/>
      <c r="R37" s="8"/>
      <c r="S37" s="8"/>
      <c r="T37" s="8"/>
      <c r="U37" s="8"/>
      <c r="V37" s="8"/>
      <c r="W37" s="8"/>
      <c r="X37" s="8"/>
      <c r="Y37" s="8"/>
      <c r="Z37" s="8"/>
    </row>
    <row r="38" spans="1:27" ht="15.75" customHeight="1">
      <c r="A38" s="13"/>
      <c r="B38" s="10"/>
      <c r="C38" s="10"/>
      <c r="D38" s="23" t="s">
        <v>104</v>
      </c>
      <c r="E38" s="13" t="s">
        <v>227</v>
      </c>
      <c r="F38" s="32"/>
      <c r="G38" s="10"/>
      <c r="H38" s="10"/>
      <c r="I38" s="13"/>
      <c r="J38" s="13"/>
      <c r="K38" s="13"/>
      <c r="L38" s="13"/>
      <c r="M38" s="8"/>
      <c r="N38" s="8"/>
      <c r="O38" s="8"/>
      <c r="P38" s="8"/>
      <c r="Q38" s="8"/>
      <c r="R38" s="8"/>
      <c r="S38" s="8"/>
      <c r="T38" s="8"/>
      <c r="U38" s="8"/>
      <c r="V38" s="8"/>
      <c r="W38" s="8"/>
      <c r="X38" s="8"/>
      <c r="Y38" s="8"/>
      <c r="Z38" s="8"/>
    </row>
    <row r="39" spans="1:27" ht="15.75" customHeight="1">
      <c r="A39" s="13"/>
      <c r="B39" s="10"/>
      <c r="C39" s="10"/>
      <c r="D39" s="23" t="s">
        <v>104</v>
      </c>
      <c r="E39" s="13" t="s">
        <v>228</v>
      </c>
      <c r="F39" s="32"/>
      <c r="G39" s="10"/>
      <c r="H39" s="10"/>
      <c r="I39" s="13"/>
      <c r="J39" s="13"/>
      <c r="K39" s="13"/>
      <c r="L39" s="13"/>
      <c r="M39" s="8"/>
      <c r="N39" s="8"/>
      <c r="O39" s="8"/>
      <c r="P39" s="8"/>
      <c r="Q39" s="8"/>
      <c r="R39" s="8"/>
      <c r="S39" s="8"/>
      <c r="T39" s="8"/>
      <c r="U39" s="8"/>
      <c r="V39" s="8"/>
      <c r="W39" s="8"/>
      <c r="X39" s="8"/>
      <c r="Y39" s="8"/>
      <c r="Z39" s="8"/>
    </row>
    <row r="40" spans="1:27" ht="15.75" customHeight="1">
      <c r="A40" s="13"/>
      <c r="B40" s="10"/>
      <c r="C40" s="10"/>
      <c r="D40" s="23" t="s">
        <v>104</v>
      </c>
      <c r="E40" s="360" t="s">
        <v>46</v>
      </c>
      <c r="F40" s="427"/>
      <c r="G40" s="10"/>
      <c r="H40" s="10"/>
      <c r="I40" s="13"/>
      <c r="J40" s="13"/>
      <c r="K40" s="13"/>
      <c r="L40" s="13"/>
      <c r="M40" s="8"/>
      <c r="N40" s="8"/>
      <c r="O40" s="8"/>
      <c r="P40" s="8"/>
      <c r="Q40" s="8"/>
      <c r="R40" s="8"/>
      <c r="S40" s="8"/>
      <c r="T40" s="8"/>
      <c r="U40" s="8"/>
      <c r="V40" s="8"/>
      <c r="W40" s="8"/>
      <c r="X40" s="8"/>
      <c r="Y40" s="8"/>
      <c r="Z40" s="8"/>
    </row>
    <row r="41" spans="1:27" ht="15.75" customHeight="1">
      <c r="A41" s="13"/>
      <c r="B41" s="23"/>
      <c r="C41" s="10"/>
      <c r="D41" s="13" t="s">
        <v>218</v>
      </c>
      <c r="F41" s="300"/>
      <c r="G41" s="13"/>
      <c r="I41" s="10"/>
      <c r="J41" s="10"/>
      <c r="K41" s="10"/>
      <c r="L41" s="10"/>
    </row>
    <row r="42" spans="1:27" ht="15.75" customHeight="1">
      <c r="A42" s="13"/>
      <c r="B42" s="23"/>
      <c r="C42" s="10"/>
      <c r="D42" s="13" t="s">
        <v>219</v>
      </c>
      <c r="F42" s="300"/>
      <c r="G42" s="13"/>
      <c r="I42" s="10"/>
      <c r="J42" s="10"/>
      <c r="K42" s="10"/>
      <c r="L42" s="10"/>
    </row>
    <row r="43" spans="1:27" ht="15.75" customHeight="1">
      <c r="A43" s="13"/>
      <c r="B43" s="23"/>
      <c r="C43" s="10"/>
      <c r="D43" s="301"/>
      <c r="E43" s="302"/>
      <c r="F43" s="302"/>
      <c r="G43" s="303"/>
      <c r="I43" s="10"/>
      <c r="J43" s="10"/>
      <c r="K43" s="10"/>
      <c r="L43" s="10"/>
    </row>
    <row r="44" spans="1:27" ht="15.75" customHeight="1">
      <c r="A44" s="13"/>
      <c r="B44" s="23"/>
      <c r="C44" s="10"/>
      <c r="D44" s="28"/>
      <c r="E44" s="28"/>
      <c r="F44" s="28"/>
      <c r="G44" s="28"/>
      <c r="I44" s="10"/>
      <c r="J44" s="10"/>
      <c r="K44" s="10"/>
      <c r="L44" s="10"/>
    </row>
    <row r="45" spans="1:27" ht="15.75" customHeight="1">
      <c r="A45" s="13"/>
      <c r="B45" s="23"/>
      <c r="C45" s="309" t="s">
        <v>229</v>
      </c>
      <c r="D45" s="310"/>
      <c r="E45" s="310"/>
      <c r="F45" s="310"/>
      <c r="G45" s="310"/>
      <c r="H45" s="8"/>
      <c r="N45" s="442"/>
      <c r="O45" s="442"/>
      <c r="P45" s="8"/>
      <c r="Q45" s="8"/>
      <c r="R45" s="8"/>
      <c r="S45" s="8"/>
      <c r="T45" s="8"/>
      <c r="U45" s="8"/>
      <c r="V45" s="8"/>
      <c r="W45" s="8"/>
      <c r="X45" s="8"/>
      <c r="Y45" s="8"/>
      <c r="Z45" s="8"/>
      <c r="AA45" s="8"/>
    </row>
    <row r="46" spans="1:27" ht="15.75" customHeight="1">
      <c r="A46" s="13"/>
      <c r="B46" s="10"/>
      <c r="C46" s="371" t="s">
        <v>157</v>
      </c>
      <c r="D46" s="372"/>
      <c r="E46" s="372"/>
      <c r="F46" s="372"/>
      <c r="G46" s="372"/>
      <c r="H46" s="372"/>
      <c r="I46" s="372"/>
      <c r="J46" s="372"/>
      <c r="K46" s="372"/>
      <c r="L46" s="373"/>
      <c r="N46" s="442"/>
      <c r="O46" s="442"/>
      <c r="P46" s="8"/>
      <c r="Q46" s="8"/>
      <c r="R46" s="8"/>
      <c r="S46" s="8"/>
      <c r="T46" s="8"/>
      <c r="U46" s="8"/>
      <c r="V46" s="8"/>
      <c r="W46" s="8"/>
      <c r="X46" s="8"/>
      <c r="Y46" s="8"/>
      <c r="Z46" s="8"/>
      <c r="AA46" s="8"/>
    </row>
    <row r="47" spans="1:27" ht="13.5" customHeight="1">
      <c r="A47" s="51"/>
      <c r="B47" s="13"/>
      <c r="C47" s="374"/>
      <c r="D47" s="375"/>
      <c r="E47" s="375"/>
      <c r="F47" s="375"/>
      <c r="G47" s="375"/>
      <c r="H47" s="375"/>
      <c r="I47" s="375"/>
      <c r="J47" s="375"/>
      <c r="K47" s="375"/>
      <c r="L47" s="376"/>
      <c r="N47" s="442"/>
      <c r="O47" s="442"/>
      <c r="P47" s="8"/>
      <c r="Q47" s="8"/>
      <c r="R47" s="8"/>
      <c r="S47" s="8"/>
      <c r="T47" s="8"/>
      <c r="U47" s="8"/>
      <c r="V47" s="8"/>
      <c r="W47" s="8"/>
      <c r="X47" s="8"/>
      <c r="Y47" s="8"/>
      <c r="Z47" s="8"/>
      <c r="AA47" s="8"/>
    </row>
    <row r="48" spans="1:27" ht="15.75" customHeight="1">
      <c r="A48" s="51"/>
      <c r="B48" s="13"/>
      <c r="C48" s="13"/>
      <c r="D48" s="13"/>
      <c r="E48" s="13"/>
      <c r="F48" s="13"/>
      <c r="G48" s="13"/>
      <c r="H48" s="13"/>
      <c r="I48" s="13"/>
      <c r="J48" s="10"/>
      <c r="K48" s="10"/>
      <c r="L48" s="8"/>
      <c r="M48" s="8"/>
      <c r="N48" s="8"/>
      <c r="O48" s="8"/>
      <c r="P48" s="8"/>
      <c r="Q48" s="8"/>
      <c r="R48" s="8"/>
      <c r="S48" s="8"/>
      <c r="T48" s="8"/>
      <c r="U48" s="8"/>
      <c r="V48" s="8"/>
      <c r="W48" s="8"/>
      <c r="X48" s="8"/>
      <c r="Y48" s="8"/>
      <c r="Z48" s="8"/>
    </row>
    <row r="49" spans="1:26" ht="15.75" customHeight="1">
      <c r="A49" s="13"/>
      <c r="B49" s="16" t="s">
        <v>230</v>
      </c>
      <c r="C49" s="10"/>
      <c r="D49" s="10"/>
      <c r="E49" s="10"/>
      <c r="F49" s="10"/>
      <c r="G49" s="10"/>
      <c r="H49" s="10"/>
      <c r="I49" s="10"/>
      <c r="J49" s="10"/>
      <c r="K49" s="10"/>
      <c r="L49" s="10"/>
    </row>
    <row r="50" spans="1:26" ht="15.75" customHeight="1">
      <c r="A50" s="13"/>
      <c r="B50" s="50"/>
      <c r="C50" s="10"/>
      <c r="D50" s="10"/>
      <c r="E50" s="10"/>
      <c r="F50" s="10"/>
      <c r="G50" s="10"/>
      <c r="H50" s="10"/>
      <c r="I50" s="10"/>
      <c r="J50" s="10"/>
      <c r="K50" s="10"/>
      <c r="L50" s="10"/>
      <c r="M50" s="8"/>
      <c r="N50" s="8"/>
      <c r="O50" s="8"/>
      <c r="P50" s="8"/>
      <c r="Q50" s="8"/>
      <c r="R50" s="8"/>
      <c r="S50" s="8"/>
      <c r="T50" s="8"/>
      <c r="U50" s="8"/>
      <c r="V50" s="8"/>
      <c r="W50" s="8"/>
      <c r="X50" s="8"/>
      <c r="Y50" s="8"/>
      <c r="Z50" s="8"/>
    </row>
    <row r="51" spans="1:26" ht="15.75" customHeight="1">
      <c r="A51" s="18" t="s">
        <v>231</v>
      </c>
      <c r="B51" s="19" t="s">
        <v>232</v>
      </c>
      <c r="C51" s="20" t="s">
        <v>233</v>
      </c>
      <c r="D51" s="21"/>
      <c r="E51" s="21"/>
      <c r="F51" s="21"/>
      <c r="G51" s="21"/>
      <c r="H51" s="21"/>
      <c r="I51" s="21"/>
      <c r="J51" s="21"/>
      <c r="K51" s="21"/>
      <c r="L51" s="21"/>
    </row>
    <row r="52" spans="1:26" ht="15.75" customHeight="1">
      <c r="A52" s="13"/>
      <c r="B52" s="23" t="s">
        <v>104</v>
      </c>
      <c r="C52" s="13" t="s">
        <v>234</v>
      </c>
      <c r="D52" s="10"/>
      <c r="E52" s="10"/>
      <c r="F52" s="10"/>
      <c r="G52" s="10"/>
      <c r="H52" s="10"/>
      <c r="I52" s="10"/>
      <c r="J52" s="10"/>
      <c r="K52" s="10"/>
      <c r="L52" s="10"/>
      <c r="M52" s="8"/>
      <c r="N52" s="8"/>
      <c r="O52" s="8"/>
      <c r="P52" s="8"/>
      <c r="Q52" s="8"/>
      <c r="R52" s="8"/>
      <c r="S52" s="8"/>
      <c r="T52" s="8"/>
      <c r="U52" s="8"/>
      <c r="V52" s="8"/>
      <c r="W52" s="8"/>
      <c r="X52" s="8"/>
      <c r="Y52" s="8"/>
      <c r="Z52" s="8"/>
    </row>
    <row r="53" spans="1:26" ht="15.75" customHeight="1">
      <c r="A53" s="13"/>
      <c r="B53" s="23"/>
      <c r="C53" s="10" t="s">
        <v>235</v>
      </c>
      <c r="D53" s="10"/>
      <c r="E53" s="10"/>
      <c r="F53" s="10"/>
      <c r="G53" s="10"/>
      <c r="H53" s="10"/>
      <c r="I53" s="10"/>
      <c r="J53" s="10"/>
      <c r="K53" s="10"/>
      <c r="L53" s="10"/>
      <c r="M53" s="8"/>
      <c r="N53" s="8"/>
      <c r="O53" s="8"/>
      <c r="P53" s="8"/>
      <c r="Q53" s="8"/>
      <c r="R53" s="8"/>
      <c r="S53" s="8"/>
      <c r="T53" s="8"/>
      <c r="U53" s="8"/>
      <c r="V53" s="8"/>
      <c r="W53" s="8"/>
      <c r="X53" s="8"/>
      <c r="Y53" s="8"/>
      <c r="Z53" s="8"/>
    </row>
    <row r="54" spans="1:26" ht="15.75" customHeight="1">
      <c r="A54" s="13"/>
      <c r="B54" s="13"/>
      <c r="C54" s="54" t="s">
        <v>236</v>
      </c>
      <c r="D54" s="10"/>
      <c r="E54" s="10"/>
      <c r="F54" s="10"/>
      <c r="G54" s="10"/>
      <c r="H54" s="10"/>
      <c r="I54" s="10"/>
      <c r="J54" s="10"/>
      <c r="K54" s="10"/>
    </row>
    <row r="55" spans="1:26" ht="15.75" customHeight="1">
      <c r="A55" s="13"/>
      <c r="B55" s="10"/>
      <c r="C55" s="23" t="s">
        <v>104</v>
      </c>
      <c r="D55" s="13" t="s">
        <v>237</v>
      </c>
      <c r="E55" s="237"/>
      <c r="F55" s="237"/>
      <c r="G55" s="10"/>
      <c r="H55" s="10"/>
      <c r="I55" s="10"/>
      <c r="J55" s="10"/>
      <c r="K55" s="10"/>
      <c r="L55" s="10"/>
    </row>
    <row r="56" spans="1:26" ht="15.75" customHeight="1">
      <c r="A56" s="13"/>
      <c r="B56" s="10"/>
      <c r="C56" s="23" t="s">
        <v>104</v>
      </c>
      <c r="D56" s="13" t="s">
        <v>238</v>
      </c>
      <c r="E56" s="10"/>
      <c r="F56" s="10"/>
      <c r="G56" s="10"/>
      <c r="H56" s="10"/>
      <c r="I56" s="10"/>
      <c r="J56" s="10"/>
      <c r="K56" s="10"/>
      <c r="L56" s="10"/>
    </row>
    <row r="57" spans="1:26" ht="15.75" customHeight="1">
      <c r="A57" s="13"/>
      <c r="B57" s="10"/>
      <c r="C57" s="23" t="s">
        <v>104</v>
      </c>
      <c r="D57" s="13" t="s">
        <v>239</v>
      </c>
      <c r="E57" s="10"/>
      <c r="F57" s="10"/>
      <c r="G57" s="10"/>
      <c r="H57" s="10"/>
      <c r="I57" s="10"/>
      <c r="J57" s="10"/>
      <c r="K57" s="10"/>
      <c r="L57" s="10"/>
    </row>
    <row r="58" spans="1:26" ht="15.75" customHeight="1">
      <c r="A58" s="13"/>
      <c r="B58" s="13"/>
      <c r="C58" s="54" t="s">
        <v>240</v>
      </c>
      <c r="D58" s="10"/>
      <c r="E58" s="10"/>
      <c r="F58" s="10"/>
      <c r="G58" s="10"/>
      <c r="H58" s="10"/>
      <c r="I58" s="10"/>
      <c r="J58" s="10"/>
      <c r="K58" s="10"/>
      <c r="L58" s="10"/>
    </row>
    <row r="59" spans="1:26" ht="15.75" customHeight="1">
      <c r="A59" s="13"/>
      <c r="B59" s="28"/>
      <c r="C59" s="23" t="s">
        <v>104</v>
      </c>
      <c r="D59" s="243" t="s">
        <v>241</v>
      </c>
      <c r="E59" s="10"/>
      <c r="F59" s="10"/>
      <c r="G59" s="10"/>
      <c r="H59" s="10"/>
      <c r="I59" s="10"/>
      <c r="J59" s="10"/>
      <c r="K59" s="10"/>
      <c r="L59" s="10"/>
    </row>
    <row r="60" spans="1:26" ht="15.75" customHeight="1">
      <c r="A60" s="13"/>
      <c r="B60" s="28"/>
      <c r="C60" s="10" t="s">
        <v>242</v>
      </c>
      <c r="D60" s="10"/>
      <c r="E60" s="10"/>
      <c r="F60" s="10"/>
      <c r="G60" s="10"/>
      <c r="H60" s="10"/>
      <c r="I60" s="10"/>
      <c r="J60" s="10"/>
      <c r="K60" s="10"/>
      <c r="L60" s="10"/>
    </row>
    <row r="61" spans="1:26" ht="15.75" customHeight="1">
      <c r="A61" s="13"/>
      <c r="B61" s="10"/>
      <c r="C61" s="23" t="s">
        <v>104</v>
      </c>
      <c r="D61" s="13" t="s">
        <v>243</v>
      </c>
      <c r="E61" s="10"/>
      <c r="F61" s="10"/>
      <c r="G61" s="10"/>
      <c r="H61" s="10"/>
      <c r="I61" s="10"/>
      <c r="J61" s="10"/>
      <c r="K61" s="10"/>
      <c r="L61" s="10"/>
    </row>
    <row r="62" spans="1:26" ht="15.75" customHeight="1">
      <c r="A62" s="13"/>
      <c r="B62" s="10"/>
      <c r="C62" s="10"/>
      <c r="D62" s="10" t="s">
        <v>244</v>
      </c>
      <c r="E62" s="10"/>
      <c r="F62" s="10"/>
      <c r="G62" s="10"/>
      <c r="H62" s="10"/>
      <c r="I62" s="10"/>
      <c r="J62" s="10"/>
      <c r="K62" s="368"/>
      <c r="L62" s="427"/>
    </row>
    <row r="63" spans="1:26" ht="15.75" customHeight="1">
      <c r="A63" s="13"/>
      <c r="B63" s="10"/>
      <c r="C63" s="23" t="s">
        <v>104</v>
      </c>
      <c r="D63" s="13" t="s">
        <v>245</v>
      </c>
      <c r="E63" s="10"/>
      <c r="F63" s="10"/>
      <c r="G63" s="10"/>
      <c r="H63" s="10"/>
      <c r="I63" s="10"/>
      <c r="J63" s="10"/>
      <c r="K63" s="10"/>
      <c r="L63" s="10"/>
    </row>
    <row r="64" spans="1:26" ht="15.75" customHeight="1">
      <c r="A64" s="13"/>
      <c r="B64" s="10"/>
      <c r="C64" s="10"/>
      <c r="D64" s="10" t="s">
        <v>218</v>
      </c>
      <c r="E64" s="10"/>
      <c r="F64" s="10"/>
      <c r="G64" s="10"/>
      <c r="H64" s="13"/>
      <c r="I64" s="10"/>
      <c r="J64" s="10"/>
      <c r="K64" s="368"/>
      <c r="L64" s="427"/>
    </row>
    <row r="65" spans="1:26" ht="15.75" customHeight="1">
      <c r="A65" s="13"/>
      <c r="B65" s="31"/>
      <c r="C65" s="10"/>
      <c r="D65" s="10"/>
      <c r="E65" s="10"/>
      <c r="F65" s="10"/>
      <c r="G65" s="10"/>
      <c r="H65" s="10"/>
      <c r="I65" s="10"/>
      <c r="J65" s="10"/>
      <c r="K65" s="10"/>
      <c r="L65" s="10"/>
      <c r="M65" s="8"/>
      <c r="N65" s="8"/>
      <c r="O65" s="8"/>
      <c r="P65" s="8"/>
      <c r="Q65" s="8"/>
      <c r="R65" s="8"/>
      <c r="S65" s="8"/>
      <c r="T65" s="8"/>
      <c r="U65" s="8"/>
      <c r="V65" s="8"/>
      <c r="W65" s="8"/>
      <c r="X65" s="8"/>
      <c r="Y65" s="8"/>
      <c r="Z65" s="8"/>
    </row>
    <row r="66" spans="1:26" ht="15.75" customHeight="1">
      <c r="A66" s="13"/>
      <c r="B66" s="10"/>
      <c r="C66" s="212" t="s">
        <v>229</v>
      </c>
      <c r="D66" s="13"/>
      <c r="E66" s="13"/>
      <c r="F66" s="13"/>
      <c r="G66" s="13"/>
      <c r="H66" s="8"/>
      <c r="I66" s="10"/>
      <c r="J66" s="10"/>
      <c r="K66" s="10"/>
      <c r="L66" s="10"/>
      <c r="M66" s="8"/>
      <c r="N66" s="8"/>
      <c r="O66" s="8"/>
      <c r="P66" s="8"/>
      <c r="Q66" s="8"/>
      <c r="R66" s="8"/>
      <c r="S66" s="8"/>
      <c r="T66" s="8"/>
      <c r="U66" s="8"/>
      <c r="V66" s="8"/>
      <c r="W66" s="8"/>
      <c r="X66" s="8"/>
      <c r="Y66" s="8"/>
      <c r="Z66" s="8"/>
    </row>
    <row r="67" spans="1:26" ht="15.75" customHeight="1">
      <c r="A67" s="13"/>
      <c r="B67" s="10"/>
      <c r="C67" s="365" t="s">
        <v>157</v>
      </c>
      <c r="D67" s="436"/>
      <c r="E67" s="436"/>
      <c r="F67" s="436"/>
      <c r="G67" s="436"/>
      <c r="H67" s="436"/>
      <c r="I67" s="436"/>
      <c r="J67" s="436"/>
      <c r="K67" s="436"/>
      <c r="L67" s="437"/>
      <c r="M67" s="8"/>
      <c r="N67" s="8"/>
      <c r="O67" s="8"/>
      <c r="P67" s="8"/>
      <c r="Q67" s="8"/>
      <c r="R67" s="8"/>
      <c r="S67" s="8"/>
      <c r="T67" s="8"/>
      <c r="U67" s="8"/>
      <c r="V67" s="8"/>
      <c r="W67" s="8"/>
      <c r="X67" s="8"/>
      <c r="Y67" s="8"/>
      <c r="Z67" s="8"/>
    </row>
    <row r="68" spans="1:26" ht="15.75" customHeight="1">
      <c r="A68" s="13"/>
      <c r="B68" s="10"/>
      <c r="C68" s="438"/>
      <c r="D68" s="439"/>
      <c r="E68" s="439"/>
      <c r="F68" s="439"/>
      <c r="G68" s="439"/>
      <c r="H68" s="439"/>
      <c r="I68" s="439"/>
      <c r="J68" s="439"/>
      <c r="K68" s="439"/>
      <c r="L68" s="440"/>
      <c r="M68" s="8"/>
      <c r="N68" s="8"/>
      <c r="O68" s="8"/>
      <c r="P68" s="8"/>
      <c r="Q68" s="8"/>
      <c r="R68" s="8"/>
      <c r="S68" s="8"/>
      <c r="T68" s="8"/>
      <c r="U68" s="8"/>
      <c r="V68" s="8"/>
      <c r="W68" s="8"/>
      <c r="X68" s="8"/>
      <c r="Y68" s="8"/>
      <c r="Z68" s="8"/>
    </row>
    <row r="69" spans="1:26" ht="15.75" customHeight="1" thickBot="1">
      <c r="A69" s="51"/>
      <c r="B69" s="13"/>
      <c r="C69" s="13"/>
      <c r="D69" s="13"/>
      <c r="E69" s="13"/>
      <c r="F69" s="13"/>
      <c r="G69" s="13"/>
      <c r="H69" s="13"/>
      <c r="I69" s="13"/>
      <c r="J69" s="10"/>
      <c r="K69" s="10"/>
      <c r="L69" s="8"/>
      <c r="M69" s="8"/>
      <c r="N69" s="8"/>
      <c r="O69" s="8"/>
      <c r="P69" s="8"/>
      <c r="Q69" s="8"/>
      <c r="R69" s="8"/>
      <c r="S69" s="8"/>
      <c r="T69" s="8"/>
      <c r="U69" s="8"/>
      <c r="V69" s="8"/>
      <c r="W69" s="8"/>
      <c r="X69" s="8"/>
      <c r="Y69" s="8"/>
      <c r="Z69" s="8"/>
    </row>
    <row r="70" spans="1:26" ht="15.75" customHeight="1" thickTop="1">
      <c r="A70" s="18" t="s">
        <v>246</v>
      </c>
      <c r="B70" s="19" t="s">
        <v>247</v>
      </c>
      <c r="C70" s="55" t="s">
        <v>248</v>
      </c>
      <c r="D70" s="21"/>
      <c r="E70" s="21"/>
      <c r="F70" s="21"/>
      <c r="G70" s="21"/>
      <c r="H70" s="21"/>
      <c r="I70" s="21"/>
      <c r="J70" s="21"/>
      <c r="K70" s="21"/>
      <c r="L70" s="21"/>
    </row>
    <row r="71" spans="1:26" ht="15.75" customHeight="1">
      <c r="A71" s="18"/>
      <c r="B71" s="23" t="s">
        <v>104</v>
      </c>
      <c r="C71" s="53" t="s">
        <v>249</v>
      </c>
      <c r="D71" s="10"/>
      <c r="E71" s="10"/>
      <c r="F71" s="10"/>
      <c r="G71" s="10"/>
      <c r="H71" s="10"/>
      <c r="I71" s="10"/>
      <c r="J71" s="10"/>
      <c r="K71" s="10"/>
      <c r="L71" s="59"/>
      <c r="M71" s="8"/>
      <c r="N71" s="8"/>
      <c r="O71" s="8"/>
      <c r="P71" s="8"/>
      <c r="Q71" s="8"/>
      <c r="R71" s="8"/>
      <c r="S71" s="8"/>
      <c r="T71" s="8"/>
      <c r="U71" s="8"/>
      <c r="V71" s="8"/>
      <c r="W71" s="8"/>
      <c r="X71" s="8"/>
      <c r="Y71" s="8"/>
      <c r="Z71" s="8"/>
    </row>
    <row r="72" spans="1:26" ht="15.75" customHeight="1">
      <c r="A72" s="18"/>
      <c r="B72" s="23"/>
      <c r="C72" s="23" t="s">
        <v>104</v>
      </c>
      <c r="D72" s="13" t="s">
        <v>250</v>
      </c>
      <c r="E72" s="10"/>
      <c r="F72" s="10"/>
      <c r="G72" s="10"/>
      <c r="H72" s="10"/>
      <c r="I72" s="10"/>
      <c r="J72" s="10"/>
      <c r="K72" s="10"/>
      <c r="L72" s="59"/>
      <c r="M72" s="8"/>
      <c r="N72" s="8"/>
      <c r="O72" s="8"/>
      <c r="P72" s="8"/>
      <c r="Q72" s="8"/>
      <c r="R72" s="8"/>
      <c r="S72" s="8"/>
      <c r="T72" s="8"/>
      <c r="U72" s="8"/>
      <c r="V72" s="8"/>
      <c r="W72" s="8"/>
      <c r="X72" s="8"/>
      <c r="Y72" s="8"/>
      <c r="Z72" s="8"/>
    </row>
    <row r="73" spans="1:26" ht="15.75" customHeight="1">
      <c r="A73" s="13"/>
      <c r="B73" s="51"/>
      <c r="C73" s="10"/>
      <c r="D73" s="10" t="s">
        <v>251</v>
      </c>
      <c r="E73" s="10"/>
      <c r="F73" s="10"/>
      <c r="G73" s="10"/>
      <c r="H73" s="10"/>
      <c r="I73" s="10"/>
      <c r="J73" s="10"/>
      <c r="K73" s="10"/>
      <c r="L73" s="10"/>
    </row>
    <row r="74" spans="1:26" ht="15.75" customHeight="1">
      <c r="A74" s="13"/>
      <c r="B74" s="51"/>
      <c r="C74" s="8"/>
      <c r="D74" s="47"/>
      <c r="E74" s="57"/>
      <c r="F74" s="10" t="s">
        <v>87</v>
      </c>
      <c r="G74" s="10"/>
      <c r="H74" s="10"/>
      <c r="I74" s="10"/>
      <c r="J74" s="10"/>
      <c r="K74" s="8"/>
      <c r="L74" s="8"/>
      <c r="M74" s="8"/>
      <c r="N74" s="8"/>
      <c r="O74" s="8"/>
      <c r="P74" s="8"/>
      <c r="Q74" s="8"/>
      <c r="R74" s="8"/>
      <c r="S74" s="8"/>
      <c r="T74" s="8"/>
      <c r="U74" s="8"/>
      <c r="V74" s="8"/>
      <c r="W74" s="8"/>
      <c r="X74" s="8"/>
      <c r="Y74" s="8"/>
      <c r="Z74" s="8"/>
    </row>
    <row r="75" spans="1:26" ht="15.75" customHeight="1">
      <c r="A75" s="13"/>
      <c r="B75" s="51"/>
      <c r="C75" s="8"/>
      <c r="D75" s="47"/>
      <c r="E75" s="57"/>
      <c r="F75" s="10" t="s">
        <v>252</v>
      </c>
      <c r="G75" s="10"/>
      <c r="H75" s="10"/>
      <c r="I75" s="10"/>
      <c r="J75" s="10"/>
      <c r="K75" s="8"/>
      <c r="L75" s="8"/>
      <c r="M75" s="8"/>
      <c r="N75" s="8"/>
      <c r="O75" s="8"/>
      <c r="P75" s="8"/>
      <c r="Q75" s="8"/>
      <c r="R75" s="8"/>
      <c r="S75" s="8"/>
      <c r="T75" s="8"/>
      <c r="U75" s="8"/>
      <c r="V75" s="8"/>
      <c r="W75" s="8"/>
      <c r="X75" s="8"/>
      <c r="Y75" s="8"/>
      <c r="Z75" s="8"/>
    </row>
    <row r="76" spans="1:26" ht="15.75" customHeight="1">
      <c r="A76" s="13"/>
      <c r="B76" s="51"/>
      <c r="C76" s="10"/>
      <c r="D76" s="10" t="s">
        <v>253</v>
      </c>
      <c r="E76" s="10"/>
      <c r="F76" s="10"/>
      <c r="G76" s="10"/>
      <c r="H76" s="10"/>
      <c r="I76" s="10"/>
      <c r="J76" s="10"/>
      <c r="K76" s="10"/>
      <c r="L76" s="10"/>
    </row>
    <row r="77" spans="1:26" ht="15.75" customHeight="1">
      <c r="A77" s="13"/>
      <c r="B77" s="10"/>
      <c r="C77" s="10"/>
      <c r="D77" s="23" t="s">
        <v>104</v>
      </c>
      <c r="E77" s="13" t="s">
        <v>254</v>
      </c>
      <c r="F77" s="13"/>
      <c r="G77" s="10"/>
      <c r="H77" s="10"/>
      <c r="I77" s="10"/>
      <c r="J77" s="10"/>
      <c r="K77" s="10"/>
      <c r="L77" s="10"/>
    </row>
    <row r="78" spans="1:26" ht="15.75" customHeight="1">
      <c r="A78" s="13"/>
      <c r="B78" s="10"/>
      <c r="C78" s="10"/>
      <c r="D78" s="23" t="s">
        <v>104</v>
      </c>
      <c r="E78" s="13" t="s">
        <v>255</v>
      </c>
      <c r="F78" s="13"/>
      <c r="G78" s="10"/>
      <c r="H78" s="10"/>
      <c r="I78" s="10"/>
      <c r="J78" s="10"/>
      <c r="K78" s="10"/>
      <c r="L78" s="10"/>
    </row>
    <row r="79" spans="1:26" ht="15.75" customHeight="1">
      <c r="A79" s="13"/>
      <c r="B79" s="10"/>
      <c r="C79" s="10"/>
      <c r="D79" s="23" t="s">
        <v>104</v>
      </c>
      <c r="E79" s="13" t="s">
        <v>256</v>
      </c>
      <c r="F79" s="13"/>
      <c r="G79" s="10"/>
      <c r="H79" s="10"/>
      <c r="I79" s="10"/>
      <c r="J79" s="10"/>
      <c r="K79" s="10"/>
      <c r="L79" s="10"/>
    </row>
    <row r="80" spans="1:26" ht="15.75" customHeight="1">
      <c r="A80" s="13"/>
      <c r="B80" s="10"/>
      <c r="C80" s="10"/>
      <c r="D80" s="23" t="s">
        <v>104</v>
      </c>
      <c r="E80" s="13" t="s">
        <v>257</v>
      </c>
      <c r="F80" s="13"/>
      <c r="G80" s="10"/>
      <c r="H80" s="10"/>
      <c r="I80" s="10"/>
      <c r="J80" s="10"/>
      <c r="K80" s="10"/>
      <c r="L80" s="10"/>
    </row>
    <row r="81" spans="1:26" ht="15.75" customHeight="1">
      <c r="A81" s="13"/>
      <c r="B81" s="10"/>
      <c r="C81" s="10"/>
      <c r="D81" s="23" t="s">
        <v>104</v>
      </c>
      <c r="E81" s="27" t="s">
        <v>46</v>
      </c>
      <c r="F81" s="60"/>
      <c r="G81" s="61"/>
      <c r="H81" s="10"/>
      <c r="I81" s="10"/>
      <c r="J81" s="10"/>
      <c r="K81" s="10"/>
      <c r="L81" s="10"/>
    </row>
    <row r="82" spans="1:26" ht="15.75" customHeight="1">
      <c r="A82" s="18"/>
      <c r="B82" s="23"/>
      <c r="C82" s="23" t="s">
        <v>104</v>
      </c>
      <c r="D82" s="13" t="s">
        <v>258</v>
      </c>
      <c r="E82" s="10"/>
      <c r="F82" s="10"/>
      <c r="G82" s="10"/>
      <c r="H82" s="10"/>
      <c r="I82" s="10"/>
      <c r="J82" s="10"/>
      <c r="K82" s="10"/>
      <c r="L82" s="59"/>
      <c r="M82" s="8"/>
      <c r="N82" s="8"/>
      <c r="O82" s="8"/>
      <c r="P82" s="8"/>
      <c r="Q82" s="8"/>
      <c r="R82" s="8"/>
      <c r="S82" s="8"/>
      <c r="T82" s="8"/>
      <c r="U82" s="8"/>
      <c r="V82" s="8"/>
      <c r="W82" s="8"/>
      <c r="X82" s="8"/>
      <c r="Y82" s="8"/>
      <c r="Z82" s="8"/>
    </row>
    <row r="83" spans="1:26" ht="15.75" customHeight="1">
      <c r="A83" s="13"/>
      <c r="B83" s="51"/>
      <c r="C83" s="10"/>
      <c r="D83" s="10" t="s">
        <v>259</v>
      </c>
      <c r="E83" s="10"/>
      <c r="F83" s="10"/>
      <c r="G83" s="10"/>
      <c r="H83" s="10"/>
      <c r="I83" s="10"/>
      <c r="J83" s="10"/>
      <c r="K83" s="10"/>
      <c r="L83" s="10"/>
      <c r="M83" s="8"/>
      <c r="N83" s="8"/>
      <c r="O83" s="8"/>
      <c r="P83" s="8"/>
      <c r="Q83" s="8"/>
      <c r="R83" s="8"/>
      <c r="S83" s="8"/>
      <c r="T83" s="8"/>
      <c r="U83" s="8"/>
      <c r="V83" s="8"/>
      <c r="W83" s="8"/>
      <c r="X83" s="8"/>
      <c r="Y83" s="8"/>
      <c r="Z83" s="8"/>
    </row>
    <row r="84" spans="1:26" ht="15.75" customHeight="1">
      <c r="A84" s="13"/>
      <c r="B84" s="51"/>
      <c r="C84" s="8"/>
      <c r="D84" s="47"/>
      <c r="E84" s="57"/>
      <c r="F84" s="10" t="s">
        <v>87</v>
      </c>
      <c r="G84" s="10"/>
      <c r="H84" s="10"/>
      <c r="I84" s="10"/>
      <c r="J84" s="10"/>
      <c r="K84" s="8"/>
      <c r="L84" s="8"/>
      <c r="M84" s="8"/>
      <c r="N84" s="8"/>
      <c r="O84" s="8"/>
      <c r="P84" s="8"/>
      <c r="Q84" s="8"/>
      <c r="R84" s="8"/>
      <c r="S84" s="8"/>
      <c r="T84" s="8"/>
      <c r="U84" s="8"/>
      <c r="V84" s="8"/>
      <c r="W84" s="8"/>
      <c r="X84" s="8"/>
      <c r="Y84" s="8"/>
      <c r="Z84" s="8"/>
    </row>
    <row r="85" spans="1:26" ht="15.75" customHeight="1">
      <c r="A85" s="13"/>
      <c r="B85" s="51"/>
      <c r="C85" s="8"/>
      <c r="D85" s="47"/>
      <c r="E85" s="57"/>
      <c r="F85" s="10" t="s">
        <v>252</v>
      </c>
      <c r="G85" s="10"/>
      <c r="H85" s="10"/>
      <c r="I85" s="10"/>
      <c r="J85" s="10"/>
      <c r="K85" s="8"/>
      <c r="L85" s="8"/>
      <c r="M85" s="8"/>
      <c r="N85" s="8"/>
      <c r="O85" s="8"/>
      <c r="P85" s="8"/>
      <c r="Q85" s="8"/>
      <c r="R85" s="8"/>
      <c r="S85" s="8"/>
      <c r="T85" s="8"/>
      <c r="U85" s="8"/>
      <c r="V85" s="8"/>
      <c r="W85" s="8"/>
      <c r="X85" s="8"/>
      <c r="Y85" s="8"/>
      <c r="Z85" s="8"/>
    </row>
    <row r="86" spans="1:26" ht="15.75" customHeight="1">
      <c r="A86" s="13"/>
      <c r="B86" s="51"/>
      <c r="C86" s="10"/>
      <c r="D86" s="10" t="s">
        <v>253</v>
      </c>
      <c r="E86" s="10"/>
      <c r="F86" s="10"/>
      <c r="G86" s="10"/>
      <c r="H86" s="10"/>
      <c r="I86" s="10"/>
      <c r="J86" s="10"/>
      <c r="K86" s="10"/>
      <c r="L86" s="10"/>
      <c r="M86" s="8"/>
      <c r="N86" s="8"/>
      <c r="O86" s="8"/>
      <c r="P86" s="8"/>
      <c r="Q86" s="8"/>
      <c r="R86" s="8"/>
      <c r="S86" s="8"/>
      <c r="T86" s="8"/>
      <c r="U86" s="8"/>
      <c r="V86" s="8"/>
      <c r="W86" s="8"/>
      <c r="X86" s="8"/>
      <c r="Y86" s="8"/>
      <c r="Z86" s="8"/>
    </row>
    <row r="87" spans="1:26" ht="15.75" customHeight="1">
      <c r="A87" s="13"/>
      <c r="B87" s="10"/>
      <c r="C87" s="10"/>
      <c r="D87" s="23" t="s">
        <v>104</v>
      </c>
      <c r="E87" s="13" t="s">
        <v>254</v>
      </c>
      <c r="F87" s="13"/>
      <c r="G87" s="10"/>
      <c r="H87" s="10"/>
      <c r="I87" s="10"/>
      <c r="J87" s="10"/>
      <c r="K87" s="10"/>
      <c r="L87" s="10"/>
      <c r="M87" s="8"/>
      <c r="N87" s="8"/>
      <c r="O87" s="8"/>
      <c r="P87" s="8"/>
      <c r="Q87" s="8"/>
      <c r="R87" s="8"/>
      <c r="S87" s="8"/>
      <c r="T87" s="8"/>
      <c r="U87" s="8"/>
      <c r="V87" s="8"/>
      <c r="W87" s="8"/>
      <c r="X87" s="8"/>
      <c r="Y87" s="8"/>
      <c r="Z87" s="8"/>
    </row>
    <row r="88" spans="1:26" ht="15.75" customHeight="1">
      <c r="A88" s="13"/>
      <c r="B88" s="10"/>
      <c r="C88" s="10"/>
      <c r="D88" s="23" t="s">
        <v>104</v>
      </c>
      <c r="E88" s="13" t="s">
        <v>255</v>
      </c>
      <c r="F88" s="13"/>
      <c r="G88" s="10"/>
      <c r="H88" s="10"/>
      <c r="I88" s="10"/>
      <c r="J88" s="10"/>
      <c r="K88" s="10"/>
      <c r="L88" s="10"/>
      <c r="M88" s="8"/>
      <c r="N88" s="8"/>
      <c r="O88" s="8"/>
      <c r="P88" s="8"/>
      <c r="Q88" s="8"/>
      <c r="R88" s="8"/>
      <c r="S88" s="8"/>
      <c r="T88" s="8"/>
      <c r="U88" s="8"/>
      <c r="V88" s="8"/>
      <c r="W88" s="8"/>
      <c r="X88" s="8"/>
      <c r="Y88" s="8"/>
      <c r="Z88" s="8"/>
    </row>
    <row r="89" spans="1:26" ht="15.75" customHeight="1">
      <c r="A89" s="13"/>
      <c r="B89" s="10"/>
      <c r="C89" s="10"/>
      <c r="D89" s="23" t="s">
        <v>104</v>
      </c>
      <c r="E89" s="13" t="s">
        <v>256</v>
      </c>
      <c r="F89" s="13"/>
      <c r="G89" s="10"/>
      <c r="H89" s="10"/>
      <c r="I89" s="10"/>
      <c r="J89" s="10"/>
      <c r="K89" s="10"/>
      <c r="L89" s="10"/>
      <c r="M89" s="8"/>
      <c r="N89" s="8"/>
      <c r="O89" s="8"/>
      <c r="P89" s="8"/>
      <c r="Q89" s="8"/>
      <c r="R89" s="8"/>
      <c r="S89" s="8"/>
      <c r="T89" s="8"/>
      <c r="U89" s="8"/>
      <c r="V89" s="8"/>
      <c r="W89" s="8"/>
      <c r="X89" s="8"/>
      <c r="Y89" s="8"/>
      <c r="Z89" s="8"/>
    </row>
    <row r="90" spans="1:26" ht="15.75" customHeight="1">
      <c r="A90" s="13"/>
      <c r="B90" s="10"/>
      <c r="C90" s="10"/>
      <c r="D90" s="23" t="s">
        <v>104</v>
      </c>
      <c r="E90" s="13" t="s">
        <v>257</v>
      </c>
      <c r="F90" s="13"/>
      <c r="G90" s="10"/>
      <c r="H90" s="10"/>
      <c r="I90" s="10"/>
      <c r="J90" s="10"/>
      <c r="K90" s="10"/>
      <c r="L90" s="10"/>
      <c r="M90" s="8"/>
      <c r="N90" s="8"/>
      <c r="O90" s="8"/>
      <c r="P90" s="8"/>
      <c r="Q90" s="8"/>
      <c r="R90" s="8"/>
      <c r="S90" s="8"/>
      <c r="T90" s="8"/>
      <c r="U90" s="8"/>
      <c r="V90" s="8"/>
      <c r="W90" s="8"/>
      <c r="X90" s="8"/>
      <c r="Y90" s="8"/>
      <c r="Z90" s="8"/>
    </row>
    <row r="91" spans="1:26" ht="15.75" customHeight="1">
      <c r="A91" s="13"/>
      <c r="B91" s="10"/>
      <c r="C91" s="10"/>
      <c r="D91" s="23" t="s">
        <v>104</v>
      </c>
      <c r="E91" s="27" t="s">
        <v>46</v>
      </c>
      <c r="F91" s="60"/>
      <c r="G91" s="61"/>
      <c r="H91" s="10"/>
      <c r="I91" s="10"/>
      <c r="J91" s="10"/>
      <c r="K91" s="10"/>
      <c r="L91" s="10"/>
      <c r="M91" s="8"/>
      <c r="N91" s="8"/>
      <c r="O91" s="8"/>
      <c r="P91" s="8"/>
      <c r="Q91" s="8"/>
      <c r="R91" s="8"/>
      <c r="S91" s="8"/>
      <c r="T91" s="8"/>
      <c r="U91" s="8"/>
      <c r="V91" s="8"/>
      <c r="W91" s="8"/>
      <c r="X91" s="8"/>
      <c r="Y91" s="8"/>
      <c r="Z91" s="8"/>
    </row>
    <row r="92" spans="1:26" ht="15.75" customHeight="1">
      <c r="A92" s="13"/>
      <c r="B92" s="23"/>
      <c r="C92" s="23" t="s">
        <v>104</v>
      </c>
      <c r="D92" s="13" t="s">
        <v>241</v>
      </c>
      <c r="E92" s="10"/>
      <c r="F92" s="10"/>
      <c r="G92" s="10"/>
      <c r="H92" s="13"/>
      <c r="I92" s="10"/>
      <c r="J92" s="10"/>
      <c r="K92" s="10"/>
      <c r="L92" s="13"/>
      <c r="M92" s="8"/>
      <c r="N92" s="8"/>
      <c r="O92" s="8"/>
      <c r="P92" s="8"/>
      <c r="Q92" s="8"/>
      <c r="R92" s="8"/>
      <c r="S92" s="8"/>
      <c r="T92" s="8"/>
      <c r="U92" s="8"/>
      <c r="V92" s="8"/>
      <c r="W92" s="8"/>
      <c r="X92" s="8"/>
      <c r="Y92" s="8"/>
      <c r="Z92" s="8"/>
    </row>
    <row r="93" spans="1:26" ht="15.75" customHeight="1">
      <c r="A93" s="13"/>
      <c r="B93" s="51"/>
      <c r="C93" s="10"/>
      <c r="D93" s="10" t="s">
        <v>260</v>
      </c>
      <c r="E93" s="10"/>
      <c r="F93" s="10"/>
      <c r="G93" s="10"/>
      <c r="H93" s="13"/>
      <c r="I93" s="10"/>
      <c r="J93" s="10"/>
      <c r="K93" s="10"/>
      <c r="L93" s="13"/>
      <c r="M93" s="8"/>
      <c r="N93" s="8"/>
      <c r="O93" s="8"/>
      <c r="P93" s="8"/>
      <c r="Q93" s="8"/>
      <c r="R93" s="8"/>
      <c r="S93" s="8"/>
      <c r="T93" s="8"/>
      <c r="U93" s="8"/>
      <c r="V93" s="8"/>
      <c r="W93" s="8"/>
      <c r="X93" s="8"/>
      <c r="Y93" s="8"/>
      <c r="Z93" s="8"/>
    </row>
    <row r="94" spans="1:26" ht="15.75" customHeight="1">
      <c r="A94" s="13"/>
      <c r="B94" s="51"/>
      <c r="C94" s="8"/>
      <c r="D94" s="47"/>
      <c r="E94" s="57"/>
      <c r="F94" s="10" t="s">
        <v>87</v>
      </c>
      <c r="G94" s="10"/>
      <c r="H94" s="13"/>
      <c r="I94" s="10"/>
      <c r="J94" s="10"/>
      <c r="K94" s="10"/>
      <c r="L94" s="13"/>
      <c r="M94" s="8"/>
      <c r="N94" s="8"/>
      <c r="O94" s="8"/>
      <c r="P94" s="8"/>
      <c r="Q94" s="8"/>
      <c r="R94" s="8"/>
      <c r="S94" s="8"/>
      <c r="T94" s="8"/>
      <c r="U94" s="8"/>
      <c r="V94" s="8"/>
      <c r="W94" s="8"/>
      <c r="X94" s="8"/>
      <c r="Y94" s="8"/>
      <c r="Z94" s="8"/>
    </row>
    <row r="95" spans="1:26" ht="15.75" customHeight="1">
      <c r="A95" s="13"/>
      <c r="B95" s="51"/>
      <c r="C95" s="8"/>
      <c r="D95" s="47"/>
      <c r="E95" s="57"/>
      <c r="F95" s="10" t="s">
        <v>252</v>
      </c>
      <c r="G95" s="10"/>
      <c r="H95" s="13"/>
      <c r="I95" s="10"/>
      <c r="J95" s="10"/>
      <c r="K95" s="10"/>
      <c r="L95" s="13"/>
      <c r="M95" s="8"/>
      <c r="N95" s="8"/>
      <c r="O95" s="8"/>
      <c r="P95" s="8"/>
      <c r="Q95" s="8"/>
      <c r="R95" s="8"/>
      <c r="S95" s="8"/>
      <c r="T95" s="8"/>
      <c r="U95" s="8"/>
      <c r="V95" s="8"/>
      <c r="W95" s="8"/>
      <c r="X95" s="8"/>
      <c r="Y95" s="8"/>
      <c r="Z95" s="8"/>
    </row>
    <row r="96" spans="1:26" ht="15.75" customHeight="1">
      <c r="A96" s="13"/>
      <c r="B96" s="51"/>
      <c r="C96" s="10"/>
      <c r="D96" s="10" t="s">
        <v>253</v>
      </c>
      <c r="E96" s="10"/>
      <c r="F96" s="10"/>
      <c r="G96" s="10"/>
      <c r="H96" s="13"/>
      <c r="I96" s="10"/>
      <c r="J96" s="10"/>
      <c r="K96" s="10"/>
      <c r="L96" s="13"/>
      <c r="M96" s="8"/>
      <c r="N96" s="8"/>
      <c r="O96" s="8"/>
      <c r="P96" s="8"/>
      <c r="Q96" s="8"/>
      <c r="R96" s="8"/>
      <c r="S96" s="8"/>
      <c r="T96" s="8"/>
      <c r="U96" s="8"/>
      <c r="V96" s="8"/>
      <c r="W96" s="8"/>
      <c r="X96" s="8"/>
      <c r="Y96" s="8"/>
      <c r="Z96" s="8"/>
    </row>
    <row r="97" spans="1:26" ht="15.75" customHeight="1">
      <c r="A97" s="13"/>
      <c r="B97" s="10"/>
      <c r="C97" s="10"/>
      <c r="D97" s="23" t="s">
        <v>104</v>
      </c>
      <c r="E97" s="13" t="s">
        <v>254</v>
      </c>
      <c r="F97" s="13"/>
      <c r="G97" s="10"/>
      <c r="H97" s="13"/>
      <c r="I97" s="10"/>
      <c r="J97" s="10"/>
      <c r="K97" s="10"/>
      <c r="L97" s="13"/>
      <c r="M97" s="8"/>
      <c r="N97" s="8"/>
      <c r="O97" s="8"/>
      <c r="P97" s="8"/>
      <c r="Q97" s="8"/>
      <c r="R97" s="8"/>
      <c r="S97" s="8"/>
      <c r="T97" s="8"/>
      <c r="U97" s="8"/>
      <c r="V97" s="8"/>
      <c r="W97" s="8"/>
      <c r="X97" s="8"/>
      <c r="Y97" s="8"/>
      <c r="Z97" s="8"/>
    </row>
    <row r="98" spans="1:26" ht="15.75" customHeight="1">
      <c r="A98" s="13"/>
      <c r="B98" s="10"/>
      <c r="C98" s="10"/>
      <c r="D98" s="23" t="s">
        <v>104</v>
      </c>
      <c r="E98" s="13" t="s">
        <v>255</v>
      </c>
      <c r="F98" s="13"/>
      <c r="G98" s="10"/>
      <c r="H98" s="13"/>
      <c r="I98" s="10"/>
      <c r="J98" s="10"/>
      <c r="K98" s="10"/>
      <c r="L98" s="13"/>
      <c r="M98" s="8"/>
      <c r="N98" s="8"/>
      <c r="O98" s="8"/>
      <c r="P98" s="8"/>
      <c r="Q98" s="8"/>
      <c r="R98" s="8"/>
      <c r="S98" s="8"/>
      <c r="T98" s="8"/>
      <c r="U98" s="8"/>
      <c r="V98" s="8"/>
      <c r="W98" s="8"/>
      <c r="X98" s="8"/>
      <c r="Y98" s="8"/>
      <c r="Z98" s="8"/>
    </row>
    <row r="99" spans="1:26" ht="15.75" customHeight="1">
      <c r="A99" s="13"/>
      <c r="B99" s="10"/>
      <c r="C99" s="10"/>
      <c r="D99" s="23" t="s">
        <v>104</v>
      </c>
      <c r="E99" s="13" t="s">
        <v>256</v>
      </c>
      <c r="F99" s="13"/>
      <c r="G99" s="10"/>
      <c r="H99" s="13"/>
      <c r="I99" s="10"/>
      <c r="J99" s="10"/>
      <c r="K99" s="10"/>
      <c r="L99" s="13"/>
      <c r="M99" s="8"/>
      <c r="N99" s="8"/>
      <c r="O99" s="8"/>
      <c r="P99" s="8"/>
      <c r="Q99" s="8"/>
      <c r="R99" s="8"/>
      <c r="S99" s="8"/>
      <c r="T99" s="8"/>
      <c r="U99" s="8"/>
      <c r="V99" s="8"/>
      <c r="W99" s="8"/>
      <c r="X99" s="8"/>
      <c r="Y99" s="8"/>
      <c r="Z99" s="8"/>
    </row>
    <row r="100" spans="1:26" ht="15.75" customHeight="1">
      <c r="A100" s="13"/>
      <c r="B100" s="10"/>
      <c r="C100" s="10"/>
      <c r="D100" s="23" t="s">
        <v>104</v>
      </c>
      <c r="E100" s="13" t="s">
        <v>257</v>
      </c>
      <c r="F100" s="13"/>
      <c r="G100" s="10"/>
      <c r="H100" s="13"/>
      <c r="I100" s="10"/>
      <c r="J100" s="10"/>
      <c r="K100" s="10"/>
      <c r="L100" s="13"/>
      <c r="M100" s="8"/>
      <c r="N100" s="8"/>
      <c r="O100" s="8"/>
      <c r="P100" s="8"/>
      <c r="Q100" s="8"/>
      <c r="R100" s="8"/>
      <c r="S100" s="8"/>
      <c r="T100" s="8"/>
      <c r="U100" s="8"/>
      <c r="V100" s="8"/>
      <c r="W100" s="8"/>
      <c r="X100" s="8"/>
      <c r="Y100" s="8"/>
      <c r="Z100" s="8"/>
    </row>
    <row r="101" spans="1:26" ht="15.75" customHeight="1">
      <c r="A101" s="13"/>
      <c r="B101" s="10"/>
      <c r="C101" s="10"/>
      <c r="D101" s="23" t="s">
        <v>104</v>
      </c>
      <c r="E101" s="27" t="s">
        <v>46</v>
      </c>
      <c r="F101" s="60"/>
      <c r="G101" s="61"/>
      <c r="H101" s="13"/>
      <c r="I101" s="10"/>
      <c r="J101" s="10"/>
      <c r="K101" s="10"/>
      <c r="L101" s="13"/>
      <c r="M101" s="8"/>
      <c r="N101" s="8"/>
      <c r="O101" s="8"/>
      <c r="P101" s="8"/>
      <c r="Q101" s="8"/>
      <c r="R101" s="8"/>
      <c r="S101" s="8"/>
      <c r="T101" s="8"/>
      <c r="U101" s="8"/>
      <c r="V101" s="8"/>
      <c r="W101" s="8"/>
      <c r="X101" s="8"/>
      <c r="Y101" s="8"/>
      <c r="Z101" s="8"/>
    </row>
    <row r="102" spans="1:26" ht="15.75" customHeight="1">
      <c r="A102" s="13"/>
      <c r="B102" s="50"/>
      <c r="C102" s="10"/>
      <c r="D102" s="32"/>
      <c r="E102" s="62"/>
      <c r="F102" s="13"/>
      <c r="G102" s="13"/>
      <c r="H102" s="13"/>
      <c r="I102" s="10"/>
      <c r="J102" s="10"/>
      <c r="K102" s="10"/>
      <c r="L102" s="13"/>
      <c r="M102" s="8"/>
      <c r="N102" s="8"/>
      <c r="O102" s="8"/>
      <c r="P102" s="8"/>
      <c r="Q102" s="8"/>
      <c r="R102" s="8"/>
      <c r="S102" s="8"/>
      <c r="T102" s="8"/>
      <c r="U102" s="8"/>
      <c r="V102" s="8"/>
      <c r="W102" s="8"/>
      <c r="X102" s="8"/>
      <c r="Y102" s="8"/>
      <c r="Z102" s="8"/>
    </row>
    <row r="103" spans="1:26" ht="15.75" customHeight="1">
      <c r="A103" s="13"/>
      <c r="B103" s="10"/>
      <c r="C103" s="212" t="s">
        <v>229</v>
      </c>
      <c r="D103" s="13"/>
      <c r="E103" s="13"/>
      <c r="F103" s="13"/>
      <c r="G103" s="13"/>
      <c r="H103" s="8"/>
      <c r="I103" s="10"/>
      <c r="J103" s="10"/>
      <c r="K103" s="10"/>
      <c r="L103" s="10"/>
      <c r="M103" s="8"/>
      <c r="N103" s="8"/>
      <c r="O103" s="8"/>
      <c r="P103" s="8"/>
      <c r="Q103" s="8"/>
      <c r="R103" s="8"/>
      <c r="S103" s="8"/>
      <c r="T103" s="8"/>
      <c r="U103" s="8"/>
      <c r="V103" s="8"/>
      <c r="W103" s="8"/>
      <c r="X103" s="8"/>
      <c r="Y103" s="8"/>
      <c r="Z103" s="8"/>
    </row>
    <row r="104" spans="1:26" ht="15.75" customHeight="1">
      <c r="A104" s="13"/>
      <c r="B104" s="10"/>
      <c r="C104" s="365" t="s">
        <v>157</v>
      </c>
      <c r="D104" s="436"/>
      <c r="E104" s="436"/>
      <c r="F104" s="436"/>
      <c r="G104" s="436"/>
      <c r="H104" s="436"/>
      <c r="I104" s="436"/>
      <c r="J104" s="436"/>
      <c r="K104" s="436"/>
      <c r="L104" s="437"/>
      <c r="M104" s="8"/>
      <c r="N104" s="8"/>
      <c r="O104" s="8"/>
      <c r="P104" s="8"/>
      <c r="Q104" s="8"/>
      <c r="R104" s="8"/>
      <c r="S104" s="8"/>
      <c r="T104" s="8"/>
      <c r="U104" s="8"/>
      <c r="V104" s="8"/>
      <c r="W104" s="8"/>
      <c r="X104" s="8"/>
      <c r="Y104" s="8"/>
      <c r="Z104" s="8"/>
    </row>
    <row r="105" spans="1:26" ht="15.75" customHeight="1">
      <c r="A105" s="13"/>
      <c r="B105" s="10"/>
      <c r="C105" s="438"/>
      <c r="D105" s="439"/>
      <c r="E105" s="439"/>
      <c r="F105" s="439"/>
      <c r="G105" s="439"/>
      <c r="H105" s="439"/>
      <c r="I105" s="439"/>
      <c r="J105" s="439"/>
      <c r="K105" s="439"/>
      <c r="L105" s="440"/>
      <c r="M105" s="8"/>
      <c r="N105" s="8"/>
      <c r="O105" s="8"/>
      <c r="P105" s="8"/>
      <c r="Q105" s="8"/>
      <c r="R105" s="8"/>
      <c r="S105" s="8"/>
      <c r="T105" s="8"/>
      <c r="U105" s="8"/>
      <c r="V105" s="8"/>
      <c r="W105" s="8"/>
      <c r="X105" s="8"/>
      <c r="Y105" s="8"/>
      <c r="Z105" s="8"/>
    </row>
    <row r="106" spans="1:26" ht="15.75" customHeight="1">
      <c r="A106" s="51"/>
      <c r="B106" s="13"/>
      <c r="C106" s="13"/>
      <c r="D106" s="13"/>
      <c r="E106" s="13"/>
      <c r="F106" s="13"/>
      <c r="G106" s="13"/>
      <c r="H106" s="13"/>
      <c r="I106" s="13"/>
      <c r="J106" s="10"/>
      <c r="K106" s="10"/>
      <c r="L106" s="8"/>
      <c r="M106" s="8"/>
      <c r="N106" s="8"/>
      <c r="O106" s="8"/>
      <c r="P106" s="8"/>
      <c r="Q106" s="8"/>
      <c r="R106" s="8"/>
      <c r="S106" s="8"/>
      <c r="T106" s="8"/>
      <c r="U106" s="8"/>
      <c r="V106" s="8"/>
      <c r="W106" s="8"/>
      <c r="X106" s="8"/>
      <c r="Y106" s="8"/>
      <c r="Z106" s="8"/>
    </row>
    <row r="107" spans="1:26" ht="15.75" customHeight="1">
      <c r="A107" s="18" t="s">
        <v>261</v>
      </c>
      <c r="B107" s="19" t="s">
        <v>262</v>
      </c>
      <c r="C107" s="20" t="s">
        <v>263</v>
      </c>
      <c r="D107" s="21"/>
      <c r="E107" s="21"/>
      <c r="F107" s="21"/>
      <c r="G107" s="21"/>
      <c r="H107" s="21"/>
      <c r="I107" s="21"/>
      <c r="J107" s="21"/>
      <c r="K107" s="21"/>
      <c r="L107" s="21"/>
    </row>
    <row r="108" spans="1:26" ht="15.75" customHeight="1">
      <c r="A108" s="18"/>
      <c r="B108" s="23" t="s">
        <v>104</v>
      </c>
      <c r="C108" s="13" t="s">
        <v>264</v>
      </c>
      <c r="D108" s="10"/>
      <c r="E108" s="10"/>
      <c r="F108" s="10"/>
      <c r="G108" s="10"/>
      <c r="H108" s="10"/>
      <c r="I108" s="10"/>
      <c r="J108" s="10"/>
      <c r="K108" s="10"/>
      <c r="L108" s="10"/>
      <c r="M108" s="8"/>
      <c r="N108" s="8"/>
      <c r="O108" s="8"/>
      <c r="P108" s="8"/>
      <c r="Q108" s="8"/>
      <c r="R108" s="8"/>
      <c r="S108" s="8"/>
      <c r="T108" s="8"/>
      <c r="U108" s="8"/>
      <c r="V108" s="8"/>
      <c r="W108" s="8"/>
      <c r="X108" s="8"/>
      <c r="Y108" s="8"/>
      <c r="Z108" s="8"/>
    </row>
    <row r="109" spans="1:26" ht="15.75" customHeight="1">
      <c r="A109" s="10"/>
      <c r="B109" s="13"/>
      <c r="C109" s="13" t="s">
        <v>265</v>
      </c>
      <c r="D109" s="13"/>
      <c r="E109" s="13"/>
      <c r="F109" s="10"/>
      <c r="G109" s="10"/>
      <c r="H109" s="10"/>
      <c r="I109" s="10"/>
      <c r="J109" s="10"/>
      <c r="K109" s="10"/>
      <c r="L109" s="10"/>
    </row>
    <row r="110" spans="1:26" ht="15.75" customHeight="1">
      <c r="A110" s="10"/>
      <c r="B110" s="10"/>
      <c r="C110" s="10"/>
      <c r="D110" s="13" t="s">
        <v>266</v>
      </c>
      <c r="E110" s="10"/>
      <c r="F110" s="10"/>
      <c r="G110" s="10"/>
      <c r="H110" s="10"/>
      <c r="I110" s="10"/>
      <c r="J110" s="10"/>
      <c r="K110" s="10"/>
      <c r="L110" s="10"/>
    </row>
    <row r="111" spans="1:26" ht="15.75" customHeight="1">
      <c r="A111" s="10"/>
      <c r="B111" s="10"/>
      <c r="C111" s="10"/>
      <c r="D111" s="23" t="s">
        <v>104</v>
      </c>
      <c r="E111" s="13" t="s">
        <v>267</v>
      </c>
      <c r="F111" s="13"/>
      <c r="G111" s="13"/>
      <c r="H111" s="10"/>
      <c r="I111" s="10"/>
      <c r="J111" s="10"/>
      <c r="K111" s="10"/>
      <c r="L111" s="10"/>
    </row>
    <row r="112" spans="1:26" ht="15.75" customHeight="1">
      <c r="A112" s="10"/>
      <c r="B112" s="10"/>
      <c r="C112" s="10"/>
      <c r="D112" s="23" t="s">
        <v>104</v>
      </c>
      <c r="E112" s="13" t="s">
        <v>268</v>
      </c>
      <c r="F112" s="13"/>
      <c r="G112" s="13"/>
      <c r="H112" s="10"/>
      <c r="I112" s="10"/>
      <c r="J112" s="10"/>
      <c r="K112" s="10"/>
      <c r="L112" s="10"/>
    </row>
    <row r="113" spans="1:26" ht="15.75" customHeight="1">
      <c r="A113" s="10"/>
      <c r="B113" s="10"/>
      <c r="C113" s="10"/>
      <c r="D113" s="23" t="s">
        <v>104</v>
      </c>
      <c r="E113" s="13" t="s">
        <v>254</v>
      </c>
      <c r="F113" s="13"/>
      <c r="G113" s="13"/>
      <c r="H113" s="10"/>
      <c r="I113" s="10"/>
      <c r="J113" s="10"/>
      <c r="K113" s="10"/>
      <c r="L113" s="10"/>
    </row>
    <row r="114" spans="1:26" ht="15.75" customHeight="1">
      <c r="A114" s="10"/>
      <c r="B114" s="10"/>
      <c r="C114" s="10"/>
      <c r="D114" s="23" t="s">
        <v>104</v>
      </c>
      <c r="E114" s="13" t="s">
        <v>255</v>
      </c>
      <c r="F114" s="13"/>
      <c r="G114" s="13"/>
      <c r="H114" s="10"/>
      <c r="I114" s="10"/>
      <c r="J114" s="10"/>
      <c r="K114" s="10"/>
      <c r="L114" s="10"/>
    </row>
    <row r="115" spans="1:26" ht="15.75" customHeight="1">
      <c r="A115" s="10"/>
      <c r="B115" s="10"/>
      <c r="C115" s="10"/>
      <c r="D115" s="23" t="s">
        <v>104</v>
      </c>
      <c r="E115" s="13" t="s">
        <v>269</v>
      </c>
      <c r="F115" s="13"/>
      <c r="G115" s="13"/>
      <c r="H115" s="10"/>
      <c r="I115" s="10"/>
      <c r="J115" s="10"/>
      <c r="K115" s="10"/>
      <c r="L115" s="10"/>
    </row>
    <row r="116" spans="1:26" ht="15.75" customHeight="1">
      <c r="A116" s="10"/>
      <c r="B116" s="10"/>
      <c r="C116" s="10"/>
      <c r="D116" s="23" t="s">
        <v>104</v>
      </c>
      <c r="E116" s="13" t="s">
        <v>270</v>
      </c>
      <c r="F116" s="13"/>
      <c r="G116" s="13"/>
      <c r="H116" s="10"/>
      <c r="I116" s="10"/>
      <c r="J116" s="10"/>
      <c r="K116" s="10"/>
      <c r="L116" s="10"/>
    </row>
    <row r="117" spans="1:26" ht="15.75" customHeight="1">
      <c r="A117" s="10"/>
      <c r="B117" s="10"/>
      <c r="C117" s="10"/>
      <c r="D117" s="23" t="s">
        <v>104</v>
      </c>
      <c r="E117" s="13" t="s">
        <v>271</v>
      </c>
      <c r="F117" s="13"/>
      <c r="G117" s="13"/>
      <c r="H117" s="10"/>
      <c r="I117" s="10"/>
      <c r="J117" s="10"/>
      <c r="K117" s="10"/>
      <c r="L117" s="10"/>
    </row>
    <row r="118" spans="1:26" ht="15.75" customHeight="1">
      <c r="A118" s="10"/>
      <c r="B118" s="10"/>
      <c r="C118" s="10"/>
      <c r="D118" s="23" t="s">
        <v>104</v>
      </c>
      <c r="E118" s="13" t="s">
        <v>256</v>
      </c>
      <c r="F118" s="13"/>
      <c r="G118" s="13"/>
      <c r="H118" s="10"/>
      <c r="I118" s="10"/>
      <c r="J118" s="10"/>
      <c r="K118" s="10"/>
      <c r="L118" s="10"/>
    </row>
    <row r="119" spans="1:26" ht="15.75" customHeight="1">
      <c r="A119" s="10"/>
      <c r="B119" s="10"/>
      <c r="C119" s="10"/>
      <c r="D119" s="23" t="s">
        <v>104</v>
      </c>
      <c r="E119" s="13" t="s">
        <v>272</v>
      </c>
      <c r="F119" s="13"/>
      <c r="G119" s="13"/>
      <c r="H119" s="10"/>
      <c r="I119" s="10"/>
      <c r="J119" s="10"/>
      <c r="K119" s="10"/>
      <c r="L119" s="10"/>
    </row>
    <row r="120" spans="1:26" ht="15.75" customHeight="1">
      <c r="A120" s="10"/>
      <c r="B120" s="10"/>
      <c r="C120" s="10"/>
      <c r="D120" s="23" t="s">
        <v>104</v>
      </c>
      <c r="E120" s="13" t="s">
        <v>257</v>
      </c>
      <c r="F120" s="13"/>
      <c r="G120" s="13"/>
      <c r="H120" s="10"/>
      <c r="I120" s="10"/>
      <c r="J120" s="10"/>
      <c r="K120" s="10"/>
      <c r="L120" s="10"/>
    </row>
    <row r="121" spans="1:26" ht="15.75" customHeight="1">
      <c r="A121" s="10"/>
      <c r="B121" s="10"/>
      <c r="C121" s="10"/>
      <c r="D121" s="23" t="s">
        <v>104</v>
      </c>
      <c r="E121" s="13" t="s">
        <v>273</v>
      </c>
      <c r="F121" s="13"/>
      <c r="G121" s="13"/>
      <c r="H121" s="10"/>
      <c r="I121" s="10"/>
      <c r="J121" s="10"/>
      <c r="K121" s="10"/>
      <c r="L121" s="10"/>
    </row>
    <row r="122" spans="1:26" ht="15.75" customHeight="1">
      <c r="A122" s="10"/>
      <c r="B122" s="10"/>
      <c r="C122" s="10"/>
      <c r="D122" s="23" t="s">
        <v>104</v>
      </c>
      <c r="E122" s="360" t="s">
        <v>46</v>
      </c>
      <c r="F122" s="426"/>
      <c r="G122" s="427"/>
      <c r="H122" s="8"/>
      <c r="I122" s="10"/>
      <c r="J122" s="10"/>
      <c r="K122" s="10"/>
      <c r="L122" s="10"/>
      <c r="M122" s="10"/>
    </row>
    <row r="123" spans="1:26" ht="15.75" customHeight="1">
      <c r="A123" s="13"/>
      <c r="B123" s="10"/>
      <c r="C123" s="10" t="s">
        <v>218</v>
      </c>
      <c r="D123" s="8"/>
      <c r="E123" s="10"/>
      <c r="F123" s="10"/>
      <c r="G123" s="10"/>
      <c r="H123" s="13"/>
      <c r="I123" s="10"/>
      <c r="J123" s="10"/>
      <c r="K123" s="368"/>
      <c r="L123" s="427"/>
      <c r="M123" s="8"/>
      <c r="N123" s="8"/>
      <c r="O123" s="8"/>
      <c r="P123" s="8"/>
      <c r="Q123" s="8"/>
      <c r="R123" s="8"/>
      <c r="S123" s="8"/>
      <c r="T123" s="8"/>
      <c r="U123" s="8"/>
      <c r="V123" s="8"/>
      <c r="W123" s="8"/>
      <c r="X123" s="8"/>
      <c r="Y123" s="8"/>
      <c r="Z123" s="8"/>
    </row>
    <row r="124" spans="1:26" ht="15.75" customHeight="1">
      <c r="A124" s="10"/>
      <c r="B124" s="63"/>
      <c r="C124" s="10"/>
      <c r="D124" s="10"/>
      <c r="E124" s="10"/>
      <c r="F124" s="10"/>
      <c r="G124" s="13"/>
      <c r="H124" s="10"/>
      <c r="I124" s="10"/>
      <c r="J124" s="10"/>
      <c r="K124" s="10"/>
      <c r="L124" s="13"/>
      <c r="M124" s="8"/>
      <c r="N124" s="8"/>
      <c r="O124" s="8"/>
      <c r="P124" s="8"/>
      <c r="Q124" s="8"/>
      <c r="R124" s="8"/>
      <c r="S124" s="8"/>
      <c r="T124" s="8"/>
      <c r="U124" s="8"/>
      <c r="V124" s="8"/>
      <c r="W124" s="8"/>
      <c r="X124" s="8"/>
      <c r="Y124" s="8"/>
      <c r="Z124" s="8"/>
    </row>
    <row r="125" spans="1:26" ht="15.75" customHeight="1">
      <c r="A125" s="13"/>
      <c r="B125" s="10"/>
      <c r="C125" s="212" t="s">
        <v>229</v>
      </c>
      <c r="D125" s="13"/>
      <c r="E125" s="13"/>
      <c r="F125" s="13"/>
      <c r="G125" s="13"/>
      <c r="H125" s="8"/>
      <c r="I125" s="10"/>
      <c r="J125" s="10"/>
      <c r="K125" s="10"/>
      <c r="L125" s="10"/>
      <c r="M125" s="8"/>
      <c r="N125" s="8"/>
      <c r="O125" s="8"/>
      <c r="P125" s="8"/>
      <c r="Q125" s="8"/>
      <c r="R125" s="8"/>
      <c r="S125" s="8"/>
      <c r="T125" s="8"/>
      <c r="U125" s="8"/>
      <c r="V125" s="8"/>
      <c r="W125" s="8"/>
      <c r="X125" s="8"/>
      <c r="Y125" s="8"/>
      <c r="Z125" s="8"/>
    </row>
    <row r="126" spans="1:26" ht="15.75" customHeight="1">
      <c r="A126" s="13"/>
      <c r="B126" s="10"/>
      <c r="C126" s="365" t="s">
        <v>157</v>
      </c>
      <c r="D126" s="436"/>
      <c r="E126" s="436"/>
      <c r="F126" s="436"/>
      <c r="G126" s="436"/>
      <c r="H126" s="436"/>
      <c r="I126" s="436"/>
      <c r="J126" s="436"/>
      <c r="K126" s="436"/>
      <c r="L126" s="437"/>
      <c r="M126" s="8"/>
      <c r="N126" s="8"/>
      <c r="O126" s="8"/>
      <c r="P126" s="8"/>
      <c r="Q126" s="8"/>
      <c r="R126" s="8"/>
      <c r="S126" s="8"/>
      <c r="T126" s="8"/>
      <c r="U126" s="8"/>
      <c r="V126" s="8"/>
      <c r="W126" s="8"/>
      <c r="X126" s="8"/>
      <c r="Y126" s="8"/>
      <c r="Z126" s="8"/>
    </row>
    <row r="127" spans="1:26" ht="15.75" customHeight="1">
      <c r="A127" s="13"/>
      <c r="B127" s="10"/>
      <c r="C127" s="438"/>
      <c r="D127" s="439"/>
      <c r="E127" s="439"/>
      <c r="F127" s="439"/>
      <c r="G127" s="439"/>
      <c r="H127" s="439"/>
      <c r="I127" s="439"/>
      <c r="J127" s="439"/>
      <c r="K127" s="439"/>
      <c r="L127" s="440"/>
      <c r="M127" s="8"/>
      <c r="N127" s="8"/>
      <c r="O127" s="8"/>
      <c r="P127" s="8"/>
      <c r="Q127" s="8"/>
      <c r="R127" s="8"/>
      <c r="S127" s="8"/>
      <c r="T127" s="8"/>
      <c r="U127" s="8"/>
      <c r="V127" s="8"/>
      <c r="W127" s="8"/>
      <c r="X127" s="8"/>
      <c r="Y127" s="8"/>
      <c r="Z127" s="8"/>
    </row>
    <row r="128" spans="1:26" ht="15.75" customHeight="1">
      <c r="A128" s="51"/>
      <c r="B128" s="13"/>
      <c r="C128" s="13"/>
      <c r="D128" s="13"/>
      <c r="E128" s="13"/>
      <c r="F128" s="13"/>
      <c r="G128" s="13"/>
      <c r="H128" s="13"/>
      <c r="I128" s="13"/>
      <c r="J128" s="10"/>
      <c r="K128" s="10"/>
      <c r="L128" s="8"/>
      <c r="M128" s="8"/>
      <c r="N128" s="8"/>
      <c r="O128" s="8"/>
      <c r="P128" s="8"/>
      <c r="Q128" s="8"/>
      <c r="R128" s="8"/>
      <c r="S128" s="8"/>
      <c r="T128" s="8"/>
      <c r="U128" s="8"/>
      <c r="V128" s="8"/>
      <c r="W128" s="8"/>
      <c r="X128" s="8"/>
      <c r="Y128" s="8"/>
      <c r="Z128" s="8"/>
    </row>
    <row r="129" spans="1:12" ht="15.75" hidden="1" customHeight="1">
      <c r="A129" s="13"/>
      <c r="B129" s="13"/>
      <c r="C129" s="10"/>
      <c r="D129" s="10"/>
      <c r="E129" s="10"/>
      <c r="F129" s="10"/>
      <c r="G129" s="10"/>
      <c r="H129" s="10"/>
      <c r="I129" s="10"/>
      <c r="J129" s="10"/>
      <c r="K129" s="10"/>
      <c r="L129" s="10"/>
    </row>
    <row r="130" spans="1:12" ht="15.75" hidden="1" customHeight="1">
      <c r="A130" s="10"/>
      <c r="B130" s="10"/>
      <c r="C130" s="10"/>
      <c r="D130" s="10"/>
      <c r="E130" s="10"/>
      <c r="F130" s="10"/>
      <c r="G130" s="10"/>
      <c r="H130" s="10"/>
      <c r="I130" s="10"/>
      <c r="J130" s="10"/>
      <c r="K130" s="10"/>
      <c r="L130" s="10"/>
    </row>
    <row r="131" spans="1:12" ht="15.75" hidden="1" customHeight="1">
      <c r="A131" s="10"/>
      <c r="B131" s="10"/>
      <c r="C131" s="10"/>
      <c r="D131" s="10"/>
      <c r="E131" s="10"/>
      <c r="F131" s="10"/>
      <c r="G131" s="10"/>
      <c r="H131" s="10"/>
      <c r="I131" s="10"/>
      <c r="J131" s="10"/>
      <c r="K131" s="10"/>
      <c r="L131" s="10"/>
    </row>
    <row r="132" spans="1:12" ht="15.75" hidden="1" customHeight="1">
      <c r="A132" s="10"/>
      <c r="B132" s="10"/>
      <c r="C132" s="10"/>
      <c r="D132" s="10"/>
      <c r="E132" s="10"/>
      <c r="F132" s="10"/>
      <c r="G132" s="10"/>
      <c r="H132" s="10"/>
      <c r="I132" s="10"/>
      <c r="J132" s="10"/>
      <c r="K132" s="10"/>
      <c r="L132" s="10"/>
    </row>
    <row r="133" spans="1:12" ht="15.75" hidden="1" customHeight="1">
      <c r="A133" s="10"/>
      <c r="B133" s="10"/>
      <c r="C133" s="10"/>
      <c r="D133" s="10"/>
      <c r="E133" s="10"/>
      <c r="F133" s="10"/>
      <c r="G133" s="10"/>
      <c r="H133" s="10"/>
      <c r="I133" s="10"/>
      <c r="J133" s="10"/>
      <c r="K133" s="10"/>
      <c r="L133" s="10"/>
    </row>
    <row r="134" spans="1:12" ht="15.75" hidden="1" customHeight="1">
      <c r="A134" s="10"/>
      <c r="B134" s="10"/>
      <c r="C134" s="10"/>
      <c r="D134" s="10"/>
      <c r="E134" s="10"/>
      <c r="F134" s="10"/>
      <c r="G134" s="10"/>
      <c r="H134" s="10"/>
      <c r="I134" s="10"/>
      <c r="J134" s="10"/>
      <c r="K134" s="10"/>
      <c r="L134" s="10"/>
    </row>
    <row r="135" spans="1:12" ht="15.75" hidden="1" customHeight="1">
      <c r="A135" s="10"/>
      <c r="B135" s="10"/>
      <c r="C135" s="10"/>
      <c r="D135" s="10"/>
      <c r="E135" s="10"/>
      <c r="F135" s="10"/>
      <c r="G135" s="10"/>
      <c r="H135" s="10"/>
      <c r="I135" s="10"/>
      <c r="J135" s="10"/>
      <c r="K135" s="10"/>
      <c r="L135" s="10"/>
    </row>
    <row r="136" spans="1:12" ht="15.75" hidden="1" customHeight="1">
      <c r="A136" s="10"/>
      <c r="B136" s="10"/>
      <c r="C136" s="10"/>
      <c r="D136" s="10"/>
      <c r="E136" s="10"/>
      <c r="F136" s="10"/>
      <c r="G136" s="10"/>
      <c r="H136" s="10"/>
      <c r="I136" s="10"/>
      <c r="J136" s="10"/>
      <c r="K136" s="10"/>
      <c r="L136" s="10"/>
    </row>
    <row r="137" spans="1:12" ht="15.75" hidden="1" customHeight="1">
      <c r="A137" s="10"/>
      <c r="B137" s="10"/>
      <c r="C137" s="10"/>
      <c r="D137" s="10"/>
      <c r="E137" s="10"/>
      <c r="F137" s="10"/>
      <c r="G137" s="10"/>
      <c r="H137" s="10"/>
      <c r="I137" s="10"/>
      <c r="J137" s="10"/>
      <c r="K137" s="10"/>
      <c r="L137" s="10"/>
    </row>
    <row r="138" spans="1:12" ht="15.75" hidden="1" customHeight="1">
      <c r="A138" s="10"/>
      <c r="B138" s="10"/>
      <c r="C138" s="10"/>
      <c r="D138" s="10"/>
      <c r="E138" s="10"/>
      <c r="F138" s="10"/>
      <c r="G138" s="10"/>
      <c r="H138" s="10"/>
      <c r="I138" s="10"/>
      <c r="J138" s="10"/>
      <c r="K138" s="10"/>
      <c r="L138" s="10"/>
    </row>
    <row r="139" spans="1:12" ht="15.75" hidden="1" customHeight="1">
      <c r="A139" s="10"/>
      <c r="B139" s="10"/>
      <c r="C139" s="10"/>
      <c r="D139" s="10"/>
      <c r="E139" s="10"/>
      <c r="F139" s="10"/>
      <c r="G139" s="10"/>
      <c r="H139" s="10"/>
      <c r="I139" s="10"/>
      <c r="J139" s="10"/>
      <c r="K139" s="10"/>
      <c r="L139" s="10"/>
    </row>
    <row r="140" spans="1:12" ht="15.75" hidden="1" customHeight="1">
      <c r="A140" s="10"/>
      <c r="B140" s="10"/>
      <c r="C140" s="10"/>
      <c r="D140" s="10"/>
      <c r="E140" s="10"/>
      <c r="F140" s="10"/>
      <c r="G140" s="10"/>
      <c r="H140" s="10"/>
      <c r="I140" s="10"/>
      <c r="J140" s="10"/>
      <c r="K140" s="10"/>
      <c r="L140" s="10"/>
    </row>
    <row r="141" spans="1:12" ht="15.75" hidden="1" customHeight="1">
      <c r="A141" s="10"/>
      <c r="B141" s="10"/>
      <c r="C141" s="10"/>
      <c r="D141" s="10"/>
      <c r="E141" s="10"/>
      <c r="F141" s="10"/>
      <c r="G141" s="10"/>
      <c r="H141" s="10"/>
      <c r="I141" s="10"/>
      <c r="J141" s="10"/>
      <c r="K141" s="10"/>
      <c r="L141" s="10"/>
    </row>
    <row r="142" spans="1:12" ht="15.75" hidden="1" customHeight="1">
      <c r="A142" s="10"/>
      <c r="B142" s="10"/>
      <c r="C142" s="10"/>
      <c r="D142" s="10"/>
      <c r="E142" s="10"/>
      <c r="F142" s="10"/>
      <c r="G142" s="10"/>
      <c r="H142" s="10"/>
      <c r="I142" s="10"/>
      <c r="J142" s="10"/>
      <c r="K142" s="10"/>
      <c r="L142" s="10"/>
    </row>
    <row r="143" spans="1:12" ht="15.75" hidden="1" customHeight="1">
      <c r="A143" s="10"/>
      <c r="B143" s="10"/>
      <c r="C143" s="10"/>
      <c r="D143" s="10"/>
      <c r="E143" s="10"/>
      <c r="F143" s="10"/>
      <c r="G143" s="10"/>
      <c r="H143" s="10"/>
      <c r="I143" s="10"/>
      <c r="J143" s="10"/>
      <c r="K143" s="10"/>
      <c r="L143" s="10"/>
    </row>
    <row r="144" spans="1:12" ht="15.75" hidden="1" customHeight="1">
      <c r="A144" s="10"/>
      <c r="B144" s="10"/>
      <c r="C144" s="10"/>
      <c r="D144" s="10"/>
      <c r="E144" s="10"/>
      <c r="F144" s="10"/>
      <c r="G144" s="10"/>
      <c r="H144" s="10"/>
      <c r="I144" s="10"/>
      <c r="J144" s="10"/>
      <c r="K144" s="10"/>
      <c r="L144" s="10"/>
    </row>
    <row r="145" spans="1:12" ht="15.75" hidden="1" customHeight="1">
      <c r="A145" s="10"/>
      <c r="B145" s="10"/>
      <c r="C145" s="10"/>
      <c r="D145" s="10"/>
      <c r="E145" s="10"/>
      <c r="F145" s="10"/>
      <c r="G145" s="10"/>
      <c r="H145" s="10"/>
      <c r="I145" s="10"/>
      <c r="J145" s="10"/>
      <c r="K145" s="10"/>
      <c r="L145" s="10"/>
    </row>
    <row r="146" spans="1:12" ht="15.75" hidden="1" customHeight="1">
      <c r="A146" s="10"/>
      <c r="B146" s="10"/>
      <c r="C146" s="10"/>
      <c r="D146" s="10"/>
      <c r="E146" s="10"/>
      <c r="F146" s="10"/>
      <c r="G146" s="10"/>
      <c r="H146" s="10"/>
      <c r="I146" s="10"/>
      <c r="J146" s="10"/>
      <c r="K146" s="10"/>
      <c r="L146" s="10"/>
    </row>
    <row r="147" spans="1:12" ht="15.75" hidden="1" customHeight="1">
      <c r="A147" s="10"/>
      <c r="B147" s="10"/>
      <c r="C147" s="10"/>
      <c r="D147" s="10"/>
      <c r="E147" s="10"/>
      <c r="F147" s="10"/>
      <c r="G147" s="10"/>
      <c r="H147" s="10"/>
      <c r="I147" s="10"/>
      <c r="J147" s="10"/>
      <c r="K147" s="10"/>
      <c r="L147" s="10"/>
    </row>
    <row r="148" spans="1:12" ht="15.75" hidden="1" customHeight="1">
      <c r="A148" s="10"/>
      <c r="B148" s="10"/>
      <c r="C148" s="10"/>
      <c r="D148" s="10"/>
      <c r="E148" s="10"/>
      <c r="F148" s="10"/>
      <c r="G148" s="10"/>
      <c r="H148" s="10"/>
      <c r="I148" s="10"/>
      <c r="J148" s="10"/>
      <c r="K148" s="10"/>
      <c r="L148" s="10"/>
    </row>
    <row r="149" spans="1:12" ht="15.75" hidden="1" customHeight="1">
      <c r="A149" s="10"/>
      <c r="B149" s="10"/>
      <c r="C149" s="10"/>
      <c r="D149" s="10"/>
      <c r="E149" s="10"/>
      <c r="F149" s="10"/>
      <c r="G149" s="10"/>
      <c r="H149" s="10"/>
      <c r="I149" s="10"/>
      <c r="J149" s="10"/>
      <c r="K149" s="10"/>
      <c r="L149" s="10"/>
    </row>
    <row r="150" spans="1:12" ht="15.75" hidden="1" customHeight="1">
      <c r="A150" s="10"/>
      <c r="B150" s="10"/>
      <c r="C150" s="10"/>
      <c r="D150" s="10"/>
      <c r="E150" s="10"/>
      <c r="F150" s="10"/>
      <c r="G150" s="10"/>
      <c r="H150" s="10"/>
      <c r="I150" s="10"/>
      <c r="J150" s="10"/>
      <c r="K150" s="10"/>
      <c r="L150" s="10"/>
    </row>
    <row r="151" spans="1:12" ht="15.75" hidden="1" customHeight="1">
      <c r="A151" s="10"/>
      <c r="B151" s="10"/>
      <c r="C151" s="10"/>
      <c r="D151" s="10"/>
      <c r="E151" s="10"/>
      <c r="F151" s="10"/>
      <c r="G151" s="10"/>
      <c r="H151" s="10"/>
      <c r="I151" s="10"/>
      <c r="J151" s="10"/>
      <c r="K151" s="10"/>
      <c r="L151" s="10"/>
    </row>
    <row r="152" spans="1:12" ht="15.75" hidden="1" customHeight="1">
      <c r="A152" s="10"/>
      <c r="B152" s="10"/>
      <c r="C152" s="10"/>
      <c r="D152" s="10"/>
      <c r="E152" s="10"/>
      <c r="F152" s="10"/>
      <c r="G152" s="10"/>
      <c r="H152" s="10"/>
      <c r="I152" s="10"/>
      <c r="J152" s="10"/>
      <c r="K152" s="10"/>
      <c r="L152" s="10"/>
    </row>
    <row r="153" spans="1:12" ht="15.75" hidden="1" customHeight="1">
      <c r="A153" s="10"/>
      <c r="B153" s="10"/>
      <c r="C153" s="10"/>
      <c r="D153" s="10"/>
      <c r="E153" s="10"/>
      <c r="F153" s="10"/>
      <c r="G153" s="10"/>
      <c r="H153" s="10"/>
      <c r="I153" s="10"/>
      <c r="J153" s="10"/>
      <c r="K153" s="10"/>
      <c r="L153" s="10"/>
    </row>
    <row r="154" spans="1:12" ht="15.75" hidden="1" customHeight="1">
      <c r="A154" s="10"/>
      <c r="B154" s="10"/>
      <c r="C154" s="10"/>
      <c r="D154" s="10"/>
      <c r="E154" s="10"/>
      <c r="F154" s="10"/>
      <c r="G154" s="10"/>
      <c r="H154" s="10"/>
      <c r="I154" s="10"/>
      <c r="J154" s="10"/>
      <c r="K154" s="10"/>
      <c r="L154" s="10"/>
    </row>
    <row r="155" spans="1:12" ht="15.75" hidden="1" customHeight="1">
      <c r="A155" s="10"/>
      <c r="B155" s="10"/>
      <c r="C155" s="10"/>
      <c r="D155" s="10"/>
      <c r="E155" s="10"/>
      <c r="F155" s="10"/>
      <c r="G155" s="10"/>
      <c r="H155" s="10"/>
      <c r="I155" s="10"/>
      <c r="J155" s="10"/>
      <c r="K155" s="10"/>
      <c r="L155" s="10"/>
    </row>
    <row r="156" spans="1:12" ht="15.75" hidden="1" customHeight="1">
      <c r="A156" s="10"/>
      <c r="B156" s="10"/>
      <c r="C156" s="10"/>
      <c r="D156" s="10"/>
      <c r="E156" s="10"/>
      <c r="F156" s="10"/>
      <c r="G156" s="10"/>
      <c r="H156" s="10"/>
      <c r="I156" s="10"/>
      <c r="J156" s="10"/>
      <c r="K156" s="10"/>
      <c r="L156" s="10"/>
    </row>
    <row r="157" spans="1:12" ht="15.75" hidden="1" customHeight="1">
      <c r="A157" s="10"/>
      <c r="B157" s="10"/>
      <c r="C157" s="10"/>
      <c r="D157" s="10"/>
      <c r="E157" s="10"/>
      <c r="F157" s="10"/>
      <c r="G157" s="10"/>
      <c r="H157" s="10"/>
      <c r="I157" s="10"/>
      <c r="J157" s="10"/>
      <c r="K157" s="10"/>
      <c r="L157" s="10"/>
    </row>
    <row r="158" spans="1:12" ht="15.75" hidden="1" customHeight="1">
      <c r="A158" s="10"/>
      <c r="B158" s="10"/>
      <c r="C158" s="10"/>
      <c r="D158" s="10"/>
      <c r="E158" s="10"/>
      <c r="F158" s="10"/>
      <c r="G158" s="10"/>
      <c r="H158" s="10"/>
      <c r="I158" s="10"/>
      <c r="J158" s="10"/>
      <c r="K158" s="10"/>
      <c r="L158" s="10"/>
    </row>
    <row r="159" spans="1:12" ht="15.75" hidden="1" customHeight="1">
      <c r="A159" s="10"/>
      <c r="B159" s="10"/>
      <c r="C159" s="10"/>
      <c r="D159" s="10"/>
      <c r="E159" s="10"/>
      <c r="F159" s="10"/>
      <c r="G159" s="10"/>
      <c r="H159" s="10"/>
      <c r="I159" s="10"/>
      <c r="J159" s="10"/>
      <c r="K159" s="10"/>
      <c r="L159" s="10"/>
    </row>
    <row r="160" spans="1:12" ht="15.75" hidden="1" customHeight="1">
      <c r="A160" s="10"/>
      <c r="B160" s="10"/>
      <c r="C160" s="10"/>
      <c r="D160" s="10"/>
      <c r="E160" s="10"/>
      <c r="F160" s="10"/>
      <c r="G160" s="10"/>
      <c r="H160" s="10"/>
      <c r="I160" s="10"/>
      <c r="J160" s="10"/>
      <c r="K160" s="10"/>
      <c r="L160" s="10"/>
    </row>
    <row r="161" spans="1:12" ht="15.75" hidden="1" customHeight="1">
      <c r="A161" s="10"/>
      <c r="B161" s="10"/>
      <c r="C161" s="10"/>
      <c r="D161" s="10"/>
      <c r="E161" s="10"/>
      <c r="F161" s="10"/>
      <c r="G161" s="10"/>
      <c r="H161" s="10"/>
      <c r="I161" s="10"/>
      <c r="J161" s="10"/>
      <c r="K161" s="10"/>
      <c r="L161" s="10"/>
    </row>
    <row r="162" spans="1:12" ht="15.75" hidden="1" customHeight="1">
      <c r="A162" s="10"/>
      <c r="B162" s="10"/>
      <c r="C162" s="10"/>
      <c r="D162" s="10"/>
      <c r="E162" s="10"/>
      <c r="F162" s="10"/>
      <c r="G162" s="10"/>
      <c r="H162" s="10"/>
      <c r="I162" s="10"/>
      <c r="J162" s="10"/>
      <c r="K162" s="10"/>
      <c r="L162" s="10"/>
    </row>
    <row r="163" spans="1:12" ht="15.75" hidden="1" customHeight="1">
      <c r="A163" s="10"/>
      <c r="B163" s="10"/>
      <c r="C163" s="10"/>
      <c r="D163" s="10"/>
      <c r="E163" s="10"/>
      <c r="F163" s="10"/>
      <c r="G163" s="10"/>
      <c r="H163" s="10"/>
      <c r="I163" s="10"/>
      <c r="J163" s="10"/>
      <c r="K163" s="10"/>
      <c r="L163" s="10"/>
    </row>
    <row r="164" spans="1:12" ht="15.75" hidden="1" customHeight="1">
      <c r="A164" s="10"/>
      <c r="B164" s="10"/>
      <c r="C164" s="10"/>
      <c r="D164" s="10"/>
      <c r="E164" s="10"/>
      <c r="F164" s="10"/>
      <c r="G164" s="10"/>
      <c r="H164" s="10"/>
      <c r="I164" s="10"/>
      <c r="J164" s="10"/>
      <c r="K164" s="10"/>
      <c r="L164" s="10"/>
    </row>
    <row r="165" spans="1:12" ht="15.75" hidden="1" customHeight="1">
      <c r="A165" s="10"/>
      <c r="B165" s="10"/>
      <c r="C165" s="10"/>
      <c r="D165" s="10"/>
      <c r="E165" s="10"/>
      <c r="F165" s="10"/>
      <c r="G165" s="10"/>
      <c r="H165" s="10"/>
      <c r="I165" s="10"/>
      <c r="J165" s="10"/>
      <c r="K165" s="10"/>
      <c r="L165" s="10"/>
    </row>
    <row r="166" spans="1:12" ht="15.75" hidden="1" customHeight="1">
      <c r="A166" s="10"/>
      <c r="B166" s="10"/>
      <c r="C166" s="10"/>
      <c r="D166" s="10"/>
      <c r="E166" s="10"/>
      <c r="F166" s="10"/>
      <c r="G166" s="10"/>
      <c r="H166" s="10"/>
      <c r="J166" s="8"/>
      <c r="K166" s="8"/>
      <c r="L166" s="10"/>
    </row>
    <row r="167" spans="1:12" ht="15.75" hidden="1" customHeight="1">
      <c r="A167" s="10"/>
      <c r="B167" s="10"/>
      <c r="C167" s="10"/>
      <c r="D167" s="10"/>
      <c r="E167" s="10"/>
      <c r="F167" s="10"/>
      <c r="G167" s="10"/>
      <c r="H167" s="10"/>
      <c r="J167" s="8"/>
      <c r="K167" s="8"/>
      <c r="L167" s="10"/>
    </row>
    <row r="168" spans="1:12" ht="15.75" hidden="1" customHeight="1">
      <c r="A168" s="10"/>
      <c r="B168" s="10"/>
      <c r="C168" s="10"/>
      <c r="D168" s="10"/>
      <c r="E168" s="10"/>
      <c r="F168" s="10"/>
      <c r="G168" s="10"/>
      <c r="H168" s="10"/>
      <c r="J168" s="8"/>
      <c r="K168" s="8"/>
      <c r="L168" s="10"/>
    </row>
    <row r="169" spans="1:12" ht="15.75" hidden="1" customHeight="1">
      <c r="A169" s="10"/>
      <c r="B169" s="10"/>
      <c r="C169" s="10"/>
      <c r="D169" s="10"/>
      <c r="E169" s="10"/>
      <c r="F169" s="10"/>
      <c r="G169" s="10"/>
      <c r="H169" s="10"/>
      <c r="J169" s="8"/>
      <c r="K169" s="8"/>
      <c r="L169" s="10"/>
    </row>
    <row r="170" spans="1:12" ht="15.75" hidden="1" customHeight="1">
      <c r="A170" s="10"/>
      <c r="B170" s="10"/>
      <c r="C170" s="10"/>
      <c r="D170" s="10"/>
      <c r="E170" s="10"/>
      <c r="F170" s="10"/>
      <c r="G170" s="10"/>
      <c r="H170" s="10"/>
      <c r="J170" s="8"/>
      <c r="K170" s="8"/>
      <c r="L170" s="10"/>
    </row>
    <row r="171" spans="1:12" ht="15.75" hidden="1" customHeight="1">
      <c r="A171" s="10"/>
      <c r="B171" s="10"/>
      <c r="C171" s="10"/>
      <c r="D171" s="10"/>
      <c r="E171" s="10"/>
      <c r="F171" s="10"/>
      <c r="G171" s="10"/>
      <c r="H171" s="10"/>
      <c r="J171" s="8"/>
      <c r="K171" s="8"/>
      <c r="L171" s="10"/>
    </row>
    <row r="172" spans="1:12" ht="15.75" hidden="1" customHeight="1">
      <c r="A172" s="10"/>
      <c r="B172" s="10"/>
      <c r="C172" s="10"/>
      <c r="D172" s="10"/>
      <c r="E172" s="10"/>
      <c r="F172" s="10"/>
      <c r="G172" s="10"/>
      <c r="H172" s="10"/>
      <c r="J172" s="8"/>
      <c r="K172" s="8"/>
      <c r="L172" s="10"/>
    </row>
    <row r="173" spans="1:12" ht="15.75" hidden="1" customHeight="1">
      <c r="A173" s="10"/>
      <c r="B173" s="10"/>
      <c r="C173" s="10"/>
      <c r="D173" s="10"/>
      <c r="E173" s="10"/>
      <c r="F173" s="10"/>
      <c r="G173" s="10"/>
      <c r="H173" s="10"/>
      <c r="J173" s="8"/>
      <c r="K173" s="8"/>
      <c r="L173" s="10"/>
    </row>
    <row r="174" spans="1:12" ht="15.75" hidden="1" customHeight="1">
      <c r="A174" s="10"/>
      <c r="B174" s="10"/>
      <c r="C174" s="10"/>
      <c r="D174" s="10"/>
      <c r="E174" s="10"/>
      <c r="F174" s="10"/>
      <c r="G174" s="10"/>
      <c r="H174" s="10"/>
      <c r="J174" s="8"/>
      <c r="K174" s="8"/>
      <c r="L174" s="10"/>
    </row>
    <row r="175" spans="1:12" ht="15.75" hidden="1" customHeight="1">
      <c r="A175" s="10"/>
      <c r="B175" s="10"/>
      <c r="C175" s="10"/>
      <c r="D175" s="10"/>
      <c r="E175" s="10"/>
      <c r="F175" s="10"/>
      <c r="G175" s="10"/>
      <c r="H175" s="10"/>
      <c r="J175" s="8"/>
      <c r="K175" s="8"/>
      <c r="L175" s="10"/>
    </row>
    <row r="176" spans="1:12" ht="15.75" hidden="1" customHeight="1">
      <c r="A176" s="10"/>
      <c r="B176" s="10"/>
      <c r="C176" s="10"/>
      <c r="D176" s="10"/>
      <c r="E176" s="10"/>
      <c r="F176" s="10"/>
      <c r="G176" s="10"/>
      <c r="H176" s="10"/>
      <c r="J176" s="8"/>
      <c r="K176" s="8"/>
      <c r="L176" s="10"/>
    </row>
    <row r="177" spans="1:12" ht="15.75" hidden="1" customHeight="1">
      <c r="A177" s="10"/>
      <c r="B177" s="10"/>
      <c r="C177" s="10"/>
      <c r="D177" s="10"/>
      <c r="E177" s="10"/>
      <c r="F177" s="10"/>
      <c r="G177" s="10"/>
      <c r="H177" s="10"/>
      <c r="J177" s="8"/>
      <c r="K177" s="8"/>
      <c r="L177" s="10"/>
    </row>
    <row r="178" spans="1:12" ht="15.75" hidden="1" customHeight="1">
      <c r="A178" s="10"/>
      <c r="B178" s="10"/>
      <c r="C178" s="10"/>
      <c r="D178" s="10"/>
      <c r="E178" s="10"/>
      <c r="F178" s="10"/>
      <c r="G178" s="10"/>
      <c r="H178" s="10"/>
      <c r="J178" s="8"/>
      <c r="K178" s="8"/>
      <c r="L178" s="10"/>
    </row>
    <row r="179" spans="1:12" ht="15.75" hidden="1" customHeight="1">
      <c r="A179" s="10"/>
      <c r="B179" s="10"/>
      <c r="C179" s="10"/>
      <c r="D179" s="10"/>
      <c r="E179" s="10"/>
      <c r="F179" s="10"/>
      <c r="G179" s="10"/>
      <c r="H179" s="10"/>
      <c r="J179" s="8"/>
      <c r="K179" s="8"/>
      <c r="L179" s="10"/>
    </row>
    <row r="180" spans="1:12" ht="15.75" hidden="1" customHeight="1">
      <c r="A180" s="10"/>
      <c r="B180" s="10"/>
      <c r="C180" s="10"/>
      <c r="D180" s="10"/>
      <c r="E180" s="10"/>
      <c r="F180" s="10"/>
      <c r="G180" s="10"/>
      <c r="H180" s="10"/>
      <c r="J180" s="8"/>
      <c r="K180" s="8"/>
      <c r="L180" s="10"/>
    </row>
    <row r="181" spans="1:12" ht="15.75" hidden="1" customHeight="1">
      <c r="A181" s="10"/>
      <c r="B181" s="10"/>
      <c r="C181" s="10"/>
      <c r="D181" s="10"/>
      <c r="E181" s="10"/>
      <c r="F181" s="10"/>
      <c r="G181" s="10"/>
      <c r="H181" s="10"/>
      <c r="J181" s="8"/>
      <c r="K181" s="8"/>
      <c r="L181" s="10"/>
    </row>
    <row r="182" spans="1:12" ht="15.75" hidden="1" customHeight="1">
      <c r="A182" s="10"/>
      <c r="B182" s="10"/>
      <c r="C182" s="10"/>
      <c r="D182" s="10"/>
      <c r="E182" s="10"/>
      <c r="F182" s="10"/>
      <c r="G182" s="10"/>
      <c r="H182" s="10"/>
      <c r="J182" s="8"/>
      <c r="K182" s="8"/>
      <c r="L182" s="10"/>
    </row>
    <row r="183" spans="1:12" ht="15.75" hidden="1" customHeight="1">
      <c r="A183" s="10"/>
      <c r="B183" s="10"/>
      <c r="C183" s="10"/>
      <c r="D183" s="10"/>
      <c r="E183" s="10"/>
      <c r="F183" s="10"/>
      <c r="G183" s="10"/>
      <c r="H183" s="10"/>
      <c r="J183" s="8"/>
      <c r="K183" s="8"/>
      <c r="L183" s="10"/>
    </row>
    <row r="184" spans="1:12" ht="15.75" hidden="1" customHeight="1">
      <c r="A184" s="10"/>
      <c r="B184" s="10"/>
      <c r="C184" s="10"/>
      <c r="D184" s="10"/>
      <c r="E184" s="10"/>
      <c r="F184" s="10"/>
      <c r="G184" s="10"/>
      <c r="H184" s="10"/>
      <c r="J184" s="8"/>
      <c r="K184" s="8"/>
      <c r="L184" s="10"/>
    </row>
    <row r="185" spans="1:12" ht="15.75" hidden="1" customHeight="1">
      <c r="A185" s="10"/>
      <c r="B185" s="10"/>
      <c r="C185" s="10"/>
      <c r="D185" s="10"/>
      <c r="E185" s="10"/>
      <c r="F185" s="10"/>
      <c r="G185" s="10"/>
      <c r="H185" s="10"/>
      <c r="J185" s="8"/>
      <c r="K185" s="8"/>
      <c r="L185" s="10"/>
    </row>
    <row r="186" spans="1:12" ht="15.75" hidden="1" customHeight="1">
      <c r="A186" s="10"/>
      <c r="B186" s="10"/>
      <c r="C186" s="10"/>
      <c r="D186" s="10"/>
      <c r="E186" s="10"/>
      <c r="F186" s="10"/>
      <c r="G186" s="10"/>
      <c r="H186" s="10"/>
      <c r="J186" s="8"/>
      <c r="K186" s="8"/>
      <c r="L186" s="10"/>
    </row>
    <row r="187" spans="1:12" ht="15.75" hidden="1" customHeight="1">
      <c r="A187" s="10"/>
      <c r="B187" s="10"/>
      <c r="C187" s="10"/>
      <c r="D187" s="10"/>
      <c r="E187" s="10"/>
      <c r="F187" s="10"/>
      <c r="G187" s="10"/>
      <c r="H187" s="10"/>
      <c r="J187" s="8"/>
      <c r="K187" s="8"/>
      <c r="L187" s="10"/>
    </row>
    <row r="188" spans="1:12" ht="15.75" hidden="1" customHeight="1">
      <c r="A188" s="10"/>
      <c r="B188" s="10"/>
      <c r="C188" s="10"/>
      <c r="D188" s="10"/>
      <c r="E188" s="10"/>
      <c r="F188" s="10"/>
      <c r="G188" s="10"/>
      <c r="H188" s="10"/>
      <c r="J188" s="8"/>
      <c r="K188" s="8"/>
      <c r="L188" s="10"/>
    </row>
    <row r="189" spans="1:12" ht="15.75" hidden="1" customHeight="1">
      <c r="A189" s="10"/>
      <c r="B189" s="10"/>
      <c r="C189" s="10"/>
      <c r="D189" s="10"/>
      <c r="E189" s="10"/>
      <c r="F189" s="10"/>
      <c r="G189" s="10"/>
      <c r="H189" s="10"/>
      <c r="J189" s="8"/>
      <c r="K189" s="8"/>
      <c r="L189" s="10"/>
    </row>
    <row r="190" spans="1:12" ht="15" hidden="1" customHeight="1">
      <c r="A190" s="10"/>
      <c r="B190" s="10"/>
      <c r="C190" s="10"/>
      <c r="D190" s="10"/>
      <c r="E190" s="10"/>
      <c r="F190" s="10"/>
      <c r="G190" s="10"/>
      <c r="H190" s="10"/>
      <c r="J190" s="8"/>
      <c r="K190" s="8"/>
      <c r="L190" s="10"/>
    </row>
    <row r="191" spans="1:12" ht="15" hidden="1" customHeight="1">
      <c r="A191" s="10"/>
      <c r="B191" s="10"/>
      <c r="C191" s="10"/>
      <c r="D191" s="10"/>
      <c r="E191" s="10"/>
      <c r="F191" s="10"/>
      <c r="G191" s="10"/>
      <c r="H191" s="10"/>
      <c r="J191" s="8"/>
      <c r="K191" s="8"/>
      <c r="L191" s="10"/>
    </row>
    <row r="192" spans="1:12" ht="15" hidden="1" customHeight="1">
      <c r="A192" s="10"/>
      <c r="B192" s="10"/>
      <c r="C192" s="10"/>
      <c r="D192" s="10"/>
      <c r="E192" s="10"/>
      <c r="F192" s="10"/>
      <c r="G192" s="10"/>
      <c r="H192" s="10"/>
      <c r="J192" s="8"/>
      <c r="K192" s="8"/>
      <c r="L192" s="10"/>
    </row>
    <row r="193" spans="1:12" ht="15" hidden="1" customHeight="1">
      <c r="A193" s="10"/>
      <c r="B193" s="10"/>
      <c r="C193" s="10"/>
      <c r="D193" s="10"/>
      <c r="E193" s="10"/>
      <c r="F193" s="10"/>
      <c r="G193" s="10"/>
      <c r="H193" s="10"/>
      <c r="J193" s="8"/>
      <c r="K193" s="8"/>
      <c r="L193" s="10"/>
    </row>
    <row r="194" spans="1:12" ht="15" hidden="1" customHeight="1">
      <c r="A194" s="10"/>
      <c r="B194" s="10"/>
      <c r="C194" s="10"/>
      <c r="D194" s="10"/>
      <c r="E194" s="10"/>
      <c r="F194" s="10"/>
      <c r="G194" s="10"/>
      <c r="H194" s="10"/>
      <c r="J194" s="8"/>
      <c r="K194" s="8"/>
      <c r="L194" s="10"/>
    </row>
    <row r="195" spans="1:12" ht="15" hidden="1" customHeight="1">
      <c r="A195" s="10"/>
      <c r="B195" s="10"/>
      <c r="C195" s="10"/>
      <c r="D195" s="10"/>
      <c r="E195" s="10"/>
      <c r="F195" s="10"/>
      <c r="G195" s="10"/>
      <c r="H195" s="10"/>
      <c r="J195" s="8"/>
      <c r="K195" s="8"/>
      <c r="L195" s="10"/>
    </row>
    <row r="196" spans="1:12" ht="15" hidden="1" customHeight="1">
      <c r="A196" s="10"/>
      <c r="B196" s="10"/>
      <c r="C196" s="10"/>
      <c r="D196" s="10"/>
      <c r="E196" s="10"/>
      <c r="F196" s="10"/>
      <c r="G196" s="10"/>
      <c r="H196" s="10"/>
      <c r="J196" s="8"/>
      <c r="K196" s="8"/>
      <c r="L196" s="10"/>
    </row>
    <row r="197" spans="1:12" ht="15" hidden="1" customHeight="1">
      <c r="A197" s="10"/>
      <c r="B197" s="10"/>
      <c r="C197" s="10"/>
      <c r="D197" s="10"/>
      <c r="E197" s="10"/>
      <c r="F197" s="10"/>
      <c r="G197" s="10"/>
      <c r="H197" s="10"/>
      <c r="J197" s="8"/>
      <c r="K197" s="8"/>
      <c r="L197" s="10"/>
    </row>
    <row r="198" spans="1:12" ht="15" hidden="1" customHeight="1">
      <c r="A198" s="10"/>
      <c r="B198" s="10"/>
      <c r="C198" s="10"/>
      <c r="D198" s="10"/>
      <c r="E198" s="10"/>
      <c r="F198" s="10"/>
      <c r="G198" s="10"/>
      <c r="H198" s="10"/>
      <c r="J198" s="8"/>
      <c r="K198" s="8"/>
      <c r="L198" s="10"/>
    </row>
    <row r="199" spans="1:12" ht="15" hidden="1" customHeight="1">
      <c r="A199" s="10"/>
      <c r="B199" s="10"/>
      <c r="C199" s="10"/>
      <c r="D199" s="10"/>
      <c r="E199" s="10"/>
      <c r="F199" s="10"/>
      <c r="G199" s="10"/>
      <c r="H199" s="10"/>
      <c r="J199" s="8"/>
      <c r="K199" s="8"/>
      <c r="L199" s="10"/>
    </row>
    <row r="200" spans="1:12" ht="15" hidden="1" customHeight="1">
      <c r="A200" s="10"/>
      <c r="B200" s="10"/>
      <c r="C200" s="10"/>
      <c r="D200" s="10"/>
      <c r="E200" s="10"/>
      <c r="F200" s="10"/>
      <c r="G200" s="10"/>
      <c r="H200" s="10"/>
      <c r="J200" s="8"/>
      <c r="K200" s="8"/>
      <c r="L200" s="10"/>
    </row>
    <row r="201" spans="1:12" ht="15" hidden="1" customHeight="1">
      <c r="A201" s="10"/>
      <c r="B201" s="10"/>
      <c r="C201" s="10"/>
      <c r="D201" s="10"/>
      <c r="E201" s="10"/>
      <c r="F201" s="10"/>
      <c r="G201" s="10"/>
      <c r="H201" s="10"/>
      <c r="J201" s="8"/>
      <c r="K201" s="8"/>
      <c r="L201" s="10"/>
    </row>
    <row r="202" spans="1:12" ht="15" hidden="1" customHeight="1">
      <c r="A202" s="10"/>
      <c r="B202" s="10"/>
      <c r="C202" s="10"/>
      <c r="D202" s="10"/>
      <c r="E202" s="10"/>
      <c r="F202" s="10"/>
      <c r="G202" s="10"/>
      <c r="H202" s="10"/>
      <c r="J202" s="8"/>
      <c r="K202" s="8"/>
      <c r="L202" s="10"/>
    </row>
    <row r="203" spans="1:12" ht="15" hidden="1" customHeight="1">
      <c r="A203" s="10"/>
      <c r="B203" s="10"/>
      <c r="C203" s="10"/>
      <c r="D203" s="10"/>
      <c r="E203" s="10"/>
      <c r="F203" s="10"/>
      <c r="G203" s="10"/>
      <c r="H203" s="10"/>
      <c r="J203" s="8"/>
      <c r="K203" s="8"/>
      <c r="L203" s="10"/>
    </row>
    <row r="204" spans="1:12" ht="15" hidden="1" customHeight="1">
      <c r="A204" s="10"/>
      <c r="B204" s="10"/>
      <c r="C204" s="10"/>
      <c r="D204" s="10"/>
      <c r="E204" s="10"/>
      <c r="F204" s="10"/>
      <c r="G204" s="10"/>
      <c r="H204" s="10"/>
      <c r="J204" s="8"/>
      <c r="K204" s="8"/>
      <c r="L204" s="10"/>
    </row>
    <row r="205" spans="1:12" ht="15" hidden="1" customHeight="1">
      <c r="A205" s="10"/>
      <c r="B205" s="10"/>
      <c r="C205" s="10"/>
      <c r="D205" s="10"/>
      <c r="E205" s="10"/>
      <c r="F205" s="10"/>
      <c r="G205" s="10"/>
      <c r="H205" s="10"/>
      <c r="J205" s="8"/>
      <c r="K205" s="8"/>
      <c r="L205" s="10"/>
    </row>
    <row r="206" spans="1:12" ht="15" hidden="1" customHeight="1">
      <c r="A206" s="10"/>
      <c r="B206" s="10"/>
      <c r="C206" s="10"/>
      <c r="D206" s="10"/>
      <c r="E206" s="10"/>
      <c r="F206" s="10"/>
      <c r="G206" s="10"/>
      <c r="H206" s="10"/>
      <c r="J206" s="8"/>
      <c r="K206" s="8"/>
      <c r="L206" s="10"/>
    </row>
    <row r="207" spans="1:12" ht="15" hidden="1" customHeight="1">
      <c r="A207" s="10"/>
      <c r="B207" s="10"/>
      <c r="C207" s="10"/>
      <c r="D207" s="10"/>
      <c r="E207" s="10"/>
      <c r="F207" s="10"/>
      <c r="G207" s="10"/>
      <c r="H207" s="10"/>
      <c r="J207" s="8"/>
      <c r="K207" s="8"/>
      <c r="L207" s="10"/>
    </row>
    <row r="208" spans="1:12" ht="15" hidden="1" customHeight="1">
      <c r="A208" s="10"/>
      <c r="B208" s="10"/>
      <c r="C208" s="10"/>
      <c r="D208" s="10"/>
      <c r="E208" s="10"/>
      <c r="F208" s="10"/>
      <c r="G208" s="10"/>
      <c r="H208" s="10"/>
      <c r="J208" s="8"/>
      <c r="K208" s="8"/>
      <c r="L208" s="10"/>
    </row>
    <row r="209" spans="1:12" ht="15" hidden="1" customHeight="1">
      <c r="A209" s="10"/>
      <c r="B209" s="10"/>
      <c r="C209" s="10"/>
      <c r="D209" s="10"/>
      <c r="E209" s="10"/>
      <c r="F209" s="10"/>
      <c r="G209" s="10"/>
      <c r="H209" s="10"/>
      <c r="J209" s="8"/>
      <c r="K209" s="8"/>
      <c r="L209" s="10"/>
    </row>
    <row r="210" spans="1:12" ht="15" hidden="1" customHeight="1">
      <c r="A210" s="10"/>
      <c r="B210" s="10"/>
      <c r="C210" s="10"/>
      <c r="D210" s="10"/>
      <c r="E210" s="10"/>
      <c r="F210" s="10"/>
      <c r="G210" s="10"/>
      <c r="H210" s="10"/>
      <c r="J210" s="8"/>
      <c r="K210" s="8"/>
      <c r="L210" s="10"/>
    </row>
    <row r="211" spans="1:12" ht="15" hidden="1" customHeight="1">
      <c r="A211" s="10"/>
      <c r="B211" s="10"/>
      <c r="C211" s="10"/>
      <c r="D211" s="10"/>
      <c r="E211" s="10"/>
      <c r="F211" s="10"/>
      <c r="G211" s="10"/>
      <c r="H211" s="10"/>
      <c r="J211" s="8"/>
      <c r="K211" s="8"/>
      <c r="L211" s="10"/>
    </row>
    <row r="212" spans="1:12" ht="15" hidden="1" customHeight="1">
      <c r="A212" s="10"/>
      <c r="B212" s="10"/>
      <c r="C212" s="10"/>
      <c r="D212" s="10"/>
      <c r="E212" s="10"/>
      <c r="F212" s="10"/>
      <c r="G212" s="10"/>
      <c r="H212" s="10"/>
      <c r="J212" s="8"/>
      <c r="K212" s="8"/>
      <c r="L212" s="10"/>
    </row>
    <row r="213" spans="1:12" ht="15" hidden="1" customHeight="1">
      <c r="A213" s="10"/>
      <c r="B213" s="10"/>
      <c r="C213" s="10"/>
      <c r="D213" s="10"/>
      <c r="E213" s="10"/>
      <c r="F213" s="10"/>
      <c r="G213" s="10"/>
      <c r="H213" s="10"/>
      <c r="J213" s="8"/>
      <c r="K213" s="8"/>
      <c r="L213" s="10"/>
    </row>
    <row r="214" spans="1:12" ht="15" hidden="1" customHeight="1">
      <c r="A214" s="10"/>
      <c r="B214" s="10"/>
      <c r="C214" s="10"/>
      <c r="D214" s="10"/>
      <c r="E214" s="10"/>
      <c r="F214" s="10"/>
      <c r="G214" s="10"/>
      <c r="H214" s="10"/>
      <c r="J214" s="8"/>
      <c r="K214" s="8"/>
      <c r="L214" s="10"/>
    </row>
    <row r="215" spans="1:12" ht="15" hidden="1" customHeight="1">
      <c r="A215" s="10"/>
      <c r="B215" s="10"/>
      <c r="C215" s="10"/>
      <c r="D215" s="10"/>
      <c r="E215" s="10"/>
      <c r="F215" s="10"/>
      <c r="G215" s="10"/>
      <c r="H215" s="10"/>
      <c r="J215" s="8"/>
      <c r="K215" s="8"/>
      <c r="L215" s="10"/>
    </row>
    <row r="216" spans="1:12" ht="15" customHeight="1">
      <c r="A216" s="10"/>
      <c r="B216" s="10"/>
      <c r="C216" s="10"/>
      <c r="D216" s="10"/>
      <c r="E216" s="10"/>
      <c r="F216" s="10"/>
      <c r="G216" s="10"/>
      <c r="H216" s="10"/>
      <c r="J216" s="8"/>
      <c r="K216" s="8"/>
      <c r="L216" s="10"/>
    </row>
    <row r="217" spans="1:12" ht="15.75" customHeight="1">
      <c r="A217" s="10"/>
      <c r="B217" s="10"/>
      <c r="C217" s="10"/>
      <c r="D217" s="10"/>
      <c r="E217" s="10"/>
      <c r="F217" s="10"/>
      <c r="G217" s="10"/>
      <c r="H217" s="10"/>
      <c r="J217" s="8"/>
      <c r="K217" s="8"/>
      <c r="L217" s="10"/>
    </row>
    <row r="218" spans="1:12" ht="15.75" customHeight="1">
      <c r="A218" s="10"/>
      <c r="B218" s="10"/>
      <c r="C218" s="10"/>
      <c r="D218" s="10"/>
      <c r="E218" s="10"/>
      <c r="F218" s="10"/>
      <c r="G218" s="10"/>
      <c r="H218" s="10"/>
      <c r="J218" s="8"/>
      <c r="K218" s="8"/>
      <c r="L218" s="10"/>
    </row>
    <row r="219" spans="1:12" ht="15.75" customHeight="1">
      <c r="A219" s="10"/>
      <c r="B219" s="10"/>
      <c r="C219" s="10"/>
      <c r="D219" s="10"/>
      <c r="E219" s="10"/>
      <c r="F219" s="10"/>
      <c r="G219" s="10"/>
      <c r="H219" s="10"/>
      <c r="J219" s="8"/>
      <c r="K219" s="8"/>
      <c r="L219" s="10"/>
    </row>
    <row r="220" spans="1:12" ht="15.75" customHeight="1">
      <c r="A220" s="10"/>
      <c r="B220" s="10"/>
      <c r="C220" s="10"/>
      <c r="D220" s="10"/>
      <c r="E220" s="10"/>
      <c r="F220" s="10"/>
      <c r="G220" s="10"/>
      <c r="H220" s="10"/>
      <c r="J220" s="8"/>
      <c r="K220" s="8"/>
      <c r="L220" s="10"/>
    </row>
    <row r="221" spans="1:12" ht="15.75" customHeight="1">
      <c r="A221" s="10"/>
      <c r="B221" s="10"/>
      <c r="C221" s="10"/>
      <c r="D221" s="10"/>
      <c r="E221" s="10"/>
      <c r="F221" s="10"/>
      <c r="G221" s="10"/>
      <c r="H221" s="10"/>
      <c r="J221" s="8"/>
      <c r="K221" s="8"/>
      <c r="L221" s="10"/>
    </row>
    <row r="222" spans="1:12" ht="15.75" customHeight="1">
      <c r="A222" s="10"/>
      <c r="B222" s="10"/>
      <c r="C222" s="10"/>
      <c r="D222" s="10"/>
      <c r="E222" s="10"/>
      <c r="F222" s="10"/>
      <c r="G222" s="10"/>
      <c r="H222" s="10"/>
      <c r="J222" s="8"/>
      <c r="K222" s="8"/>
      <c r="L222" s="10"/>
    </row>
    <row r="223" spans="1:12" ht="15.75" customHeight="1">
      <c r="A223" s="10"/>
      <c r="B223" s="10"/>
      <c r="C223" s="10"/>
      <c r="D223" s="10"/>
      <c r="E223" s="10"/>
      <c r="F223" s="10"/>
      <c r="G223" s="10"/>
      <c r="H223" s="10"/>
      <c r="J223" s="8"/>
      <c r="K223" s="8"/>
      <c r="L223" s="10"/>
    </row>
    <row r="224" spans="1:12" ht="15.75" customHeight="1">
      <c r="A224" s="10"/>
      <c r="B224" s="10"/>
      <c r="C224" s="10"/>
      <c r="D224" s="10"/>
      <c r="E224" s="10"/>
      <c r="F224" s="10"/>
      <c r="G224" s="10"/>
      <c r="H224" s="10"/>
      <c r="J224" s="8"/>
      <c r="K224" s="8"/>
      <c r="L224" s="10"/>
    </row>
    <row r="225" spans="1:12" ht="15.75" customHeight="1">
      <c r="A225" s="10"/>
      <c r="B225" s="10"/>
      <c r="C225" s="10"/>
      <c r="D225" s="10"/>
      <c r="E225" s="10"/>
      <c r="F225" s="10"/>
      <c r="G225" s="10"/>
      <c r="H225" s="10"/>
      <c r="J225" s="8"/>
      <c r="K225" s="8"/>
      <c r="L225" s="10"/>
    </row>
    <row r="226" spans="1:12" ht="15.75" customHeight="1">
      <c r="A226" s="10"/>
      <c r="B226" s="10"/>
      <c r="C226" s="10"/>
      <c r="D226" s="10"/>
      <c r="E226" s="10"/>
      <c r="F226" s="10"/>
      <c r="G226" s="10"/>
      <c r="H226" s="10"/>
      <c r="J226" s="8"/>
      <c r="K226" s="8"/>
      <c r="L226" s="10"/>
    </row>
    <row r="227" spans="1:12" ht="15.75" customHeight="1">
      <c r="A227" s="10"/>
      <c r="B227" s="10"/>
      <c r="C227" s="10"/>
      <c r="D227" s="10"/>
      <c r="E227" s="10"/>
      <c r="F227" s="10"/>
      <c r="G227" s="10"/>
      <c r="H227" s="10"/>
      <c r="J227" s="8"/>
      <c r="K227" s="8"/>
      <c r="L227" s="10"/>
    </row>
    <row r="228" spans="1:12" ht="15.75" customHeight="1">
      <c r="A228" s="10"/>
      <c r="B228" s="10"/>
      <c r="C228" s="10"/>
      <c r="D228" s="10"/>
      <c r="E228" s="10"/>
      <c r="F228" s="10"/>
      <c r="G228" s="10"/>
      <c r="H228" s="10"/>
      <c r="J228" s="8"/>
      <c r="K228" s="8"/>
      <c r="L228" s="10"/>
    </row>
    <row r="229" spans="1:12" ht="15.75" customHeight="1">
      <c r="A229" s="10"/>
      <c r="B229" s="10"/>
      <c r="C229" s="10"/>
      <c r="D229" s="10"/>
      <c r="E229" s="10"/>
      <c r="F229" s="10"/>
      <c r="G229" s="10"/>
      <c r="H229" s="10"/>
      <c r="J229" s="8"/>
      <c r="K229" s="8"/>
      <c r="L229" s="10"/>
    </row>
    <row r="230" spans="1:12" ht="15.75" customHeight="1">
      <c r="A230" s="10"/>
      <c r="B230" s="10"/>
      <c r="C230" s="10"/>
      <c r="D230" s="10"/>
      <c r="E230" s="10"/>
      <c r="F230" s="10"/>
      <c r="G230" s="10"/>
      <c r="H230" s="10"/>
      <c r="J230" s="8"/>
      <c r="K230" s="8"/>
      <c r="L230" s="10"/>
    </row>
    <row r="231" spans="1:12" ht="15.75" customHeight="1">
      <c r="A231" s="10"/>
      <c r="B231" s="10"/>
      <c r="C231" s="10"/>
      <c r="D231" s="10"/>
      <c r="E231" s="10"/>
      <c r="F231" s="10"/>
      <c r="G231" s="10"/>
      <c r="H231" s="10"/>
      <c r="J231" s="8"/>
      <c r="K231" s="8"/>
      <c r="L231" s="10"/>
    </row>
    <row r="232" spans="1:12" ht="15.75" customHeight="1">
      <c r="A232" s="10"/>
      <c r="B232" s="10"/>
      <c r="C232" s="10"/>
      <c r="D232" s="10"/>
      <c r="E232" s="10"/>
      <c r="F232" s="10"/>
      <c r="G232" s="10"/>
      <c r="H232" s="10"/>
      <c r="J232" s="8"/>
      <c r="K232" s="8"/>
      <c r="L232" s="10"/>
    </row>
    <row r="233" spans="1:12" ht="15.75" customHeight="1">
      <c r="A233" s="10"/>
      <c r="B233" s="10"/>
      <c r="C233" s="10"/>
      <c r="D233" s="10"/>
      <c r="E233" s="10"/>
      <c r="F233" s="10"/>
      <c r="G233" s="10"/>
      <c r="H233" s="10"/>
      <c r="J233" s="8"/>
      <c r="K233" s="8"/>
      <c r="L233" s="10"/>
    </row>
    <row r="234" spans="1:12" ht="15.75" customHeight="1">
      <c r="A234" s="10"/>
      <c r="B234" s="10"/>
      <c r="C234" s="10"/>
      <c r="D234" s="10"/>
      <c r="E234" s="10"/>
      <c r="F234" s="10"/>
      <c r="G234" s="10"/>
      <c r="H234" s="10"/>
      <c r="J234" s="8"/>
      <c r="K234" s="8"/>
      <c r="L234" s="10"/>
    </row>
    <row r="235" spans="1:12" ht="15.75" customHeight="1">
      <c r="A235" s="10"/>
      <c r="B235" s="10"/>
      <c r="C235" s="10"/>
      <c r="D235" s="10"/>
      <c r="E235" s="10"/>
      <c r="F235" s="10"/>
      <c r="G235" s="10"/>
      <c r="H235" s="10"/>
      <c r="J235" s="8"/>
      <c r="K235" s="8"/>
      <c r="L235" s="10"/>
    </row>
    <row r="236" spans="1:12" ht="15.75" customHeight="1">
      <c r="A236" s="10"/>
      <c r="B236" s="10"/>
      <c r="C236" s="10"/>
      <c r="D236" s="10"/>
      <c r="E236" s="10"/>
      <c r="F236" s="10"/>
      <c r="G236" s="10"/>
      <c r="H236" s="10"/>
      <c r="J236" s="8"/>
      <c r="K236" s="8"/>
      <c r="L236" s="10"/>
    </row>
    <row r="237" spans="1:12" ht="15.75" customHeight="1">
      <c r="A237" s="10"/>
      <c r="B237" s="10"/>
      <c r="C237" s="10"/>
      <c r="D237" s="10"/>
      <c r="E237" s="10"/>
      <c r="F237" s="10"/>
      <c r="G237" s="10"/>
      <c r="H237" s="10"/>
      <c r="J237" s="8"/>
      <c r="K237" s="8"/>
      <c r="L237" s="10"/>
    </row>
    <row r="238" spans="1:12" ht="15.75" customHeight="1">
      <c r="A238" s="10"/>
      <c r="B238" s="10"/>
      <c r="C238" s="10"/>
      <c r="D238" s="10"/>
      <c r="E238" s="10"/>
      <c r="F238" s="10"/>
      <c r="G238" s="10"/>
      <c r="H238" s="10"/>
      <c r="J238" s="8"/>
      <c r="K238" s="8"/>
      <c r="L238" s="10"/>
    </row>
    <row r="239" spans="1:12" ht="15.75" customHeight="1">
      <c r="A239" s="10"/>
      <c r="B239" s="10"/>
      <c r="C239" s="10"/>
      <c r="D239" s="10"/>
      <c r="E239" s="10"/>
      <c r="F239" s="10"/>
      <c r="G239" s="10"/>
      <c r="H239" s="10"/>
      <c r="J239" s="8"/>
      <c r="K239" s="8"/>
      <c r="L239" s="10"/>
    </row>
    <row r="240" spans="1:12" ht="15.75" customHeight="1">
      <c r="A240" s="10"/>
      <c r="B240" s="10"/>
      <c r="C240" s="10"/>
      <c r="D240" s="10"/>
      <c r="E240" s="10"/>
      <c r="F240" s="10"/>
      <c r="G240" s="10"/>
      <c r="H240" s="10"/>
      <c r="J240" s="8"/>
      <c r="K240" s="8"/>
      <c r="L240" s="10"/>
    </row>
    <row r="241" spans="1:12" ht="15.75" customHeight="1">
      <c r="A241" s="10"/>
      <c r="B241" s="10"/>
      <c r="C241" s="10"/>
      <c r="D241" s="10"/>
      <c r="E241" s="10"/>
      <c r="F241" s="10"/>
      <c r="G241" s="10"/>
      <c r="H241" s="10"/>
      <c r="J241" s="8"/>
      <c r="K241" s="8"/>
      <c r="L241" s="10"/>
    </row>
    <row r="242" spans="1:12" ht="15.75" customHeight="1">
      <c r="A242" s="10"/>
      <c r="B242" s="10"/>
      <c r="C242" s="10"/>
      <c r="D242" s="10"/>
      <c r="E242" s="10"/>
      <c r="F242" s="10"/>
      <c r="G242" s="10"/>
      <c r="H242" s="10"/>
      <c r="J242" s="8"/>
      <c r="K242" s="8"/>
      <c r="L242" s="10"/>
    </row>
    <row r="243" spans="1:12" ht="15.75" customHeight="1">
      <c r="A243" s="10"/>
      <c r="B243" s="10"/>
      <c r="C243" s="10"/>
      <c r="D243" s="10"/>
      <c r="E243" s="10"/>
      <c r="F243" s="10"/>
      <c r="G243" s="10"/>
      <c r="H243" s="10"/>
      <c r="J243" s="8"/>
      <c r="K243" s="8"/>
      <c r="L243" s="10"/>
    </row>
    <row r="244" spans="1:12" ht="15.75" customHeight="1">
      <c r="A244" s="10"/>
      <c r="B244" s="10"/>
      <c r="C244" s="10"/>
      <c r="D244" s="10"/>
      <c r="E244" s="10"/>
      <c r="F244" s="10"/>
      <c r="G244" s="10"/>
      <c r="H244" s="10"/>
      <c r="J244" s="8"/>
      <c r="K244" s="8"/>
      <c r="L244" s="10"/>
    </row>
    <row r="245" spans="1:12" ht="15.75" customHeight="1">
      <c r="A245" s="10"/>
      <c r="B245" s="10"/>
      <c r="C245" s="10"/>
      <c r="D245" s="10"/>
      <c r="E245" s="10"/>
      <c r="F245" s="10"/>
      <c r="G245" s="10"/>
      <c r="H245" s="10"/>
      <c r="J245" s="8"/>
      <c r="K245" s="8"/>
      <c r="L245" s="10"/>
    </row>
    <row r="246" spans="1:12" ht="15.75" customHeight="1">
      <c r="A246" s="10"/>
      <c r="B246" s="10"/>
      <c r="C246" s="10"/>
      <c r="D246" s="10"/>
      <c r="E246" s="10"/>
      <c r="F246" s="10"/>
      <c r="G246" s="10"/>
      <c r="H246" s="10"/>
      <c r="J246" s="8"/>
      <c r="K246" s="8"/>
      <c r="L246" s="10"/>
    </row>
    <row r="247" spans="1:12" ht="15.75" customHeight="1">
      <c r="A247" s="10"/>
      <c r="B247" s="10"/>
      <c r="C247" s="10"/>
      <c r="D247" s="10"/>
      <c r="E247" s="10"/>
      <c r="F247" s="10"/>
      <c r="G247" s="10"/>
      <c r="H247" s="10"/>
      <c r="J247" s="8"/>
      <c r="K247" s="8"/>
      <c r="L247" s="10"/>
    </row>
    <row r="248" spans="1:12" ht="15.75" customHeight="1">
      <c r="A248" s="10"/>
      <c r="B248" s="10"/>
      <c r="C248" s="10"/>
      <c r="D248" s="10"/>
      <c r="E248" s="10"/>
      <c r="F248" s="10"/>
      <c r="G248" s="10"/>
      <c r="H248" s="10"/>
      <c r="J248" s="8"/>
      <c r="K248" s="8"/>
      <c r="L248" s="10"/>
    </row>
    <row r="249" spans="1:12" ht="15.75" customHeight="1">
      <c r="A249" s="10"/>
      <c r="B249" s="10"/>
      <c r="C249" s="10"/>
      <c r="D249" s="10"/>
      <c r="E249" s="10"/>
      <c r="F249" s="10"/>
      <c r="G249" s="10"/>
      <c r="H249" s="10"/>
      <c r="J249" s="8"/>
      <c r="K249" s="8"/>
      <c r="L249" s="10"/>
    </row>
    <row r="250" spans="1:12" ht="15.75" customHeight="1">
      <c r="A250" s="10"/>
      <c r="B250" s="10"/>
      <c r="C250" s="10"/>
      <c r="D250" s="10"/>
      <c r="E250" s="10"/>
      <c r="F250" s="10"/>
      <c r="G250" s="10"/>
      <c r="H250" s="10"/>
      <c r="J250" s="8"/>
      <c r="K250" s="8"/>
      <c r="L250" s="10"/>
    </row>
    <row r="251" spans="1:12" ht="15.75" customHeight="1">
      <c r="A251" s="10"/>
      <c r="B251" s="10"/>
      <c r="C251" s="10"/>
      <c r="D251" s="10"/>
      <c r="E251" s="10"/>
      <c r="F251" s="10"/>
      <c r="G251" s="10"/>
      <c r="H251" s="10"/>
      <c r="J251" s="8"/>
      <c r="K251" s="8"/>
      <c r="L251" s="10"/>
    </row>
    <row r="252" spans="1:12" ht="15.75" customHeight="1">
      <c r="A252" s="10"/>
      <c r="B252" s="10"/>
      <c r="C252" s="10"/>
      <c r="D252" s="10"/>
      <c r="E252" s="10"/>
      <c r="F252" s="10"/>
      <c r="G252" s="10"/>
      <c r="H252" s="10"/>
      <c r="J252" s="8"/>
      <c r="K252" s="8"/>
      <c r="L252" s="10"/>
    </row>
    <row r="253" spans="1:12" ht="15.75" customHeight="1">
      <c r="A253" s="10"/>
      <c r="B253" s="10"/>
      <c r="C253" s="10"/>
      <c r="D253" s="10"/>
      <c r="E253" s="10"/>
      <c r="F253" s="10"/>
      <c r="G253" s="10"/>
      <c r="H253" s="10"/>
      <c r="J253" s="8"/>
      <c r="K253" s="8"/>
      <c r="L253" s="10"/>
    </row>
    <row r="254" spans="1:12" ht="15.75" customHeight="1">
      <c r="A254" s="10"/>
      <c r="B254" s="10"/>
      <c r="C254" s="10"/>
      <c r="D254" s="10"/>
      <c r="E254" s="10"/>
      <c r="F254" s="10"/>
      <c r="G254" s="10"/>
      <c r="H254" s="10"/>
      <c r="J254" s="8"/>
      <c r="K254" s="8"/>
      <c r="L254" s="10"/>
    </row>
    <row r="255" spans="1:12" ht="15.75" customHeight="1">
      <c r="A255" s="10"/>
      <c r="B255" s="10"/>
      <c r="C255" s="10"/>
      <c r="D255" s="10"/>
      <c r="E255" s="10"/>
      <c r="F255" s="10"/>
      <c r="G255" s="10"/>
      <c r="H255" s="10"/>
      <c r="J255" s="8"/>
      <c r="K255" s="8"/>
      <c r="L255" s="10"/>
    </row>
    <row r="256" spans="1:12" ht="15.75" customHeight="1">
      <c r="A256" s="10"/>
      <c r="B256" s="10"/>
      <c r="C256" s="10"/>
      <c r="D256" s="10"/>
      <c r="E256" s="10"/>
      <c r="F256" s="10"/>
      <c r="G256" s="10"/>
      <c r="H256" s="10"/>
      <c r="J256" s="8"/>
      <c r="K256" s="8"/>
      <c r="L256" s="10"/>
    </row>
    <row r="257" spans="1:12" ht="15.75" customHeight="1">
      <c r="A257" s="10"/>
      <c r="B257" s="10"/>
      <c r="C257" s="10"/>
      <c r="D257" s="10"/>
      <c r="E257" s="10"/>
      <c r="F257" s="10"/>
      <c r="G257" s="10"/>
      <c r="H257" s="10"/>
      <c r="J257" s="8"/>
      <c r="K257" s="8"/>
      <c r="L257" s="10"/>
    </row>
    <row r="258" spans="1:12" ht="15.75" customHeight="1">
      <c r="A258" s="10"/>
      <c r="B258" s="10"/>
      <c r="C258" s="10"/>
      <c r="D258" s="10"/>
      <c r="E258" s="10"/>
      <c r="F258" s="10"/>
      <c r="G258" s="10"/>
      <c r="H258" s="10"/>
      <c r="J258" s="8"/>
      <c r="K258" s="8"/>
      <c r="L258" s="10"/>
    </row>
    <row r="259" spans="1:12" ht="15.75" customHeight="1">
      <c r="A259" s="10"/>
      <c r="B259" s="10"/>
      <c r="C259" s="10"/>
      <c r="D259" s="10"/>
      <c r="E259" s="10"/>
      <c r="F259" s="10"/>
      <c r="G259" s="10"/>
      <c r="H259" s="10"/>
      <c r="J259" s="8"/>
      <c r="K259" s="8"/>
      <c r="L259" s="10"/>
    </row>
    <row r="260" spans="1:12" ht="15.75" customHeight="1">
      <c r="A260" s="10"/>
      <c r="B260" s="10"/>
      <c r="C260" s="10"/>
      <c r="D260" s="10"/>
      <c r="E260" s="10"/>
      <c r="F260" s="10"/>
      <c r="G260" s="10"/>
      <c r="H260" s="10"/>
      <c r="J260" s="8"/>
      <c r="K260" s="8"/>
      <c r="L260" s="10"/>
    </row>
    <row r="261" spans="1:12" ht="15.75" customHeight="1">
      <c r="A261" s="10"/>
      <c r="B261" s="10"/>
      <c r="C261" s="10"/>
      <c r="D261" s="10"/>
      <c r="E261" s="10"/>
      <c r="F261" s="10"/>
      <c r="G261" s="10"/>
      <c r="H261" s="10"/>
      <c r="J261" s="8"/>
      <c r="K261" s="8"/>
      <c r="L261" s="10"/>
    </row>
    <row r="262" spans="1:12" ht="15.75" customHeight="1">
      <c r="A262" s="10"/>
      <c r="B262" s="10"/>
      <c r="C262" s="10"/>
      <c r="D262" s="10"/>
      <c r="E262" s="10"/>
      <c r="F262" s="10"/>
      <c r="G262" s="10"/>
      <c r="H262" s="10"/>
      <c r="J262" s="8"/>
      <c r="K262" s="8"/>
      <c r="L262" s="10"/>
    </row>
    <row r="263" spans="1:12" ht="15.75" customHeight="1">
      <c r="A263" s="10"/>
      <c r="B263" s="10"/>
      <c r="C263" s="10"/>
      <c r="D263" s="10"/>
      <c r="E263" s="10"/>
      <c r="F263" s="10"/>
      <c r="G263" s="10"/>
      <c r="H263" s="10"/>
      <c r="J263" s="8"/>
      <c r="K263" s="8"/>
      <c r="L263" s="10"/>
    </row>
    <row r="264" spans="1:12" ht="15.75" customHeight="1">
      <c r="A264" s="10"/>
      <c r="B264" s="10"/>
      <c r="C264" s="10"/>
      <c r="D264" s="10"/>
      <c r="E264" s="10"/>
      <c r="F264" s="10"/>
      <c r="G264" s="10"/>
      <c r="H264" s="10"/>
      <c r="J264" s="8"/>
      <c r="K264" s="8"/>
      <c r="L264" s="10"/>
    </row>
    <row r="265" spans="1:12" ht="15.75" customHeight="1">
      <c r="A265" s="10"/>
      <c r="B265" s="10"/>
      <c r="C265" s="10"/>
      <c r="D265" s="10"/>
      <c r="E265" s="10"/>
      <c r="F265" s="10"/>
      <c r="G265" s="10"/>
      <c r="H265" s="10"/>
      <c r="J265" s="8"/>
      <c r="K265" s="8"/>
      <c r="L265" s="10"/>
    </row>
    <row r="266" spans="1:12" ht="15.75" customHeight="1">
      <c r="A266" s="10"/>
      <c r="B266" s="10"/>
      <c r="C266" s="10"/>
      <c r="D266" s="10"/>
      <c r="E266" s="10"/>
      <c r="F266" s="10"/>
      <c r="G266" s="10"/>
      <c r="H266" s="10"/>
      <c r="J266" s="8"/>
      <c r="K266" s="8"/>
      <c r="L266" s="10"/>
    </row>
    <row r="267" spans="1:12" ht="15.75" customHeight="1">
      <c r="A267" s="10"/>
      <c r="B267" s="10"/>
      <c r="C267" s="10"/>
      <c r="D267" s="10"/>
      <c r="E267" s="10"/>
      <c r="F267" s="10"/>
      <c r="G267" s="10"/>
      <c r="H267" s="10"/>
      <c r="J267" s="8"/>
      <c r="K267" s="8"/>
      <c r="L267" s="10"/>
    </row>
    <row r="268" spans="1:12" ht="15.75" customHeight="1">
      <c r="A268" s="10"/>
      <c r="B268" s="10"/>
      <c r="C268" s="10"/>
      <c r="D268" s="10"/>
      <c r="E268" s="10"/>
      <c r="F268" s="10"/>
      <c r="G268" s="10"/>
      <c r="H268" s="10"/>
      <c r="J268" s="8"/>
      <c r="K268" s="8"/>
      <c r="L268" s="10"/>
    </row>
    <row r="269" spans="1:12" ht="15.75" customHeight="1">
      <c r="A269" s="10"/>
      <c r="B269" s="10"/>
      <c r="C269" s="10"/>
      <c r="D269" s="10"/>
      <c r="E269" s="10"/>
      <c r="F269" s="10"/>
      <c r="G269" s="10"/>
      <c r="H269" s="10"/>
      <c r="J269" s="8"/>
      <c r="K269" s="8"/>
      <c r="L269" s="10"/>
    </row>
    <row r="270" spans="1:12" ht="15.75" customHeight="1">
      <c r="A270" s="10"/>
      <c r="B270" s="10"/>
      <c r="C270" s="10"/>
      <c r="D270" s="10"/>
      <c r="E270" s="10"/>
      <c r="F270" s="10"/>
      <c r="G270" s="10"/>
      <c r="H270" s="10"/>
      <c r="J270" s="8"/>
      <c r="K270" s="8"/>
      <c r="L270" s="10"/>
    </row>
    <row r="271" spans="1:12" ht="15.75" customHeight="1">
      <c r="A271" s="10"/>
      <c r="B271" s="10"/>
      <c r="C271" s="10"/>
      <c r="D271" s="10"/>
      <c r="E271" s="10"/>
      <c r="F271" s="10"/>
      <c r="G271" s="10"/>
      <c r="H271" s="10"/>
      <c r="J271" s="8"/>
      <c r="K271" s="8"/>
      <c r="L271" s="10"/>
    </row>
    <row r="272" spans="1:12" ht="15.75" customHeight="1">
      <c r="A272" s="10"/>
      <c r="B272" s="10"/>
      <c r="C272" s="10"/>
      <c r="D272" s="10"/>
      <c r="E272" s="10"/>
      <c r="F272" s="10"/>
      <c r="G272" s="10"/>
      <c r="H272" s="10"/>
      <c r="J272" s="8"/>
      <c r="K272" s="8"/>
      <c r="L272" s="10"/>
    </row>
    <row r="273" spans="1:12" ht="15.75" customHeight="1">
      <c r="A273" s="10"/>
      <c r="B273" s="10"/>
      <c r="C273" s="10"/>
      <c r="D273" s="10"/>
      <c r="E273" s="10"/>
      <c r="F273" s="10"/>
      <c r="G273" s="10"/>
      <c r="H273" s="10"/>
      <c r="J273" s="8"/>
      <c r="K273" s="8"/>
      <c r="L273" s="10"/>
    </row>
    <row r="274" spans="1:12" ht="15.75" customHeight="1">
      <c r="A274" s="10"/>
      <c r="B274" s="10"/>
      <c r="C274" s="10"/>
      <c r="D274" s="10"/>
      <c r="E274" s="10"/>
      <c r="F274" s="10"/>
      <c r="G274" s="10"/>
      <c r="H274" s="10"/>
      <c r="J274" s="8"/>
      <c r="K274" s="8"/>
      <c r="L274" s="10"/>
    </row>
    <row r="275" spans="1:12" ht="15.75" customHeight="1">
      <c r="A275" s="10"/>
      <c r="B275" s="10"/>
      <c r="C275" s="10"/>
      <c r="D275" s="10"/>
      <c r="E275" s="10"/>
      <c r="F275" s="10"/>
      <c r="G275" s="10"/>
      <c r="H275" s="10"/>
      <c r="J275" s="8"/>
      <c r="K275" s="8"/>
      <c r="L275" s="10"/>
    </row>
    <row r="276" spans="1:12" ht="15.75" customHeight="1">
      <c r="A276" s="10"/>
      <c r="B276" s="10"/>
      <c r="C276" s="10"/>
      <c r="D276" s="10"/>
      <c r="E276" s="10"/>
      <c r="F276" s="10"/>
      <c r="G276" s="10"/>
      <c r="H276" s="10"/>
      <c r="J276" s="8"/>
      <c r="K276" s="8"/>
      <c r="L276" s="10"/>
    </row>
    <row r="277" spans="1:12" ht="15.75" customHeight="1">
      <c r="A277" s="10"/>
      <c r="B277" s="10"/>
      <c r="C277" s="10"/>
      <c r="D277" s="10"/>
      <c r="E277" s="10"/>
      <c r="F277" s="10"/>
      <c r="G277" s="10"/>
      <c r="H277" s="10"/>
      <c r="J277" s="8"/>
      <c r="K277" s="8"/>
      <c r="L277" s="10"/>
    </row>
    <row r="278" spans="1:12" ht="15.75" customHeight="1">
      <c r="A278" s="10"/>
      <c r="B278" s="10"/>
      <c r="C278" s="10"/>
      <c r="D278" s="10"/>
      <c r="E278" s="10"/>
      <c r="F278" s="10"/>
      <c r="G278" s="10"/>
      <c r="H278" s="10"/>
      <c r="J278" s="8"/>
      <c r="K278" s="8"/>
      <c r="L278" s="10"/>
    </row>
    <row r="279" spans="1:12" ht="15.75" customHeight="1">
      <c r="A279" s="10"/>
      <c r="B279" s="10"/>
      <c r="C279" s="10"/>
      <c r="D279" s="10"/>
      <c r="E279" s="10"/>
      <c r="F279" s="10"/>
      <c r="G279" s="10"/>
      <c r="H279" s="10"/>
      <c r="J279" s="8"/>
      <c r="K279" s="8"/>
      <c r="L279" s="10"/>
    </row>
    <row r="280" spans="1:12" ht="15.75" customHeight="1">
      <c r="A280" s="10"/>
      <c r="B280" s="10"/>
      <c r="C280" s="10"/>
      <c r="D280" s="10"/>
      <c r="E280" s="10"/>
      <c r="F280" s="10"/>
      <c r="G280" s="10"/>
      <c r="H280" s="10"/>
      <c r="J280" s="8"/>
      <c r="K280" s="8"/>
      <c r="L280" s="10"/>
    </row>
    <row r="281" spans="1:12" ht="15.75" customHeight="1">
      <c r="A281" s="10"/>
      <c r="B281" s="10"/>
      <c r="C281" s="10"/>
      <c r="D281" s="10"/>
      <c r="E281" s="10"/>
      <c r="F281" s="10"/>
      <c r="G281" s="10"/>
      <c r="H281" s="10"/>
      <c r="J281" s="8"/>
      <c r="K281" s="8"/>
      <c r="L281" s="10"/>
    </row>
    <row r="282" spans="1:12" ht="15.75" customHeight="1">
      <c r="A282" s="10"/>
      <c r="B282" s="10"/>
      <c r="C282" s="10"/>
      <c r="D282" s="10"/>
      <c r="E282" s="10"/>
      <c r="F282" s="10"/>
      <c r="G282" s="10"/>
      <c r="H282" s="10"/>
      <c r="J282" s="8"/>
      <c r="K282" s="8"/>
      <c r="L282" s="10"/>
    </row>
    <row r="283" spans="1:12" ht="15.75" customHeight="1">
      <c r="A283" s="10"/>
      <c r="B283" s="10"/>
      <c r="C283" s="10"/>
      <c r="D283" s="10"/>
      <c r="E283" s="10"/>
      <c r="F283" s="10"/>
      <c r="G283" s="10"/>
      <c r="H283" s="10"/>
      <c r="J283" s="8"/>
      <c r="K283" s="8"/>
      <c r="L283" s="10"/>
    </row>
    <row r="284" spans="1:12" ht="15.75" customHeight="1">
      <c r="A284" s="10"/>
      <c r="B284" s="10"/>
      <c r="C284" s="10"/>
      <c r="D284" s="10"/>
      <c r="E284" s="10"/>
      <c r="F284" s="10"/>
      <c r="G284" s="10"/>
      <c r="H284" s="10"/>
      <c r="J284" s="8"/>
      <c r="K284" s="8"/>
      <c r="L284" s="10"/>
    </row>
    <row r="285" spans="1:12" ht="15.75" customHeight="1">
      <c r="A285" s="10"/>
      <c r="B285" s="10"/>
      <c r="C285" s="10"/>
      <c r="D285" s="10"/>
      <c r="E285" s="10"/>
      <c r="F285" s="10"/>
      <c r="G285" s="10"/>
      <c r="H285" s="10"/>
      <c r="J285" s="8"/>
      <c r="K285" s="8"/>
      <c r="L285" s="10"/>
    </row>
    <row r="286" spans="1:12" ht="15.75" customHeight="1">
      <c r="A286" s="10"/>
      <c r="B286" s="10"/>
      <c r="C286" s="10"/>
      <c r="D286" s="10"/>
      <c r="E286" s="10"/>
      <c r="F286" s="10"/>
      <c r="G286" s="10"/>
      <c r="H286" s="10"/>
      <c r="J286" s="8"/>
      <c r="K286" s="8"/>
      <c r="L286" s="10"/>
    </row>
    <row r="287" spans="1:12" ht="15.75" customHeight="1">
      <c r="A287" s="10"/>
      <c r="B287" s="10"/>
      <c r="C287" s="10"/>
      <c r="D287" s="10"/>
      <c r="E287" s="10"/>
      <c r="F287" s="10"/>
      <c r="G287" s="10"/>
      <c r="H287" s="10"/>
      <c r="J287" s="8"/>
      <c r="K287" s="8"/>
      <c r="L287" s="10"/>
    </row>
    <row r="288" spans="1:12" ht="15.75" customHeight="1">
      <c r="A288" s="10"/>
      <c r="B288" s="10"/>
      <c r="C288" s="10"/>
      <c r="D288" s="10"/>
      <c r="E288" s="10"/>
      <c r="F288" s="10"/>
      <c r="G288" s="10"/>
      <c r="H288" s="10"/>
      <c r="J288" s="8"/>
      <c r="K288" s="8"/>
      <c r="L288" s="10"/>
    </row>
    <row r="289" spans="1:12" ht="15.75" customHeight="1">
      <c r="A289" s="10"/>
      <c r="B289" s="10"/>
      <c r="C289" s="10"/>
      <c r="D289" s="10"/>
      <c r="E289" s="10"/>
      <c r="F289" s="10"/>
      <c r="G289" s="10"/>
      <c r="H289" s="10"/>
      <c r="J289" s="8"/>
      <c r="K289" s="8"/>
      <c r="L289" s="10"/>
    </row>
    <row r="290" spans="1:12" ht="15.75" customHeight="1">
      <c r="A290" s="10"/>
      <c r="B290" s="10"/>
      <c r="C290" s="10"/>
      <c r="D290" s="10"/>
      <c r="E290" s="10"/>
      <c r="F290" s="10"/>
      <c r="G290" s="10"/>
      <c r="H290" s="10"/>
      <c r="J290" s="8"/>
      <c r="K290" s="8"/>
      <c r="L290" s="10"/>
    </row>
    <row r="291" spans="1:12" ht="15.75" customHeight="1">
      <c r="A291" s="10"/>
      <c r="B291" s="10"/>
      <c r="C291" s="10"/>
      <c r="D291" s="10"/>
      <c r="E291" s="10"/>
      <c r="F291" s="10"/>
      <c r="G291" s="10"/>
      <c r="H291" s="10"/>
      <c r="J291" s="8"/>
      <c r="K291" s="8"/>
      <c r="L291" s="10"/>
    </row>
    <row r="292" spans="1:12" ht="15.75" customHeight="1">
      <c r="A292" s="10"/>
      <c r="B292" s="10"/>
      <c r="C292" s="10"/>
      <c r="D292" s="10"/>
      <c r="E292" s="10"/>
      <c r="F292" s="10"/>
      <c r="G292" s="10"/>
      <c r="H292" s="10"/>
      <c r="J292" s="8"/>
      <c r="K292" s="8"/>
      <c r="L292" s="10"/>
    </row>
    <row r="293" spans="1:12" ht="15.75" customHeight="1">
      <c r="A293" s="10"/>
      <c r="B293" s="10"/>
      <c r="C293" s="10"/>
      <c r="D293" s="10"/>
      <c r="E293" s="10"/>
      <c r="F293" s="10"/>
      <c r="G293" s="10"/>
      <c r="H293" s="10"/>
      <c r="J293" s="8"/>
      <c r="K293" s="8"/>
      <c r="L293" s="10"/>
    </row>
    <row r="294" spans="1:12" ht="15.75" customHeight="1">
      <c r="A294" s="10"/>
      <c r="B294" s="10"/>
      <c r="C294" s="10"/>
      <c r="D294" s="10"/>
      <c r="E294" s="10"/>
      <c r="F294" s="10"/>
      <c r="G294" s="10"/>
      <c r="H294" s="10"/>
      <c r="J294" s="8"/>
      <c r="K294" s="8"/>
      <c r="L294" s="10"/>
    </row>
    <row r="295" spans="1:12" ht="15.75" customHeight="1">
      <c r="A295" s="10"/>
      <c r="B295" s="10"/>
      <c r="C295" s="10"/>
      <c r="D295" s="10"/>
      <c r="E295" s="10"/>
      <c r="F295" s="10"/>
      <c r="G295" s="10"/>
      <c r="H295" s="10"/>
      <c r="J295" s="8"/>
      <c r="K295" s="8"/>
      <c r="L295" s="10"/>
    </row>
    <row r="296" spans="1:12" ht="15.75" customHeight="1">
      <c r="A296" s="10"/>
      <c r="B296" s="10"/>
      <c r="C296" s="10"/>
      <c r="D296" s="10"/>
      <c r="E296" s="10"/>
      <c r="F296" s="10"/>
      <c r="G296" s="10"/>
      <c r="H296" s="10"/>
      <c r="J296" s="8"/>
      <c r="K296" s="8"/>
      <c r="L296" s="10"/>
    </row>
    <row r="297" spans="1:12" ht="15.75" customHeight="1">
      <c r="A297" s="10"/>
      <c r="B297" s="10"/>
      <c r="C297" s="10"/>
      <c r="D297" s="10"/>
      <c r="E297" s="10"/>
      <c r="F297" s="10"/>
      <c r="G297" s="10"/>
      <c r="H297" s="10"/>
      <c r="J297" s="8"/>
      <c r="K297" s="8"/>
      <c r="L297" s="10"/>
    </row>
    <row r="298" spans="1:12" ht="15.75" customHeight="1">
      <c r="A298" s="10"/>
      <c r="B298" s="10"/>
      <c r="C298" s="10"/>
      <c r="D298" s="10"/>
      <c r="E298" s="10"/>
      <c r="F298" s="10"/>
      <c r="G298" s="10"/>
      <c r="H298" s="10"/>
      <c r="J298" s="8"/>
      <c r="K298" s="8"/>
      <c r="L298" s="10"/>
    </row>
    <row r="299" spans="1:12" ht="15.75" customHeight="1">
      <c r="A299" s="10"/>
      <c r="B299" s="10"/>
      <c r="C299" s="10"/>
      <c r="D299" s="10"/>
      <c r="E299" s="10"/>
      <c r="F299" s="10"/>
      <c r="G299" s="10"/>
      <c r="H299" s="10"/>
      <c r="J299" s="8"/>
      <c r="K299" s="8"/>
      <c r="L299" s="10"/>
    </row>
    <row r="300" spans="1:12" ht="15.75" customHeight="1">
      <c r="A300" s="10"/>
      <c r="B300" s="10"/>
      <c r="C300" s="10"/>
      <c r="D300" s="10"/>
      <c r="E300" s="10"/>
      <c r="F300" s="10"/>
      <c r="G300" s="10"/>
      <c r="H300" s="10"/>
      <c r="J300" s="8"/>
      <c r="K300" s="8"/>
      <c r="L300" s="10"/>
    </row>
    <row r="301" spans="1:12" ht="15.75" customHeight="1">
      <c r="A301" s="10"/>
      <c r="B301" s="10"/>
      <c r="C301" s="10"/>
      <c r="D301" s="10"/>
      <c r="E301" s="10"/>
      <c r="F301" s="10"/>
      <c r="G301" s="10"/>
      <c r="H301" s="10"/>
      <c r="J301" s="8"/>
      <c r="K301" s="8"/>
      <c r="L301" s="10"/>
    </row>
    <row r="302" spans="1:12" ht="15.75" customHeight="1">
      <c r="A302" s="10"/>
      <c r="B302" s="10"/>
      <c r="C302" s="10"/>
      <c r="D302" s="10"/>
      <c r="E302" s="10"/>
      <c r="F302" s="10"/>
      <c r="G302" s="10"/>
      <c r="H302" s="10"/>
      <c r="J302" s="8"/>
      <c r="K302" s="8"/>
      <c r="L302" s="10"/>
    </row>
    <row r="303" spans="1:12" ht="15.75" customHeight="1">
      <c r="A303" s="10"/>
      <c r="B303" s="10"/>
      <c r="C303" s="10"/>
      <c r="D303" s="10"/>
      <c r="E303" s="10"/>
      <c r="F303" s="10"/>
      <c r="G303" s="10"/>
      <c r="H303" s="10"/>
      <c r="J303" s="8"/>
      <c r="K303" s="8"/>
      <c r="L303" s="10"/>
    </row>
    <row r="304" spans="1:12" ht="15.75" customHeight="1">
      <c r="A304" s="10"/>
      <c r="B304" s="10"/>
      <c r="C304" s="10"/>
      <c r="D304" s="10"/>
      <c r="E304" s="10"/>
      <c r="F304" s="10"/>
      <c r="G304" s="10"/>
      <c r="H304" s="10"/>
      <c r="J304" s="8"/>
      <c r="K304" s="8"/>
      <c r="L304" s="10"/>
    </row>
    <row r="305" spans="1:12" ht="15.75" customHeight="1">
      <c r="A305" s="10"/>
      <c r="B305" s="10"/>
      <c r="C305" s="10"/>
      <c r="D305" s="10"/>
      <c r="E305" s="10"/>
      <c r="F305" s="10"/>
      <c r="G305" s="10"/>
      <c r="H305" s="10"/>
      <c r="J305" s="8"/>
      <c r="K305" s="8"/>
      <c r="L305" s="10"/>
    </row>
    <row r="306" spans="1:12" ht="15.75" customHeight="1">
      <c r="A306" s="10"/>
      <c r="B306" s="10"/>
      <c r="C306" s="10"/>
      <c r="D306" s="10"/>
      <c r="E306" s="10"/>
      <c r="F306" s="10"/>
      <c r="G306" s="10"/>
      <c r="H306" s="10"/>
      <c r="J306" s="8"/>
      <c r="K306" s="8"/>
      <c r="L306" s="10"/>
    </row>
    <row r="307" spans="1:12" ht="15.75" customHeight="1">
      <c r="A307" s="10"/>
      <c r="B307" s="10"/>
      <c r="C307" s="10"/>
      <c r="D307" s="10"/>
      <c r="E307" s="10"/>
      <c r="F307" s="10"/>
      <c r="G307" s="10"/>
      <c r="H307" s="10"/>
      <c r="J307" s="8"/>
      <c r="K307" s="8"/>
      <c r="L307" s="10"/>
    </row>
    <row r="308" spans="1:12" ht="15.75" customHeight="1">
      <c r="A308" s="10"/>
      <c r="B308" s="10"/>
      <c r="C308" s="10"/>
      <c r="D308" s="10"/>
      <c r="E308" s="10"/>
      <c r="F308" s="10"/>
      <c r="G308" s="10"/>
      <c r="H308" s="10"/>
      <c r="J308" s="8"/>
      <c r="K308" s="8"/>
      <c r="L308" s="10"/>
    </row>
    <row r="309" spans="1:12" ht="15.75" customHeight="1">
      <c r="A309" s="10"/>
      <c r="B309" s="10"/>
      <c r="C309" s="10"/>
      <c r="D309" s="10"/>
      <c r="E309" s="10"/>
      <c r="F309" s="10"/>
      <c r="G309" s="10"/>
      <c r="H309" s="10"/>
      <c r="J309" s="8"/>
      <c r="K309" s="8"/>
      <c r="L309" s="10"/>
    </row>
    <row r="310" spans="1:12" ht="15.75" customHeight="1">
      <c r="A310" s="10"/>
      <c r="B310" s="10"/>
      <c r="C310" s="10"/>
      <c r="D310" s="10"/>
      <c r="E310" s="10"/>
      <c r="F310" s="10"/>
      <c r="G310" s="10"/>
      <c r="H310" s="10"/>
      <c r="J310" s="8"/>
      <c r="K310" s="8"/>
      <c r="L310" s="10"/>
    </row>
    <row r="311" spans="1:12" ht="15.75" customHeight="1">
      <c r="A311" s="10"/>
      <c r="B311" s="10"/>
      <c r="C311" s="10"/>
      <c r="D311" s="10"/>
      <c r="E311" s="10"/>
      <c r="F311" s="10"/>
      <c r="G311" s="10"/>
      <c r="H311" s="10"/>
      <c r="J311" s="8"/>
      <c r="K311" s="8"/>
      <c r="L311" s="10"/>
    </row>
    <row r="312" spans="1:12" ht="15.75" customHeight="1">
      <c r="A312" s="10"/>
      <c r="B312" s="10"/>
      <c r="C312" s="10"/>
      <c r="D312" s="10"/>
      <c r="E312" s="10"/>
      <c r="F312" s="10"/>
      <c r="G312" s="10"/>
      <c r="H312" s="10"/>
      <c r="J312" s="8"/>
      <c r="K312" s="8"/>
      <c r="L312" s="10"/>
    </row>
    <row r="313" spans="1:12" ht="15.75" customHeight="1">
      <c r="A313" s="10"/>
      <c r="B313" s="10"/>
      <c r="C313" s="10"/>
      <c r="D313" s="10"/>
      <c r="E313" s="10"/>
      <c r="F313" s="10"/>
      <c r="G313" s="10"/>
      <c r="H313" s="10"/>
      <c r="J313" s="8"/>
      <c r="K313" s="8"/>
      <c r="L313" s="10"/>
    </row>
    <row r="314" spans="1:12" ht="15.75" customHeight="1">
      <c r="A314" s="10"/>
      <c r="B314" s="10"/>
      <c r="C314" s="10"/>
      <c r="D314" s="10"/>
      <c r="E314" s="10"/>
      <c r="F314" s="10"/>
      <c r="G314" s="10"/>
      <c r="H314" s="10"/>
      <c r="J314" s="8"/>
      <c r="K314" s="8"/>
      <c r="L314" s="10"/>
    </row>
    <row r="315" spans="1:12" ht="15.75" customHeight="1">
      <c r="A315" s="10"/>
      <c r="B315" s="10"/>
      <c r="C315" s="10"/>
      <c r="D315" s="10"/>
      <c r="E315" s="10"/>
      <c r="F315" s="10"/>
      <c r="G315" s="10"/>
      <c r="H315" s="10"/>
      <c r="J315" s="8"/>
      <c r="K315" s="8"/>
      <c r="L315" s="10"/>
    </row>
    <row r="316" spans="1:12" ht="15.75" customHeight="1">
      <c r="A316" s="10"/>
      <c r="B316" s="10"/>
      <c r="C316" s="10"/>
      <c r="D316" s="10"/>
      <c r="E316" s="10"/>
      <c r="F316" s="10"/>
      <c r="G316" s="10"/>
      <c r="H316" s="10"/>
      <c r="J316" s="8"/>
      <c r="K316" s="8"/>
      <c r="L316" s="10"/>
    </row>
    <row r="317" spans="1:12" ht="15.75" customHeight="1">
      <c r="A317" s="10"/>
      <c r="B317" s="10"/>
      <c r="C317" s="10"/>
      <c r="D317" s="10"/>
      <c r="E317" s="10"/>
      <c r="F317" s="10"/>
      <c r="G317" s="10"/>
      <c r="H317" s="10"/>
      <c r="J317" s="8"/>
      <c r="K317" s="8"/>
      <c r="L317" s="10"/>
    </row>
    <row r="318" spans="1:12" ht="15.75" customHeight="1">
      <c r="A318" s="10"/>
      <c r="B318" s="10"/>
      <c r="C318" s="10"/>
      <c r="D318" s="10"/>
      <c r="E318" s="10"/>
      <c r="F318" s="10"/>
      <c r="G318" s="10"/>
      <c r="H318" s="10"/>
      <c r="J318" s="8"/>
      <c r="K318" s="8"/>
      <c r="L318" s="10"/>
    </row>
    <row r="319" spans="1:12" ht="15.75" customHeight="1">
      <c r="A319" s="10"/>
      <c r="B319" s="10"/>
      <c r="C319" s="10"/>
      <c r="D319" s="10"/>
      <c r="E319" s="10"/>
      <c r="F319" s="10"/>
      <c r="G319" s="10"/>
      <c r="H319" s="10"/>
      <c r="J319" s="8"/>
      <c r="K319" s="8"/>
      <c r="L319" s="10"/>
    </row>
    <row r="320" spans="1:12" ht="15.75" customHeight="1">
      <c r="A320" s="10"/>
      <c r="B320" s="10"/>
      <c r="C320" s="10"/>
      <c r="D320" s="10"/>
      <c r="E320" s="10"/>
      <c r="F320" s="10"/>
      <c r="G320" s="10"/>
      <c r="H320" s="10"/>
      <c r="J320" s="8"/>
      <c r="K320" s="8"/>
      <c r="L320" s="10"/>
    </row>
    <row r="321" spans="1:12" ht="15.75" customHeight="1">
      <c r="A321" s="10"/>
      <c r="B321" s="10"/>
      <c r="C321" s="10"/>
      <c r="D321" s="10"/>
      <c r="E321" s="10"/>
      <c r="F321" s="10"/>
      <c r="G321" s="10"/>
      <c r="H321" s="10"/>
      <c r="J321" s="8"/>
      <c r="K321" s="8"/>
      <c r="L321" s="10"/>
    </row>
    <row r="322" spans="1:12" ht="15.75" customHeight="1">
      <c r="A322" s="10"/>
      <c r="B322" s="10"/>
      <c r="C322" s="10"/>
      <c r="D322" s="10"/>
      <c r="E322" s="10"/>
      <c r="F322" s="10"/>
      <c r="G322" s="10"/>
      <c r="H322" s="10"/>
      <c r="J322" s="8"/>
      <c r="K322" s="8"/>
      <c r="L322" s="10"/>
    </row>
    <row r="323" spans="1:12" ht="15.75" customHeight="1">
      <c r="A323" s="10"/>
      <c r="B323" s="10"/>
      <c r="C323" s="10"/>
      <c r="D323" s="10"/>
      <c r="E323" s="10"/>
      <c r="F323" s="10"/>
      <c r="G323" s="10"/>
      <c r="H323" s="10"/>
      <c r="J323" s="8"/>
      <c r="K323" s="8"/>
      <c r="L323" s="10"/>
    </row>
    <row r="324" spans="1:12" ht="15.75" customHeight="1">
      <c r="A324" s="10"/>
      <c r="B324" s="10"/>
      <c r="C324" s="10"/>
      <c r="D324" s="10"/>
      <c r="E324" s="10"/>
      <c r="F324" s="10"/>
      <c r="G324" s="10"/>
      <c r="H324" s="10"/>
      <c r="J324" s="8"/>
      <c r="K324" s="8"/>
      <c r="L324" s="10"/>
    </row>
    <row r="325" spans="1:12" ht="15.75" customHeight="1">
      <c r="A325" s="10"/>
      <c r="B325" s="10"/>
      <c r="C325" s="10"/>
      <c r="D325" s="10"/>
      <c r="E325" s="10"/>
      <c r="F325" s="10"/>
      <c r="G325" s="10"/>
      <c r="H325" s="10"/>
      <c r="J325" s="8"/>
      <c r="K325" s="8"/>
      <c r="L325" s="10"/>
    </row>
    <row r="326" spans="1:12" ht="15.75" customHeight="1">
      <c r="A326" s="10"/>
      <c r="B326" s="10"/>
      <c r="C326" s="10"/>
      <c r="D326" s="10"/>
      <c r="E326" s="10"/>
      <c r="F326" s="10"/>
      <c r="G326" s="10"/>
      <c r="H326" s="10"/>
      <c r="J326" s="8"/>
      <c r="K326" s="8"/>
      <c r="L326" s="10"/>
    </row>
    <row r="327" spans="1:12" ht="15.75" customHeight="1">
      <c r="A327" s="10"/>
      <c r="B327" s="10"/>
      <c r="C327" s="10"/>
      <c r="D327" s="10"/>
      <c r="E327" s="10"/>
      <c r="F327" s="10"/>
      <c r="G327" s="10"/>
      <c r="H327" s="10"/>
      <c r="J327" s="8"/>
      <c r="K327" s="8"/>
      <c r="L327" s="10"/>
    </row>
    <row r="328" spans="1:12" ht="15.75" customHeight="1">
      <c r="A328" s="10"/>
      <c r="B328" s="10"/>
      <c r="C328" s="10"/>
      <c r="D328" s="10"/>
      <c r="E328" s="10"/>
      <c r="F328" s="10"/>
      <c r="G328" s="10"/>
      <c r="H328" s="10"/>
      <c r="J328" s="8"/>
      <c r="K328" s="8"/>
      <c r="L328" s="10"/>
    </row>
    <row r="329" spans="1:12" ht="15.75" customHeight="1">
      <c r="A329" s="10"/>
      <c r="B329" s="10"/>
      <c r="C329" s="10"/>
      <c r="D329" s="10"/>
      <c r="E329" s="10"/>
      <c r="F329" s="10"/>
      <c r="G329" s="10"/>
      <c r="H329" s="10"/>
      <c r="J329" s="8"/>
      <c r="K329" s="8"/>
      <c r="L329" s="10"/>
    </row>
    <row r="330" spans="1:12" ht="15.75" customHeight="1">
      <c r="A330" s="10"/>
      <c r="B330" s="10"/>
      <c r="C330" s="10"/>
      <c r="D330" s="10"/>
      <c r="E330" s="10"/>
      <c r="F330" s="10"/>
      <c r="G330" s="10"/>
      <c r="H330" s="10"/>
      <c r="J330" s="8"/>
      <c r="K330" s="8"/>
      <c r="L330" s="10"/>
    </row>
    <row r="331" spans="1:12" ht="15.75" customHeight="1">
      <c r="A331" s="10"/>
      <c r="B331" s="10"/>
      <c r="C331" s="10"/>
      <c r="D331" s="10"/>
      <c r="E331" s="10"/>
      <c r="F331" s="10"/>
      <c r="G331" s="10"/>
      <c r="H331" s="10"/>
      <c r="J331" s="8"/>
      <c r="K331" s="8"/>
      <c r="L331" s="10"/>
    </row>
    <row r="332" spans="1:12" ht="15.75" customHeight="1">
      <c r="A332" s="10"/>
      <c r="B332" s="10"/>
      <c r="C332" s="10"/>
      <c r="D332" s="10"/>
      <c r="E332" s="10"/>
      <c r="F332" s="10"/>
      <c r="G332" s="10"/>
      <c r="H332" s="10"/>
      <c r="J332" s="8"/>
      <c r="K332" s="8"/>
      <c r="L332" s="10"/>
    </row>
    <row r="333" spans="1:12" ht="15.75" customHeight="1">
      <c r="A333" s="10"/>
      <c r="B333" s="10"/>
      <c r="C333" s="10"/>
      <c r="D333" s="10"/>
      <c r="E333" s="10"/>
      <c r="F333" s="10"/>
      <c r="G333" s="10"/>
      <c r="H333" s="10"/>
      <c r="J333" s="8"/>
      <c r="K333" s="8"/>
      <c r="L333" s="10"/>
    </row>
    <row r="334" spans="1:12" ht="15.75" customHeight="1">
      <c r="A334" s="10"/>
      <c r="B334" s="10"/>
      <c r="C334" s="10"/>
      <c r="D334" s="10"/>
      <c r="E334" s="10"/>
      <c r="F334" s="10"/>
      <c r="G334" s="10"/>
      <c r="H334" s="10"/>
      <c r="J334" s="8"/>
      <c r="K334" s="8"/>
      <c r="L334" s="10"/>
    </row>
    <row r="335" spans="1:12" ht="15.75" customHeight="1">
      <c r="A335" s="10"/>
      <c r="B335" s="10"/>
      <c r="C335" s="10"/>
      <c r="D335" s="10"/>
      <c r="E335" s="10"/>
      <c r="F335" s="10"/>
      <c r="G335" s="10"/>
      <c r="H335" s="10"/>
      <c r="J335" s="8"/>
      <c r="K335" s="8"/>
      <c r="L335" s="10"/>
    </row>
    <row r="336" spans="1:12" ht="15.75" customHeight="1">
      <c r="A336" s="10"/>
      <c r="B336" s="10"/>
      <c r="C336" s="10"/>
      <c r="D336" s="10"/>
      <c r="E336" s="10"/>
      <c r="F336" s="10"/>
      <c r="G336" s="10"/>
      <c r="H336" s="10"/>
      <c r="J336" s="8"/>
      <c r="K336" s="8"/>
      <c r="L336" s="10"/>
    </row>
    <row r="337" spans="1:12" ht="15.75" customHeight="1">
      <c r="A337" s="10"/>
      <c r="B337" s="10"/>
      <c r="C337" s="10"/>
      <c r="D337" s="10"/>
      <c r="E337" s="10"/>
      <c r="F337" s="10"/>
      <c r="G337" s="10"/>
      <c r="H337" s="10"/>
      <c r="J337" s="8"/>
      <c r="K337" s="8"/>
      <c r="L337" s="10"/>
    </row>
    <row r="338" spans="1:12" ht="15.75" customHeight="1">
      <c r="A338" s="10"/>
      <c r="B338" s="10"/>
      <c r="C338" s="10"/>
      <c r="D338" s="10"/>
      <c r="E338" s="10"/>
      <c r="F338" s="10"/>
      <c r="G338" s="10"/>
      <c r="H338" s="10"/>
      <c r="J338" s="8"/>
      <c r="K338" s="8"/>
      <c r="L338" s="10"/>
    </row>
    <row r="339" spans="1:12" ht="15.75" customHeight="1">
      <c r="A339" s="10"/>
      <c r="B339" s="10"/>
      <c r="C339" s="10"/>
      <c r="D339" s="10"/>
      <c r="E339" s="10"/>
      <c r="F339" s="10"/>
      <c r="G339" s="10"/>
      <c r="H339" s="10"/>
      <c r="J339" s="8"/>
      <c r="K339" s="8"/>
      <c r="L339" s="10"/>
    </row>
    <row r="340" spans="1:12" ht="15.75" customHeight="1">
      <c r="A340" s="10"/>
      <c r="B340" s="10"/>
      <c r="C340" s="10"/>
      <c r="D340" s="10"/>
      <c r="E340" s="10"/>
      <c r="F340" s="10"/>
      <c r="G340" s="10"/>
      <c r="H340" s="10"/>
      <c r="J340" s="8"/>
      <c r="K340" s="8"/>
      <c r="L340" s="10"/>
    </row>
    <row r="341" spans="1:12" ht="15.75" customHeight="1">
      <c r="A341" s="10"/>
      <c r="B341" s="10"/>
      <c r="C341" s="10"/>
      <c r="D341" s="10"/>
      <c r="E341" s="10"/>
      <c r="F341" s="10"/>
      <c r="G341" s="10"/>
      <c r="H341" s="10"/>
      <c r="J341" s="8"/>
      <c r="K341" s="8"/>
      <c r="L341" s="10"/>
    </row>
    <row r="342" spans="1:12" ht="15.75" customHeight="1">
      <c r="A342" s="10"/>
      <c r="B342" s="10"/>
      <c r="C342" s="10"/>
      <c r="D342" s="10"/>
      <c r="E342" s="10"/>
      <c r="F342" s="10"/>
      <c r="G342" s="10"/>
      <c r="H342" s="10"/>
      <c r="J342" s="8"/>
      <c r="K342" s="8"/>
      <c r="L342" s="10"/>
    </row>
    <row r="343" spans="1:12" ht="15.75" customHeight="1">
      <c r="A343" s="10"/>
      <c r="B343" s="10"/>
      <c r="C343" s="10"/>
      <c r="D343" s="10"/>
      <c r="E343" s="10"/>
      <c r="F343" s="10"/>
      <c r="G343" s="10"/>
      <c r="H343" s="10"/>
      <c r="J343" s="8"/>
      <c r="K343" s="8"/>
      <c r="L343" s="10"/>
    </row>
    <row r="344" spans="1:12" ht="15.75" customHeight="1">
      <c r="A344" s="10"/>
      <c r="B344" s="10"/>
      <c r="C344" s="10"/>
      <c r="D344" s="10"/>
      <c r="E344" s="10"/>
      <c r="F344" s="10"/>
      <c r="G344" s="10"/>
      <c r="H344" s="10"/>
      <c r="J344" s="8"/>
      <c r="K344" s="8"/>
      <c r="L344" s="10"/>
    </row>
    <row r="345" spans="1:12" ht="15.75" customHeight="1">
      <c r="A345" s="10"/>
      <c r="B345" s="10"/>
      <c r="C345" s="10"/>
      <c r="D345" s="10"/>
      <c r="E345" s="10"/>
      <c r="F345" s="10"/>
      <c r="G345" s="10"/>
      <c r="H345" s="10"/>
      <c r="J345" s="8"/>
      <c r="K345" s="8"/>
      <c r="L345" s="10"/>
    </row>
    <row r="346" spans="1:12" ht="15.75" customHeight="1">
      <c r="A346" s="10"/>
      <c r="B346" s="10"/>
      <c r="C346" s="10"/>
      <c r="D346" s="10"/>
      <c r="E346" s="10"/>
      <c r="F346" s="10"/>
      <c r="G346" s="10"/>
      <c r="H346" s="10"/>
      <c r="J346" s="8"/>
      <c r="K346" s="8"/>
      <c r="L346" s="10"/>
    </row>
    <row r="347" spans="1:12" ht="15.75" customHeight="1">
      <c r="A347" s="10"/>
      <c r="B347" s="10"/>
      <c r="C347" s="10"/>
      <c r="D347" s="10"/>
      <c r="E347" s="10"/>
      <c r="F347" s="10"/>
      <c r="G347" s="10"/>
      <c r="H347" s="10"/>
      <c r="J347" s="8"/>
      <c r="K347" s="8"/>
      <c r="L347" s="10"/>
    </row>
    <row r="348" spans="1:12" ht="15.75" customHeight="1">
      <c r="A348" s="10"/>
      <c r="B348" s="10"/>
      <c r="C348" s="10"/>
      <c r="D348" s="10"/>
      <c r="E348" s="10"/>
      <c r="F348" s="10"/>
      <c r="G348" s="10"/>
      <c r="H348" s="10"/>
      <c r="J348" s="8"/>
      <c r="K348" s="8"/>
      <c r="L348" s="10"/>
    </row>
    <row r="349" spans="1:12" ht="15.75" customHeight="1">
      <c r="A349" s="10"/>
      <c r="B349" s="10"/>
      <c r="C349" s="10"/>
      <c r="D349" s="10"/>
      <c r="E349" s="10"/>
      <c r="F349" s="10"/>
      <c r="G349" s="10"/>
      <c r="H349" s="10"/>
      <c r="J349" s="8"/>
      <c r="K349" s="8"/>
      <c r="L349" s="10"/>
    </row>
    <row r="350" spans="1:12" ht="15.75" customHeight="1">
      <c r="A350" s="10"/>
      <c r="B350" s="10"/>
      <c r="C350" s="10"/>
      <c r="D350" s="10"/>
      <c r="E350" s="10"/>
      <c r="F350" s="10"/>
      <c r="G350" s="10"/>
      <c r="H350" s="10"/>
      <c r="J350" s="8"/>
      <c r="K350" s="8"/>
      <c r="L350" s="10"/>
    </row>
    <row r="351" spans="1:12" ht="15.75" customHeight="1">
      <c r="A351" s="10"/>
      <c r="B351" s="10"/>
      <c r="C351" s="10"/>
      <c r="D351" s="10"/>
      <c r="E351" s="10"/>
      <c r="F351" s="10"/>
      <c r="G351" s="10"/>
      <c r="H351" s="10"/>
      <c r="J351" s="8"/>
      <c r="K351" s="8"/>
      <c r="L351" s="10"/>
    </row>
    <row r="352" spans="1:12" ht="15.75" customHeight="1">
      <c r="A352" s="10"/>
      <c r="B352" s="10"/>
      <c r="C352" s="10"/>
      <c r="D352" s="10"/>
      <c r="E352" s="10"/>
      <c r="F352" s="10"/>
      <c r="G352" s="10"/>
      <c r="H352" s="10"/>
      <c r="J352" s="8"/>
      <c r="K352" s="8"/>
      <c r="L352" s="10"/>
    </row>
    <row r="353" spans="1:12" ht="15.75" customHeight="1">
      <c r="A353" s="10"/>
      <c r="B353" s="10"/>
      <c r="C353" s="10"/>
      <c r="D353" s="10"/>
      <c r="E353" s="10"/>
      <c r="F353" s="10"/>
      <c r="G353" s="10"/>
      <c r="H353" s="10"/>
      <c r="J353" s="8"/>
      <c r="K353" s="8"/>
      <c r="L353" s="10"/>
    </row>
    <row r="354" spans="1:12" ht="15.75" customHeight="1">
      <c r="A354" s="10"/>
      <c r="B354" s="10"/>
      <c r="C354" s="10"/>
      <c r="D354" s="10"/>
      <c r="E354" s="10"/>
      <c r="F354" s="10"/>
      <c r="G354" s="10"/>
      <c r="H354" s="10"/>
      <c r="J354" s="8"/>
      <c r="K354" s="8"/>
      <c r="L354" s="10"/>
    </row>
    <row r="355" spans="1:12" ht="15.75" customHeight="1">
      <c r="A355" s="10"/>
      <c r="B355" s="10"/>
      <c r="C355" s="10"/>
      <c r="D355" s="10"/>
      <c r="E355" s="10"/>
      <c r="F355" s="10"/>
      <c r="G355" s="10"/>
      <c r="H355" s="10"/>
      <c r="J355" s="8"/>
      <c r="K355" s="8"/>
      <c r="L355" s="10"/>
    </row>
    <row r="356" spans="1:12" ht="15.75" customHeight="1">
      <c r="A356" s="10"/>
      <c r="B356" s="10"/>
      <c r="C356" s="10"/>
      <c r="D356" s="10"/>
      <c r="E356" s="10"/>
      <c r="F356" s="10"/>
      <c r="G356" s="10"/>
      <c r="H356" s="10"/>
      <c r="J356" s="8"/>
      <c r="K356" s="8"/>
      <c r="L356" s="10"/>
    </row>
    <row r="357" spans="1:12" ht="15.75" customHeight="1">
      <c r="A357" s="10"/>
      <c r="B357" s="10"/>
      <c r="C357" s="10"/>
      <c r="D357" s="10"/>
      <c r="E357" s="10"/>
      <c r="F357" s="10"/>
      <c r="G357" s="10"/>
      <c r="H357" s="10"/>
      <c r="J357" s="8"/>
      <c r="K357" s="8"/>
      <c r="L357" s="10"/>
    </row>
    <row r="358" spans="1:12" ht="15.75" customHeight="1">
      <c r="A358" s="10"/>
      <c r="B358" s="10"/>
      <c r="C358" s="10"/>
      <c r="D358" s="10"/>
      <c r="E358" s="10"/>
      <c r="F358" s="10"/>
      <c r="G358" s="10"/>
      <c r="H358" s="10"/>
      <c r="J358" s="8"/>
      <c r="K358" s="8"/>
      <c r="L358" s="10"/>
    </row>
    <row r="359" spans="1:12" ht="15.75" customHeight="1">
      <c r="A359" s="10"/>
      <c r="B359" s="10"/>
      <c r="C359" s="10"/>
      <c r="D359" s="10"/>
      <c r="E359" s="10"/>
      <c r="F359" s="10"/>
      <c r="G359" s="10"/>
      <c r="H359" s="10"/>
      <c r="J359" s="8"/>
      <c r="K359" s="8"/>
      <c r="L359" s="10"/>
    </row>
    <row r="360" spans="1:12" ht="15.75" customHeight="1">
      <c r="A360" s="10"/>
      <c r="B360" s="10"/>
      <c r="C360" s="10"/>
      <c r="D360" s="10"/>
      <c r="E360" s="10"/>
      <c r="F360" s="10"/>
      <c r="G360" s="10"/>
      <c r="H360" s="10"/>
      <c r="J360" s="8"/>
      <c r="K360" s="8"/>
      <c r="L360" s="10"/>
    </row>
    <row r="361" spans="1:12" ht="15.75" customHeight="1">
      <c r="A361" s="10"/>
      <c r="B361" s="10"/>
      <c r="C361" s="10"/>
      <c r="D361" s="10"/>
      <c r="E361" s="10"/>
      <c r="F361" s="10"/>
      <c r="G361" s="10"/>
      <c r="H361" s="10"/>
      <c r="J361" s="8"/>
      <c r="K361" s="8"/>
      <c r="L361" s="10"/>
    </row>
    <row r="362" spans="1:12" ht="15.75" customHeight="1">
      <c r="A362" s="10"/>
      <c r="B362" s="10"/>
      <c r="C362" s="10"/>
      <c r="D362" s="10"/>
      <c r="E362" s="10"/>
      <c r="F362" s="10"/>
      <c r="G362" s="10"/>
      <c r="H362" s="10"/>
      <c r="J362" s="8"/>
      <c r="K362" s="8"/>
      <c r="L362" s="10"/>
    </row>
    <row r="363" spans="1:12" ht="15.75" customHeight="1">
      <c r="A363" s="10"/>
      <c r="B363" s="10"/>
      <c r="C363" s="10"/>
      <c r="D363" s="10"/>
      <c r="E363" s="10"/>
      <c r="F363" s="10"/>
      <c r="G363" s="10"/>
      <c r="H363" s="10"/>
      <c r="J363" s="8"/>
      <c r="K363" s="8"/>
      <c r="L363" s="10"/>
    </row>
    <row r="364" spans="1:12" ht="15.75" customHeight="1">
      <c r="A364" s="10"/>
      <c r="B364" s="10"/>
      <c r="C364" s="10"/>
      <c r="D364" s="10"/>
      <c r="E364" s="10"/>
      <c r="F364" s="10"/>
      <c r="G364" s="10"/>
      <c r="H364" s="10"/>
      <c r="J364" s="8"/>
      <c r="K364" s="8"/>
      <c r="L364" s="10"/>
    </row>
    <row r="365" spans="1:12" ht="15.75" customHeight="1">
      <c r="A365" s="10"/>
      <c r="B365" s="10"/>
      <c r="C365" s="10"/>
      <c r="D365" s="10"/>
      <c r="E365" s="10"/>
      <c r="F365" s="10"/>
      <c r="G365" s="10"/>
      <c r="H365" s="10"/>
      <c r="J365" s="8"/>
      <c r="K365" s="8"/>
      <c r="L365" s="10"/>
    </row>
    <row r="366" spans="1:12" ht="15.75" customHeight="1">
      <c r="A366" s="10"/>
      <c r="B366" s="10"/>
      <c r="C366" s="10"/>
      <c r="D366" s="10"/>
      <c r="E366" s="10"/>
      <c r="F366" s="10"/>
      <c r="G366" s="10"/>
      <c r="H366" s="10"/>
      <c r="J366" s="8"/>
      <c r="K366" s="8"/>
      <c r="L366" s="10"/>
    </row>
    <row r="367" spans="1:12" ht="15.75" customHeight="1">
      <c r="A367" s="10"/>
      <c r="B367" s="10"/>
      <c r="C367" s="10"/>
      <c r="D367" s="10"/>
      <c r="E367" s="10"/>
      <c r="F367" s="10"/>
      <c r="G367" s="10"/>
      <c r="H367" s="10"/>
      <c r="J367" s="8"/>
      <c r="K367" s="8"/>
      <c r="L367" s="10"/>
    </row>
    <row r="368" spans="1:12" ht="15.75" customHeight="1">
      <c r="A368" s="10"/>
      <c r="B368" s="10"/>
      <c r="C368" s="10"/>
      <c r="D368" s="10"/>
      <c r="E368" s="10"/>
      <c r="F368" s="10"/>
      <c r="G368" s="10"/>
      <c r="H368" s="10"/>
      <c r="J368" s="8"/>
      <c r="K368" s="8"/>
      <c r="L368" s="10"/>
    </row>
    <row r="369" spans="1:12" ht="15.75" customHeight="1">
      <c r="A369" s="10"/>
      <c r="B369" s="10"/>
      <c r="C369" s="10"/>
      <c r="D369" s="10"/>
      <c r="E369" s="10"/>
      <c r="F369" s="10"/>
      <c r="G369" s="10"/>
      <c r="H369" s="10"/>
      <c r="J369" s="8"/>
      <c r="K369" s="8"/>
      <c r="L369" s="10"/>
    </row>
    <row r="370" spans="1:12" ht="15.75" customHeight="1">
      <c r="A370" s="10"/>
      <c r="B370" s="10"/>
      <c r="C370" s="10"/>
      <c r="D370" s="10"/>
      <c r="E370" s="10"/>
      <c r="F370" s="10"/>
      <c r="G370" s="10"/>
      <c r="H370" s="10"/>
      <c r="J370" s="8"/>
      <c r="K370" s="8"/>
      <c r="L370" s="10"/>
    </row>
    <row r="371" spans="1:12" ht="15.75" customHeight="1">
      <c r="A371" s="10"/>
      <c r="B371" s="10"/>
      <c r="C371" s="10"/>
      <c r="D371" s="10"/>
      <c r="E371" s="10"/>
      <c r="F371" s="10"/>
      <c r="G371" s="10"/>
      <c r="H371" s="10"/>
      <c r="J371" s="8"/>
      <c r="K371" s="8"/>
      <c r="L371" s="10"/>
    </row>
    <row r="372" spans="1:12" ht="15.75" customHeight="1">
      <c r="A372" s="10"/>
      <c r="B372" s="10"/>
      <c r="C372" s="10"/>
      <c r="D372" s="10"/>
      <c r="E372" s="10"/>
      <c r="F372" s="10"/>
      <c r="G372" s="10"/>
      <c r="H372" s="10"/>
      <c r="J372" s="8"/>
      <c r="K372" s="8"/>
      <c r="L372" s="10"/>
    </row>
    <row r="373" spans="1:12" ht="15.75" customHeight="1">
      <c r="A373" s="10"/>
      <c r="B373" s="10"/>
      <c r="C373" s="10"/>
      <c r="D373" s="10"/>
      <c r="E373" s="10"/>
      <c r="F373" s="10"/>
      <c r="G373" s="10"/>
      <c r="H373" s="10"/>
      <c r="J373" s="8"/>
      <c r="K373" s="8"/>
      <c r="L373" s="10"/>
    </row>
    <row r="374" spans="1:12" ht="15.75" customHeight="1">
      <c r="A374" s="10"/>
      <c r="B374" s="10"/>
      <c r="C374" s="10"/>
      <c r="D374" s="10"/>
      <c r="E374" s="10"/>
      <c r="F374" s="10"/>
      <c r="G374" s="10"/>
      <c r="H374" s="10"/>
      <c r="J374" s="8"/>
      <c r="K374" s="8"/>
      <c r="L374" s="10"/>
    </row>
    <row r="375" spans="1:12" ht="15.75" customHeight="1">
      <c r="A375" s="10"/>
      <c r="B375" s="10"/>
      <c r="C375" s="10"/>
      <c r="D375" s="10"/>
      <c r="E375" s="10"/>
      <c r="F375" s="10"/>
      <c r="G375" s="10"/>
      <c r="H375" s="10"/>
      <c r="J375" s="8"/>
      <c r="K375" s="8"/>
      <c r="L375" s="10"/>
    </row>
    <row r="376" spans="1:12" ht="15.75" customHeight="1">
      <c r="A376" s="10"/>
      <c r="B376" s="10"/>
      <c r="C376" s="10"/>
      <c r="D376" s="10"/>
      <c r="E376" s="10"/>
      <c r="F376" s="10"/>
      <c r="G376" s="10"/>
      <c r="H376" s="10"/>
      <c r="J376" s="8"/>
      <c r="K376" s="8"/>
      <c r="L376" s="10"/>
    </row>
    <row r="377" spans="1:12" ht="15.75" customHeight="1">
      <c r="A377" s="10"/>
      <c r="B377" s="10"/>
      <c r="C377" s="10"/>
      <c r="D377" s="10"/>
      <c r="E377" s="10"/>
      <c r="F377" s="10"/>
      <c r="G377" s="10"/>
      <c r="H377" s="10"/>
      <c r="J377" s="8"/>
      <c r="K377" s="8"/>
      <c r="L377" s="10"/>
    </row>
    <row r="378" spans="1:12" ht="15.75" customHeight="1">
      <c r="A378" s="10"/>
      <c r="B378" s="10"/>
      <c r="C378" s="10"/>
      <c r="D378" s="10"/>
      <c r="E378" s="10"/>
      <c r="F378" s="10"/>
      <c r="G378" s="10"/>
      <c r="H378" s="10"/>
      <c r="J378" s="8"/>
      <c r="K378" s="8"/>
      <c r="L378" s="10"/>
    </row>
    <row r="379" spans="1:12" ht="15.75" customHeight="1">
      <c r="A379" s="10"/>
      <c r="B379" s="10"/>
      <c r="C379" s="10"/>
      <c r="D379" s="10"/>
      <c r="E379" s="10"/>
      <c r="F379" s="10"/>
      <c r="G379" s="10"/>
      <c r="H379" s="10"/>
      <c r="J379" s="8"/>
      <c r="K379" s="8"/>
      <c r="L379" s="10"/>
    </row>
    <row r="380" spans="1:12" ht="15.75" customHeight="1">
      <c r="A380" s="10"/>
      <c r="B380" s="10"/>
      <c r="C380" s="10"/>
      <c r="D380" s="10"/>
      <c r="E380" s="10"/>
      <c r="F380" s="10"/>
      <c r="G380" s="10"/>
      <c r="H380" s="10"/>
      <c r="J380" s="8"/>
      <c r="K380" s="8"/>
      <c r="L380" s="10"/>
    </row>
    <row r="381" spans="1:12" ht="15.75" customHeight="1">
      <c r="A381" s="10"/>
      <c r="B381" s="10"/>
      <c r="C381" s="10"/>
      <c r="D381" s="10"/>
      <c r="E381" s="10"/>
      <c r="F381" s="10"/>
      <c r="G381" s="10"/>
      <c r="H381" s="10"/>
      <c r="J381" s="8"/>
      <c r="K381" s="8"/>
      <c r="L381" s="10"/>
    </row>
    <row r="382" spans="1:12" ht="15.75" customHeight="1">
      <c r="A382" s="10"/>
      <c r="B382" s="10"/>
      <c r="C382" s="10"/>
      <c r="D382" s="10"/>
      <c r="E382" s="10"/>
      <c r="F382" s="10"/>
      <c r="G382" s="10"/>
      <c r="H382" s="10"/>
      <c r="J382" s="8"/>
      <c r="K382" s="8"/>
      <c r="L382" s="10"/>
    </row>
    <row r="383" spans="1:12" ht="15.75" customHeight="1">
      <c r="A383" s="10"/>
      <c r="B383" s="10"/>
      <c r="C383" s="10"/>
      <c r="D383" s="10"/>
      <c r="E383" s="10"/>
      <c r="F383" s="10"/>
      <c r="G383" s="10"/>
      <c r="H383" s="10"/>
      <c r="J383" s="8"/>
      <c r="K383" s="8"/>
      <c r="L383" s="10"/>
    </row>
    <row r="384" spans="1:12" ht="15.75" customHeight="1">
      <c r="A384" s="10"/>
      <c r="B384" s="10"/>
      <c r="C384" s="10"/>
      <c r="D384" s="10"/>
      <c r="E384" s="10"/>
      <c r="F384" s="10"/>
      <c r="G384" s="10"/>
      <c r="H384" s="10"/>
      <c r="J384" s="8"/>
      <c r="K384" s="8"/>
      <c r="L384" s="10"/>
    </row>
    <row r="385" spans="1:12" ht="15.75" customHeight="1">
      <c r="A385" s="10"/>
      <c r="B385" s="10"/>
      <c r="C385" s="10"/>
      <c r="D385" s="10"/>
      <c r="E385" s="10"/>
      <c r="F385" s="10"/>
      <c r="G385" s="10"/>
      <c r="H385" s="10"/>
      <c r="J385" s="8"/>
      <c r="K385" s="8"/>
      <c r="L385" s="10"/>
    </row>
    <row r="386" spans="1:12" ht="15.75" customHeight="1">
      <c r="A386" s="10"/>
      <c r="B386" s="10"/>
      <c r="C386" s="10"/>
      <c r="D386" s="10"/>
      <c r="E386" s="10"/>
      <c r="F386" s="10"/>
      <c r="G386" s="10"/>
      <c r="H386" s="10"/>
      <c r="J386" s="8"/>
      <c r="K386" s="8"/>
      <c r="L386" s="10"/>
    </row>
    <row r="387" spans="1:12" ht="15.75" customHeight="1">
      <c r="A387" s="10"/>
      <c r="B387" s="10"/>
      <c r="C387" s="10"/>
      <c r="D387" s="10"/>
      <c r="E387" s="10"/>
      <c r="F387" s="10"/>
      <c r="G387" s="10"/>
      <c r="H387" s="10"/>
      <c r="J387" s="8"/>
      <c r="K387" s="8"/>
      <c r="L387" s="10"/>
    </row>
    <row r="388" spans="1:12" ht="15.75" customHeight="1">
      <c r="A388" s="10"/>
      <c r="B388" s="10"/>
      <c r="C388" s="10"/>
      <c r="D388" s="10"/>
      <c r="E388" s="10"/>
      <c r="F388" s="10"/>
      <c r="G388" s="10"/>
      <c r="H388" s="10"/>
      <c r="J388" s="8"/>
      <c r="K388" s="8"/>
      <c r="L388" s="10"/>
    </row>
    <row r="389" spans="1:12" ht="15.75" customHeight="1">
      <c r="A389" s="10"/>
      <c r="B389" s="10"/>
      <c r="C389" s="10"/>
      <c r="D389" s="10"/>
      <c r="E389" s="10"/>
      <c r="F389" s="10"/>
      <c r="G389" s="10"/>
      <c r="H389" s="10"/>
      <c r="J389" s="8"/>
      <c r="K389" s="8"/>
      <c r="L389" s="10"/>
    </row>
    <row r="390" spans="1:12" ht="15.75" customHeight="1">
      <c r="A390" s="10"/>
      <c r="B390" s="10"/>
      <c r="C390" s="10"/>
      <c r="D390" s="10"/>
      <c r="E390" s="10"/>
      <c r="F390" s="10"/>
      <c r="G390" s="10"/>
      <c r="H390" s="10"/>
      <c r="J390" s="8"/>
      <c r="K390" s="8"/>
      <c r="L390" s="10"/>
    </row>
    <row r="391" spans="1:12" ht="15.75" customHeight="1">
      <c r="A391" s="10"/>
      <c r="B391" s="10"/>
      <c r="C391" s="10"/>
      <c r="D391" s="10"/>
      <c r="E391" s="10"/>
      <c r="F391" s="10"/>
      <c r="G391" s="10"/>
      <c r="H391" s="10"/>
      <c r="J391" s="8"/>
      <c r="K391" s="8"/>
      <c r="L391" s="10"/>
    </row>
    <row r="392" spans="1:12" ht="15.75" customHeight="1">
      <c r="A392" s="10"/>
      <c r="B392" s="10"/>
      <c r="C392" s="10"/>
      <c r="D392" s="10"/>
      <c r="E392" s="10"/>
      <c r="F392" s="10"/>
      <c r="G392" s="10"/>
      <c r="H392" s="10"/>
      <c r="J392" s="8"/>
      <c r="K392" s="8"/>
      <c r="L392" s="10"/>
    </row>
    <row r="393" spans="1:12" ht="15.75" customHeight="1">
      <c r="A393" s="10"/>
      <c r="B393" s="10"/>
      <c r="C393" s="10"/>
      <c r="D393" s="10"/>
      <c r="E393" s="10"/>
      <c r="F393" s="10"/>
      <c r="G393" s="10"/>
      <c r="H393" s="10"/>
      <c r="J393" s="8"/>
      <c r="K393" s="8"/>
      <c r="L393" s="10"/>
    </row>
    <row r="394" spans="1:12" ht="15.75" customHeight="1">
      <c r="A394" s="10"/>
      <c r="B394" s="10"/>
      <c r="C394" s="10"/>
      <c r="D394" s="10"/>
      <c r="E394" s="10"/>
      <c r="F394" s="10"/>
      <c r="G394" s="10"/>
      <c r="H394" s="10"/>
      <c r="J394" s="8"/>
      <c r="K394" s="8"/>
      <c r="L394" s="10"/>
    </row>
    <row r="395" spans="1:12" ht="15.75" customHeight="1">
      <c r="A395" s="10"/>
      <c r="B395" s="10"/>
      <c r="C395" s="10"/>
      <c r="D395" s="10"/>
      <c r="E395" s="10"/>
      <c r="F395" s="10"/>
      <c r="G395" s="10"/>
      <c r="H395" s="10"/>
      <c r="J395" s="8"/>
      <c r="K395" s="8"/>
      <c r="L395" s="10"/>
    </row>
    <row r="396" spans="1:12" ht="15.75" customHeight="1">
      <c r="A396" s="10"/>
      <c r="B396" s="10"/>
      <c r="C396" s="10"/>
      <c r="D396" s="10"/>
      <c r="E396" s="10"/>
      <c r="F396" s="10"/>
      <c r="G396" s="10"/>
      <c r="H396" s="10"/>
      <c r="J396" s="8"/>
      <c r="K396" s="8"/>
      <c r="L396" s="10"/>
    </row>
    <row r="397" spans="1:12" ht="15.75" customHeight="1">
      <c r="A397" s="10"/>
      <c r="B397" s="10"/>
      <c r="C397" s="10"/>
      <c r="D397" s="10"/>
      <c r="E397" s="10"/>
      <c r="F397" s="10"/>
      <c r="G397" s="10"/>
      <c r="H397" s="10"/>
      <c r="J397" s="8"/>
      <c r="K397" s="8"/>
      <c r="L397" s="10"/>
    </row>
    <row r="398" spans="1:12" ht="15.75" customHeight="1">
      <c r="A398" s="10"/>
      <c r="B398" s="10"/>
      <c r="C398" s="10"/>
      <c r="D398" s="10"/>
      <c r="E398" s="10"/>
      <c r="F398" s="10"/>
      <c r="G398" s="10"/>
      <c r="H398" s="10"/>
      <c r="J398" s="8"/>
      <c r="K398" s="8"/>
      <c r="L398" s="10"/>
    </row>
    <row r="399" spans="1:12" ht="15.75" customHeight="1">
      <c r="A399" s="10"/>
      <c r="B399" s="10"/>
      <c r="C399" s="10"/>
      <c r="D399" s="10"/>
      <c r="E399" s="10"/>
      <c r="F399" s="10"/>
      <c r="G399" s="10"/>
      <c r="H399" s="10"/>
      <c r="J399" s="8"/>
      <c r="K399" s="8"/>
      <c r="L399" s="10"/>
    </row>
    <row r="400" spans="1:12" ht="15.75" customHeight="1">
      <c r="A400" s="10"/>
      <c r="B400" s="10"/>
      <c r="C400" s="10"/>
      <c r="D400" s="10"/>
      <c r="E400" s="10"/>
      <c r="F400" s="10"/>
      <c r="G400" s="10"/>
      <c r="H400" s="10"/>
      <c r="J400" s="8"/>
      <c r="K400" s="8"/>
      <c r="L400" s="10"/>
    </row>
    <row r="401" spans="1:12" ht="15.75" customHeight="1">
      <c r="A401" s="10"/>
      <c r="B401" s="10"/>
      <c r="C401" s="10"/>
      <c r="D401" s="10"/>
      <c r="E401" s="10"/>
      <c r="F401" s="10"/>
      <c r="G401" s="10"/>
      <c r="H401" s="10"/>
      <c r="J401" s="8"/>
      <c r="K401" s="8"/>
      <c r="L401" s="10"/>
    </row>
    <row r="402" spans="1:12" ht="15.75" customHeight="1">
      <c r="A402" s="10"/>
      <c r="B402" s="10"/>
      <c r="C402" s="10"/>
      <c r="D402" s="10"/>
      <c r="E402" s="10"/>
      <c r="F402" s="10"/>
      <c r="G402" s="10"/>
      <c r="H402" s="10"/>
      <c r="J402" s="8"/>
      <c r="K402" s="8"/>
      <c r="L402" s="10"/>
    </row>
    <row r="403" spans="1:12" ht="15.75" customHeight="1">
      <c r="A403" s="10"/>
      <c r="B403" s="10"/>
      <c r="C403" s="10"/>
      <c r="D403" s="10"/>
      <c r="E403" s="10"/>
      <c r="F403" s="10"/>
      <c r="G403" s="10"/>
      <c r="H403" s="10"/>
      <c r="J403" s="8"/>
      <c r="K403" s="8"/>
      <c r="L403" s="10"/>
    </row>
    <row r="404" spans="1:12" ht="15.75" customHeight="1">
      <c r="A404" s="10"/>
      <c r="B404" s="10"/>
      <c r="C404" s="10"/>
      <c r="D404" s="10"/>
      <c r="E404" s="10"/>
      <c r="F404" s="10"/>
      <c r="G404" s="10"/>
      <c r="H404" s="10"/>
      <c r="J404" s="8"/>
      <c r="K404" s="8"/>
      <c r="L404" s="10"/>
    </row>
    <row r="405" spans="1:12" ht="15.75" customHeight="1">
      <c r="A405" s="10"/>
      <c r="B405" s="10"/>
      <c r="C405" s="10"/>
      <c r="D405" s="10"/>
      <c r="E405" s="10"/>
      <c r="F405" s="10"/>
      <c r="G405" s="10"/>
      <c r="H405" s="10"/>
      <c r="J405" s="8"/>
      <c r="K405" s="8"/>
      <c r="L405" s="10"/>
    </row>
    <row r="406" spans="1:12" ht="15.75" customHeight="1">
      <c r="A406" s="10"/>
      <c r="B406" s="10"/>
      <c r="C406" s="10"/>
      <c r="D406" s="10"/>
      <c r="E406" s="10"/>
      <c r="F406" s="10"/>
      <c r="G406" s="10"/>
      <c r="H406" s="10"/>
      <c r="J406" s="8"/>
      <c r="K406" s="8"/>
      <c r="L406" s="10"/>
    </row>
    <row r="407" spans="1:12" ht="15.75" customHeight="1">
      <c r="A407" s="10"/>
      <c r="B407" s="10"/>
      <c r="C407" s="10"/>
      <c r="D407" s="10"/>
      <c r="E407" s="10"/>
      <c r="F407" s="10"/>
      <c r="G407" s="10"/>
      <c r="H407" s="10"/>
      <c r="J407" s="8"/>
      <c r="K407" s="8"/>
      <c r="L407" s="10"/>
    </row>
    <row r="408" spans="1:12" ht="15.75" customHeight="1">
      <c r="A408" s="10"/>
      <c r="B408" s="10"/>
      <c r="C408" s="10"/>
      <c r="D408" s="10"/>
      <c r="E408" s="10"/>
      <c r="F408" s="10"/>
      <c r="G408" s="10"/>
      <c r="H408" s="10"/>
      <c r="J408" s="8"/>
      <c r="K408" s="8"/>
      <c r="L408" s="10"/>
    </row>
    <row r="409" spans="1:12" ht="15.75" customHeight="1">
      <c r="A409" s="10"/>
      <c r="B409" s="10"/>
      <c r="C409" s="10"/>
      <c r="D409" s="10"/>
      <c r="E409" s="10"/>
      <c r="F409" s="10"/>
      <c r="G409" s="10"/>
      <c r="H409" s="10"/>
      <c r="J409" s="8"/>
      <c r="K409" s="8"/>
      <c r="L409" s="10"/>
    </row>
    <row r="410" spans="1:12" ht="15.75" customHeight="1">
      <c r="A410" s="10"/>
      <c r="B410" s="10"/>
      <c r="C410" s="10"/>
      <c r="D410" s="10"/>
      <c r="E410" s="10"/>
      <c r="F410" s="10"/>
      <c r="G410" s="10"/>
      <c r="H410" s="10"/>
      <c r="J410" s="8"/>
      <c r="K410" s="8"/>
      <c r="L410" s="10"/>
    </row>
    <row r="411" spans="1:12" ht="15.75" customHeight="1">
      <c r="A411" s="10"/>
      <c r="B411" s="10"/>
      <c r="C411" s="10"/>
      <c r="D411" s="10"/>
      <c r="E411" s="10"/>
      <c r="F411" s="10"/>
      <c r="G411" s="10"/>
      <c r="H411" s="10"/>
      <c r="J411" s="8"/>
      <c r="K411" s="8"/>
      <c r="L411" s="10"/>
    </row>
    <row r="412" spans="1:12" ht="15.75" customHeight="1">
      <c r="A412" s="10"/>
      <c r="B412" s="10"/>
      <c r="C412" s="10"/>
      <c r="D412" s="10"/>
      <c r="E412" s="10"/>
      <c r="F412" s="10"/>
      <c r="G412" s="10"/>
      <c r="H412" s="10"/>
      <c r="J412" s="8"/>
      <c r="K412" s="8"/>
      <c r="L412" s="10"/>
    </row>
    <row r="413" spans="1:12" ht="15.75" customHeight="1">
      <c r="A413" s="10"/>
      <c r="B413" s="10"/>
      <c r="C413" s="10"/>
      <c r="D413" s="10"/>
      <c r="E413" s="10"/>
      <c r="F413" s="10"/>
      <c r="G413" s="10"/>
      <c r="H413" s="10"/>
      <c r="J413" s="8"/>
      <c r="K413" s="8"/>
      <c r="L413" s="10"/>
    </row>
    <row r="414" spans="1:12" ht="15.75" customHeight="1">
      <c r="A414" s="10"/>
      <c r="B414" s="10"/>
      <c r="C414" s="10"/>
      <c r="D414" s="10"/>
      <c r="E414" s="10"/>
      <c r="F414" s="10"/>
      <c r="G414" s="10"/>
      <c r="H414" s="10"/>
      <c r="J414" s="8"/>
      <c r="K414" s="8"/>
      <c r="L414" s="10"/>
    </row>
    <row r="415" spans="1:12" ht="15.75" customHeight="1">
      <c r="A415" s="10"/>
      <c r="B415" s="10"/>
      <c r="C415" s="10"/>
      <c r="D415" s="10"/>
      <c r="E415" s="10"/>
      <c r="F415" s="10"/>
      <c r="G415" s="10"/>
      <c r="H415" s="10"/>
      <c r="J415" s="8"/>
      <c r="K415" s="8"/>
      <c r="L415" s="10"/>
    </row>
    <row r="416" spans="1:12" ht="15.75" customHeight="1">
      <c r="A416" s="10"/>
      <c r="B416" s="10"/>
      <c r="C416" s="10"/>
      <c r="D416" s="10"/>
      <c r="E416" s="10"/>
      <c r="F416" s="10"/>
      <c r="G416" s="10"/>
      <c r="H416" s="10"/>
      <c r="J416" s="8"/>
      <c r="K416" s="8"/>
      <c r="L416" s="10"/>
    </row>
    <row r="417" spans="1:12" ht="15.75" customHeight="1">
      <c r="A417" s="10"/>
      <c r="B417" s="10"/>
      <c r="C417" s="10"/>
      <c r="D417" s="10"/>
      <c r="E417" s="10"/>
      <c r="F417" s="10"/>
      <c r="G417" s="10"/>
      <c r="H417" s="10"/>
      <c r="J417" s="8"/>
      <c r="K417" s="8"/>
      <c r="L417" s="10"/>
    </row>
    <row r="418" spans="1:12" ht="15.75" customHeight="1">
      <c r="A418" s="10"/>
      <c r="B418" s="10"/>
      <c r="C418" s="10"/>
      <c r="D418" s="10"/>
      <c r="E418" s="10"/>
      <c r="F418" s="10"/>
      <c r="G418" s="10"/>
      <c r="H418" s="10"/>
      <c r="J418" s="8"/>
      <c r="K418" s="8"/>
      <c r="L418" s="10"/>
    </row>
    <row r="419" spans="1:12" ht="15.75" customHeight="1">
      <c r="A419" s="10"/>
      <c r="B419" s="10"/>
      <c r="C419" s="10"/>
      <c r="D419" s="10"/>
      <c r="E419" s="10"/>
      <c r="F419" s="10"/>
      <c r="G419" s="10"/>
      <c r="H419" s="10"/>
      <c r="J419" s="8"/>
      <c r="K419" s="8"/>
      <c r="L419" s="10"/>
    </row>
    <row r="420" spans="1:12" ht="15.75" customHeight="1">
      <c r="A420" s="10"/>
      <c r="B420" s="10"/>
      <c r="C420" s="10"/>
      <c r="D420" s="10"/>
      <c r="E420" s="10"/>
      <c r="F420" s="10"/>
      <c r="G420" s="10"/>
      <c r="H420" s="10"/>
      <c r="J420" s="8"/>
      <c r="K420" s="8"/>
      <c r="L420" s="10"/>
    </row>
    <row r="421" spans="1:12" ht="15.75" customHeight="1">
      <c r="A421" s="10"/>
      <c r="B421" s="10"/>
      <c r="C421" s="10"/>
      <c r="D421" s="10"/>
      <c r="E421" s="10"/>
      <c r="F421" s="10"/>
      <c r="G421" s="10"/>
      <c r="H421" s="10"/>
      <c r="J421" s="8"/>
      <c r="K421" s="8"/>
      <c r="L421" s="10"/>
    </row>
    <row r="422" spans="1:12" ht="15.75" customHeight="1">
      <c r="A422" s="10"/>
      <c r="B422" s="10"/>
      <c r="C422" s="10"/>
      <c r="D422" s="10"/>
      <c r="E422" s="10"/>
      <c r="F422" s="10"/>
      <c r="G422" s="10"/>
      <c r="H422" s="10"/>
      <c r="J422" s="8"/>
      <c r="K422" s="8"/>
      <c r="L422" s="10"/>
    </row>
    <row r="423" spans="1:12" ht="15.75" customHeight="1">
      <c r="A423" s="10"/>
      <c r="B423" s="10"/>
      <c r="C423" s="10"/>
      <c r="D423" s="10"/>
      <c r="E423" s="10"/>
      <c r="F423" s="10"/>
      <c r="G423" s="10"/>
      <c r="H423" s="10"/>
      <c r="J423" s="8"/>
      <c r="K423" s="8"/>
      <c r="L423" s="10"/>
    </row>
    <row r="424" spans="1:12" ht="15.75" customHeight="1">
      <c r="A424" s="10"/>
      <c r="B424" s="10"/>
      <c r="C424" s="10"/>
      <c r="D424" s="10"/>
      <c r="E424" s="10"/>
      <c r="F424" s="10"/>
      <c r="G424" s="10"/>
      <c r="H424" s="10"/>
      <c r="J424" s="8"/>
      <c r="K424" s="8"/>
      <c r="L424" s="10"/>
    </row>
    <row r="425" spans="1:12" ht="15.75" customHeight="1">
      <c r="A425" s="10"/>
      <c r="B425" s="10"/>
      <c r="C425" s="10"/>
      <c r="D425" s="10"/>
      <c r="E425" s="10"/>
      <c r="F425" s="10"/>
      <c r="G425" s="10"/>
      <c r="H425" s="10"/>
      <c r="J425" s="8"/>
      <c r="K425" s="8"/>
      <c r="L425" s="10"/>
    </row>
    <row r="426" spans="1:12" ht="15.75" customHeight="1">
      <c r="A426" s="10"/>
      <c r="B426" s="10"/>
      <c r="C426" s="10"/>
      <c r="D426" s="10"/>
      <c r="E426" s="10"/>
      <c r="F426" s="10"/>
      <c r="G426" s="10"/>
      <c r="H426" s="10"/>
      <c r="J426" s="8"/>
      <c r="K426" s="8"/>
      <c r="L426" s="10"/>
    </row>
    <row r="427" spans="1:12" ht="15.75" customHeight="1">
      <c r="A427" s="10"/>
      <c r="B427" s="10"/>
      <c r="C427" s="10"/>
      <c r="D427" s="10"/>
      <c r="E427" s="10"/>
      <c r="F427" s="10"/>
      <c r="G427" s="10"/>
      <c r="H427" s="10"/>
      <c r="J427" s="8"/>
      <c r="K427" s="8"/>
      <c r="L427" s="10"/>
    </row>
    <row r="428" spans="1:12" ht="15.75" customHeight="1">
      <c r="A428" s="10"/>
      <c r="B428" s="10"/>
      <c r="C428" s="10"/>
      <c r="D428" s="10"/>
      <c r="E428" s="10"/>
      <c r="F428" s="10"/>
      <c r="G428" s="10"/>
      <c r="H428" s="10"/>
      <c r="J428" s="8"/>
      <c r="K428" s="8"/>
      <c r="L428" s="10"/>
    </row>
    <row r="429" spans="1:12" ht="15.75" customHeight="1">
      <c r="A429" s="10"/>
      <c r="B429" s="10"/>
      <c r="C429" s="10"/>
      <c r="D429" s="10"/>
      <c r="E429" s="10"/>
      <c r="F429" s="10"/>
      <c r="G429" s="10"/>
      <c r="H429" s="10"/>
      <c r="J429" s="8"/>
      <c r="K429" s="8"/>
      <c r="L429" s="10"/>
    </row>
    <row r="430" spans="1:12" ht="15.75" customHeight="1">
      <c r="A430" s="10"/>
      <c r="B430" s="10"/>
      <c r="C430" s="10"/>
      <c r="D430" s="10"/>
      <c r="E430" s="10"/>
      <c r="F430" s="10"/>
      <c r="G430" s="10"/>
      <c r="H430" s="10"/>
      <c r="J430" s="8"/>
      <c r="K430" s="8"/>
      <c r="L430" s="10"/>
    </row>
    <row r="431" spans="1:12" ht="15.75" customHeight="1">
      <c r="A431" s="10"/>
      <c r="B431" s="10"/>
      <c r="C431" s="10"/>
      <c r="D431" s="10"/>
      <c r="E431" s="10"/>
      <c r="F431" s="10"/>
      <c r="G431" s="10"/>
      <c r="H431" s="10"/>
      <c r="J431" s="8"/>
      <c r="K431" s="8"/>
      <c r="L431" s="10"/>
    </row>
    <row r="432" spans="1:12" ht="15.75" customHeight="1">
      <c r="A432" s="10"/>
      <c r="B432" s="10"/>
      <c r="C432" s="10"/>
      <c r="D432" s="10"/>
      <c r="E432" s="10"/>
      <c r="F432" s="10"/>
      <c r="G432" s="10"/>
      <c r="H432" s="10"/>
      <c r="J432" s="8"/>
      <c r="K432" s="8"/>
      <c r="L432" s="10"/>
    </row>
    <row r="433" spans="1:12" ht="15.75" customHeight="1">
      <c r="A433" s="10"/>
      <c r="B433" s="10"/>
      <c r="C433" s="10"/>
      <c r="D433" s="10"/>
      <c r="E433" s="10"/>
      <c r="F433" s="10"/>
      <c r="G433" s="10"/>
      <c r="H433" s="10"/>
      <c r="J433" s="8"/>
      <c r="K433" s="8"/>
      <c r="L433" s="10"/>
    </row>
    <row r="434" spans="1:12" ht="15.75" customHeight="1">
      <c r="A434" s="10"/>
      <c r="B434" s="10"/>
      <c r="C434" s="10"/>
      <c r="D434" s="10"/>
      <c r="E434" s="10"/>
      <c r="F434" s="10"/>
      <c r="G434" s="10"/>
      <c r="H434" s="10"/>
      <c r="J434" s="8"/>
      <c r="K434" s="8"/>
      <c r="L434" s="10"/>
    </row>
    <row r="435" spans="1:12" ht="15.75" customHeight="1">
      <c r="A435" s="10"/>
      <c r="B435" s="10"/>
      <c r="C435" s="10"/>
      <c r="D435" s="10"/>
      <c r="E435" s="10"/>
      <c r="F435" s="10"/>
      <c r="G435" s="10"/>
      <c r="H435" s="10"/>
      <c r="J435" s="8"/>
      <c r="K435" s="8"/>
      <c r="L435" s="10"/>
    </row>
    <row r="436" spans="1:12" ht="15.75" customHeight="1">
      <c r="A436" s="10"/>
      <c r="B436" s="10"/>
      <c r="C436" s="10"/>
      <c r="D436" s="10"/>
      <c r="E436" s="10"/>
      <c r="F436" s="10"/>
      <c r="G436" s="10"/>
      <c r="H436" s="10"/>
      <c r="J436" s="8"/>
      <c r="K436" s="8"/>
      <c r="L436" s="10"/>
    </row>
    <row r="437" spans="1:12" ht="15.75" customHeight="1">
      <c r="A437" s="10"/>
      <c r="B437" s="10"/>
      <c r="C437" s="10"/>
      <c r="D437" s="10"/>
      <c r="E437" s="10"/>
      <c r="F437" s="10"/>
      <c r="G437" s="10"/>
      <c r="H437" s="10"/>
      <c r="J437" s="8"/>
      <c r="K437" s="8"/>
      <c r="L437" s="10"/>
    </row>
    <row r="438" spans="1:12" ht="15.75" customHeight="1">
      <c r="A438" s="10"/>
      <c r="B438" s="10"/>
      <c r="C438" s="10"/>
      <c r="D438" s="10"/>
      <c r="E438" s="10"/>
      <c r="F438" s="10"/>
      <c r="G438" s="10"/>
      <c r="H438" s="10"/>
      <c r="J438" s="8"/>
      <c r="K438" s="8"/>
      <c r="L438" s="10"/>
    </row>
    <row r="439" spans="1:12" ht="15.75" customHeight="1">
      <c r="A439" s="10"/>
      <c r="B439" s="10"/>
      <c r="C439" s="10"/>
      <c r="D439" s="10"/>
      <c r="E439" s="10"/>
      <c r="F439" s="10"/>
      <c r="G439" s="10"/>
      <c r="H439" s="10"/>
      <c r="J439" s="8"/>
      <c r="K439" s="8"/>
      <c r="L439" s="10"/>
    </row>
    <row r="440" spans="1:12" ht="15.75" customHeight="1">
      <c r="A440" s="10"/>
      <c r="B440" s="10"/>
      <c r="C440" s="10"/>
      <c r="D440" s="10"/>
      <c r="E440" s="10"/>
      <c r="F440" s="10"/>
      <c r="G440" s="10"/>
      <c r="H440" s="10"/>
      <c r="J440" s="8"/>
      <c r="K440" s="8"/>
      <c r="L440" s="10"/>
    </row>
    <row r="441" spans="1:12" ht="15.75" customHeight="1">
      <c r="A441" s="10"/>
      <c r="B441" s="10"/>
      <c r="C441" s="10"/>
      <c r="D441" s="10"/>
      <c r="E441" s="10"/>
      <c r="F441" s="10"/>
      <c r="G441" s="10"/>
      <c r="H441" s="10"/>
      <c r="J441" s="8"/>
      <c r="K441" s="8"/>
      <c r="L441" s="10"/>
    </row>
    <row r="442" spans="1:12" ht="15.75" customHeight="1">
      <c r="A442" s="10"/>
      <c r="B442" s="10"/>
      <c r="C442" s="10"/>
      <c r="D442" s="10"/>
      <c r="E442" s="10"/>
      <c r="F442" s="10"/>
      <c r="G442" s="10"/>
      <c r="H442" s="10"/>
      <c r="J442" s="8"/>
      <c r="K442" s="8"/>
      <c r="L442" s="10"/>
    </row>
    <row r="443" spans="1:12" ht="15.75" customHeight="1">
      <c r="A443" s="10"/>
      <c r="B443" s="10"/>
      <c r="C443" s="10"/>
      <c r="D443" s="10"/>
      <c r="E443" s="10"/>
      <c r="F443" s="10"/>
      <c r="G443" s="10"/>
      <c r="H443" s="10"/>
      <c r="J443" s="8"/>
      <c r="K443" s="8"/>
      <c r="L443" s="10"/>
    </row>
    <row r="444" spans="1:12" ht="15.75" customHeight="1">
      <c r="A444" s="10"/>
      <c r="B444" s="10"/>
      <c r="C444" s="10"/>
      <c r="D444" s="10"/>
      <c r="E444" s="10"/>
      <c r="F444" s="10"/>
      <c r="G444" s="10"/>
      <c r="H444" s="10"/>
      <c r="J444" s="8"/>
      <c r="K444" s="8"/>
      <c r="L444" s="10"/>
    </row>
    <row r="445" spans="1:12" ht="15.75" customHeight="1">
      <c r="A445" s="10"/>
      <c r="B445" s="10"/>
      <c r="C445" s="10"/>
      <c r="D445" s="10"/>
      <c r="E445" s="10"/>
      <c r="F445" s="10"/>
      <c r="G445" s="10"/>
      <c r="H445" s="10"/>
      <c r="J445" s="8"/>
      <c r="K445" s="8"/>
      <c r="L445" s="10"/>
    </row>
    <row r="446" spans="1:12" ht="15.75" customHeight="1">
      <c r="A446" s="10"/>
      <c r="B446" s="10"/>
      <c r="C446" s="10"/>
      <c r="D446" s="10"/>
      <c r="E446" s="10"/>
      <c r="F446" s="10"/>
      <c r="G446" s="10"/>
      <c r="H446" s="10"/>
      <c r="J446" s="8"/>
      <c r="K446" s="8"/>
      <c r="L446" s="10"/>
    </row>
    <row r="447" spans="1:12" ht="15.75" customHeight="1">
      <c r="A447" s="10"/>
      <c r="B447" s="10"/>
      <c r="C447" s="10"/>
      <c r="D447" s="10"/>
      <c r="E447" s="10"/>
      <c r="F447" s="10"/>
      <c r="G447" s="10"/>
      <c r="H447" s="10"/>
      <c r="J447" s="8"/>
      <c r="K447" s="8"/>
      <c r="L447" s="10"/>
    </row>
    <row r="448" spans="1:12" ht="15.75" customHeight="1">
      <c r="A448" s="10"/>
      <c r="B448" s="10"/>
      <c r="C448" s="10"/>
      <c r="D448" s="10"/>
      <c r="E448" s="10"/>
      <c r="F448" s="10"/>
      <c r="G448" s="10"/>
      <c r="H448" s="10"/>
      <c r="J448" s="8"/>
      <c r="K448" s="8"/>
      <c r="L448" s="10"/>
    </row>
    <row r="449" spans="1:12" ht="15.75" customHeight="1">
      <c r="A449" s="10"/>
      <c r="B449" s="10"/>
      <c r="C449" s="10"/>
      <c r="D449" s="10"/>
      <c r="E449" s="10"/>
      <c r="F449" s="10"/>
      <c r="G449" s="10"/>
      <c r="H449" s="10"/>
      <c r="J449" s="8"/>
      <c r="K449" s="8"/>
      <c r="L449" s="10"/>
    </row>
    <row r="450" spans="1:12" ht="15.75" customHeight="1">
      <c r="A450" s="10"/>
      <c r="B450" s="10"/>
      <c r="C450" s="10"/>
      <c r="D450" s="10"/>
      <c r="E450" s="10"/>
      <c r="F450" s="10"/>
      <c r="G450" s="10"/>
      <c r="H450" s="10"/>
      <c r="J450" s="8"/>
      <c r="K450" s="8"/>
      <c r="L450" s="10"/>
    </row>
    <row r="451" spans="1:12" ht="15.75" customHeight="1">
      <c r="A451" s="10"/>
      <c r="B451" s="10"/>
      <c r="C451" s="10"/>
      <c r="D451" s="10"/>
      <c r="E451" s="10"/>
      <c r="F451" s="10"/>
      <c r="G451" s="10"/>
      <c r="H451" s="10"/>
      <c r="J451" s="8"/>
      <c r="K451" s="8"/>
      <c r="L451" s="10"/>
    </row>
    <row r="452" spans="1:12" ht="15.75" customHeight="1">
      <c r="A452" s="10"/>
      <c r="B452" s="10"/>
      <c r="C452" s="10"/>
      <c r="D452" s="10"/>
      <c r="E452" s="10"/>
      <c r="F452" s="10"/>
      <c r="G452" s="10"/>
      <c r="H452" s="10"/>
      <c r="J452" s="8"/>
      <c r="K452" s="8"/>
      <c r="L452" s="10"/>
    </row>
    <row r="453" spans="1:12" ht="15.75" customHeight="1">
      <c r="A453" s="10"/>
      <c r="B453" s="10"/>
      <c r="C453" s="10"/>
      <c r="D453" s="10"/>
      <c r="E453" s="10"/>
      <c r="F453" s="10"/>
      <c r="G453" s="10"/>
      <c r="H453" s="10"/>
      <c r="J453" s="8"/>
      <c r="K453" s="8"/>
      <c r="L453" s="10"/>
    </row>
    <row r="454" spans="1:12" ht="15.75" customHeight="1">
      <c r="A454" s="10"/>
      <c r="B454" s="10"/>
      <c r="C454" s="10"/>
      <c r="D454" s="10"/>
      <c r="E454" s="10"/>
      <c r="F454" s="10"/>
      <c r="G454" s="10"/>
      <c r="H454" s="10"/>
      <c r="J454" s="8"/>
      <c r="K454" s="8"/>
      <c r="L454" s="10"/>
    </row>
    <row r="455" spans="1:12" ht="15.75" customHeight="1">
      <c r="A455" s="10"/>
      <c r="B455" s="10"/>
      <c r="C455" s="10"/>
      <c r="D455" s="10"/>
      <c r="E455" s="10"/>
      <c r="F455" s="10"/>
      <c r="G455" s="10"/>
      <c r="H455" s="10"/>
      <c r="J455" s="8"/>
      <c r="K455" s="8"/>
      <c r="L455" s="10"/>
    </row>
    <row r="456" spans="1:12" ht="15.75" customHeight="1">
      <c r="A456" s="10"/>
      <c r="B456" s="10"/>
      <c r="C456" s="10"/>
      <c r="D456" s="10"/>
      <c r="E456" s="10"/>
      <c r="F456" s="10"/>
      <c r="G456" s="10"/>
      <c r="H456" s="10"/>
      <c r="J456" s="8"/>
      <c r="K456" s="8"/>
      <c r="L456" s="10"/>
    </row>
    <row r="457" spans="1:12" ht="15.75" customHeight="1">
      <c r="A457" s="10"/>
      <c r="B457" s="10"/>
      <c r="C457" s="10"/>
      <c r="D457" s="10"/>
      <c r="E457" s="10"/>
      <c r="F457" s="10"/>
      <c r="G457" s="10"/>
      <c r="H457" s="10"/>
      <c r="J457" s="8"/>
      <c r="K457" s="8"/>
      <c r="L457" s="10"/>
    </row>
    <row r="458" spans="1:12" ht="15.75" customHeight="1">
      <c r="A458" s="10"/>
      <c r="B458" s="10"/>
      <c r="C458" s="10"/>
      <c r="D458" s="10"/>
      <c r="E458" s="10"/>
      <c r="F458" s="10"/>
      <c r="G458" s="10"/>
      <c r="H458" s="10"/>
      <c r="J458" s="8"/>
      <c r="K458" s="8"/>
      <c r="L458" s="10"/>
    </row>
    <row r="459" spans="1:12" ht="15.75" customHeight="1">
      <c r="A459" s="10"/>
      <c r="B459" s="10"/>
      <c r="C459" s="10"/>
      <c r="D459" s="10"/>
      <c r="E459" s="10"/>
      <c r="F459" s="10"/>
      <c r="G459" s="10"/>
      <c r="H459" s="10"/>
      <c r="J459" s="8"/>
      <c r="K459" s="8"/>
      <c r="L459" s="10"/>
    </row>
    <row r="460" spans="1:12" ht="15.75" customHeight="1">
      <c r="A460" s="10"/>
      <c r="B460" s="10"/>
      <c r="C460" s="10"/>
      <c r="D460" s="10"/>
      <c r="E460" s="10"/>
      <c r="F460" s="10"/>
      <c r="G460" s="10"/>
      <c r="H460" s="10"/>
      <c r="J460" s="8"/>
      <c r="K460" s="8"/>
      <c r="L460" s="10"/>
    </row>
    <row r="461" spans="1:12" ht="15.75" customHeight="1">
      <c r="A461" s="10"/>
      <c r="B461" s="10"/>
      <c r="C461" s="10"/>
      <c r="D461" s="10"/>
      <c r="E461" s="10"/>
      <c r="F461" s="10"/>
      <c r="G461" s="10"/>
      <c r="H461" s="10"/>
      <c r="J461" s="8"/>
      <c r="K461" s="8"/>
      <c r="L461" s="10"/>
    </row>
    <row r="462" spans="1:12" ht="15.75" customHeight="1">
      <c r="A462" s="10"/>
      <c r="B462" s="10"/>
      <c r="C462" s="10"/>
      <c r="D462" s="10"/>
      <c r="E462" s="10"/>
      <c r="F462" s="10"/>
      <c r="G462" s="10"/>
      <c r="H462" s="10"/>
      <c r="J462" s="8"/>
      <c r="K462" s="8"/>
      <c r="L462" s="10"/>
    </row>
    <row r="463" spans="1:12" ht="15.75" customHeight="1">
      <c r="A463" s="10"/>
      <c r="B463" s="10"/>
      <c r="C463" s="10"/>
      <c r="D463" s="10"/>
      <c r="E463" s="10"/>
      <c r="F463" s="10"/>
      <c r="G463" s="10"/>
      <c r="H463" s="10"/>
      <c r="J463" s="8"/>
      <c r="K463" s="8"/>
      <c r="L463" s="10"/>
    </row>
    <row r="464" spans="1:12" ht="15.75" customHeight="1">
      <c r="A464" s="10"/>
      <c r="B464" s="10"/>
      <c r="C464" s="10"/>
      <c r="D464" s="10"/>
      <c r="E464" s="10"/>
      <c r="F464" s="10"/>
      <c r="G464" s="10"/>
      <c r="H464" s="10"/>
      <c r="J464" s="8"/>
      <c r="K464" s="8"/>
      <c r="L464" s="10"/>
    </row>
    <row r="465" spans="1:12" ht="15.75" customHeight="1">
      <c r="A465" s="10"/>
      <c r="B465" s="10"/>
      <c r="C465" s="10"/>
      <c r="D465" s="10"/>
      <c r="E465" s="10"/>
      <c r="F465" s="10"/>
      <c r="G465" s="10"/>
      <c r="H465" s="10"/>
      <c r="J465" s="8"/>
      <c r="K465" s="8"/>
      <c r="L465" s="10"/>
    </row>
    <row r="466" spans="1:12" ht="15.75" customHeight="1">
      <c r="A466" s="10"/>
      <c r="B466" s="10"/>
      <c r="C466" s="10"/>
      <c r="D466" s="10"/>
      <c r="E466" s="10"/>
      <c r="F466" s="10"/>
      <c r="G466" s="10"/>
      <c r="H466" s="10"/>
      <c r="J466" s="8"/>
      <c r="K466" s="8"/>
      <c r="L466" s="10"/>
    </row>
    <row r="467" spans="1:12" ht="15.75" customHeight="1">
      <c r="A467" s="10"/>
      <c r="B467" s="10"/>
      <c r="C467" s="10"/>
      <c r="D467" s="10"/>
      <c r="E467" s="10"/>
      <c r="F467" s="10"/>
      <c r="G467" s="10"/>
      <c r="H467" s="10"/>
      <c r="J467" s="8"/>
      <c r="K467" s="8"/>
      <c r="L467" s="10"/>
    </row>
    <row r="468" spans="1:12" ht="15.75" customHeight="1">
      <c r="A468" s="10"/>
      <c r="B468" s="10"/>
      <c r="C468" s="10"/>
      <c r="D468" s="10"/>
      <c r="E468" s="10"/>
      <c r="F468" s="10"/>
      <c r="G468" s="10"/>
      <c r="H468" s="10"/>
      <c r="J468" s="8"/>
      <c r="K468" s="8"/>
      <c r="L468" s="10"/>
    </row>
    <row r="469" spans="1:12" ht="15.75" customHeight="1">
      <c r="A469" s="10"/>
      <c r="B469" s="10"/>
      <c r="C469" s="10"/>
      <c r="D469" s="10"/>
      <c r="E469" s="10"/>
      <c r="F469" s="10"/>
      <c r="G469" s="10"/>
      <c r="H469" s="10"/>
      <c r="J469" s="8"/>
      <c r="K469" s="8"/>
      <c r="L469" s="10"/>
    </row>
    <row r="470" spans="1:12" ht="15.75" customHeight="1">
      <c r="A470" s="10"/>
      <c r="B470" s="10"/>
      <c r="C470" s="10"/>
      <c r="D470" s="10"/>
      <c r="E470" s="10"/>
      <c r="F470" s="10"/>
      <c r="G470" s="10"/>
      <c r="H470" s="10"/>
      <c r="J470" s="8"/>
      <c r="K470" s="8"/>
      <c r="L470" s="10"/>
    </row>
    <row r="471" spans="1:12" ht="15.75" customHeight="1">
      <c r="A471" s="10"/>
      <c r="B471" s="10"/>
      <c r="C471" s="10"/>
      <c r="D471" s="10"/>
      <c r="E471" s="10"/>
      <c r="F471" s="10"/>
      <c r="G471" s="10"/>
      <c r="H471" s="10"/>
      <c r="J471" s="8"/>
      <c r="K471" s="8"/>
      <c r="L471" s="10"/>
    </row>
    <row r="472" spans="1:12" ht="15.75" customHeight="1">
      <c r="A472" s="10"/>
      <c r="B472" s="10"/>
      <c r="C472" s="10"/>
      <c r="D472" s="10"/>
      <c r="E472" s="10"/>
      <c r="F472" s="10"/>
      <c r="G472" s="10"/>
      <c r="H472" s="10"/>
      <c r="J472" s="8"/>
      <c r="K472" s="8"/>
      <c r="L472" s="10"/>
    </row>
    <row r="473" spans="1:12" ht="15.75" customHeight="1">
      <c r="A473" s="10"/>
      <c r="B473" s="10"/>
      <c r="C473" s="10"/>
      <c r="D473" s="10"/>
      <c r="E473" s="10"/>
      <c r="F473" s="10"/>
      <c r="G473" s="10"/>
      <c r="H473" s="10"/>
      <c r="J473" s="8"/>
      <c r="K473" s="8"/>
      <c r="L473" s="10"/>
    </row>
    <row r="474" spans="1:12" ht="15.75" customHeight="1">
      <c r="A474" s="10"/>
      <c r="B474" s="10"/>
      <c r="C474" s="10"/>
      <c r="D474" s="10"/>
      <c r="E474" s="10"/>
      <c r="F474" s="10"/>
      <c r="G474" s="10"/>
      <c r="H474" s="10"/>
      <c r="J474" s="8"/>
      <c r="K474" s="8"/>
      <c r="L474" s="10"/>
    </row>
    <row r="475" spans="1:12" ht="15.75" customHeight="1">
      <c r="A475" s="10"/>
      <c r="B475" s="10"/>
      <c r="C475" s="10"/>
      <c r="D475" s="10"/>
      <c r="E475" s="10"/>
      <c r="F475" s="10"/>
      <c r="G475" s="10"/>
      <c r="H475" s="10"/>
      <c r="J475" s="8"/>
      <c r="K475" s="8"/>
      <c r="L475" s="10"/>
    </row>
    <row r="476" spans="1:12" ht="15.75" customHeight="1">
      <c r="A476" s="10"/>
      <c r="B476" s="10"/>
      <c r="C476" s="10"/>
      <c r="D476" s="10"/>
      <c r="E476" s="10"/>
      <c r="F476" s="10"/>
      <c r="G476" s="10"/>
      <c r="H476" s="10"/>
      <c r="J476" s="8"/>
      <c r="K476" s="8"/>
      <c r="L476" s="10"/>
    </row>
    <row r="477" spans="1:12" ht="15.75" customHeight="1">
      <c r="A477" s="10"/>
      <c r="B477" s="10"/>
      <c r="C477" s="10"/>
      <c r="D477" s="10"/>
      <c r="E477" s="10"/>
      <c r="F477" s="10"/>
      <c r="G477" s="10"/>
      <c r="H477" s="10"/>
      <c r="J477" s="8"/>
      <c r="K477" s="8"/>
      <c r="L477" s="10"/>
    </row>
    <row r="478" spans="1:12" ht="15.75" customHeight="1">
      <c r="A478" s="10"/>
      <c r="B478" s="10"/>
      <c r="C478" s="10"/>
      <c r="D478" s="10"/>
      <c r="E478" s="10"/>
      <c r="F478" s="10"/>
      <c r="G478" s="10"/>
      <c r="H478" s="10"/>
      <c r="J478" s="8"/>
      <c r="K478" s="8"/>
      <c r="L478" s="10"/>
    </row>
    <row r="479" spans="1:12" ht="15.75" customHeight="1">
      <c r="A479" s="10"/>
      <c r="B479" s="10"/>
      <c r="C479" s="10"/>
      <c r="D479" s="10"/>
      <c r="E479" s="10"/>
      <c r="F479" s="10"/>
      <c r="G479" s="10"/>
      <c r="H479" s="10"/>
      <c r="J479" s="8"/>
      <c r="K479" s="8"/>
      <c r="L479" s="10"/>
    </row>
    <row r="480" spans="1:12" ht="15.75" customHeight="1">
      <c r="A480" s="10"/>
      <c r="B480" s="10"/>
      <c r="C480" s="10"/>
      <c r="D480" s="10"/>
      <c r="E480" s="10"/>
      <c r="F480" s="10"/>
      <c r="G480" s="10"/>
      <c r="H480" s="10"/>
      <c r="J480" s="8"/>
      <c r="K480" s="8"/>
      <c r="L480" s="10"/>
    </row>
    <row r="481" spans="1:12" ht="15.75" customHeight="1">
      <c r="A481" s="10"/>
      <c r="B481" s="10"/>
      <c r="C481" s="10"/>
      <c r="D481" s="10"/>
      <c r="E481" s="10"/>
      <c r="F481" s="10"/>
      <c r="G481" s="10"/>
      <c r="H481" s="10"/>
      <c r="J481" s="8"/>
      <c r="K481" s="8"/>
      <c r="L481" s="10"/>
    </row>
    <row r="482" spans="1:12" ht="15.75" customHeight="1">
      <c r="A482" s="10"/>
      <c r="B482" s="10"/>
      <c r="C482" s="10"/>
      <c r="D482" s="10"/>
      <c r="E482" s="10"/>
      <c r="F482" s="10"/>
      <c r="G482" s="10"/>
      <c r="H482" s="10"/>
      <c r="J482" s="8"/>
      <c r="K482" s="8"/>
      <c r="L482" s="10"/>
    </row>
    <row r="483" spans="1:12" ht="15.75" customHeight="1">
      <c r="A483" s="10"/>
      <c r="B483" s="10"/>
      <c r="C483" s="10"/>
      <c r="D483" s="10"/>
      <c r="E483" s="10"/>
      <c r="F483" s="10"/>
      <c r="G483" s="10"/>
      <c r="H483" s="10"/>
      <c r="J483" s="8"/>
      <c r="K483" s="8"/>
      <c r="L483" s="10"/>
    </row>
    <row r="484" spans="1:12" ht="15.75" customHeight="1">
      <c r="A484" s="10"/>
      <c r="B484" s="10"/>
      <c r="C484" s="10"/>
      <c r="D484" s="10"/>
      <c r="E484" s="10"/>
      <c r="F484" s="10"/>
      <c r="G484" s="10"/>
      <c r="H484" s="10"/>
      <c r="J484" s="8"/>
      <c r="K484" s="8"/>
      <c r="L484" s="10"/>
    </row>
    <row r="485" spans="1:12" ht="15.75" customHeight="1">
      <c r="A485" s="10"/>
      <c r="B485" s="10"/>
      <c r="C485" s="10"/>
      <c r="D485" s="10"/>
      <c r="E485" s="10"/>
      <c r="F485" s="10"/>
      <c r="G485" s="10"/>
      <c r="H485" s="10"/>
      <c r="J485" s="8"/>
      <c r="K485" s="8"/>
      <c r="L485" s="10"/>
    </row>
    <row r="486" spans="1:12" ht="15.75" customHeight="1">
      <c r="A486" s="10"/>
      <c r="B486" s="10"/>
      <c r="C486" s="10"/>
      <c r="D486" s="10"/>
      <c r="E486" s="10"/>
      <c r="F486" s="10"/>
      <c r="G486" s="10"/>
      <c r="H486" s="10"/>
      <c r="J486" s="8"/>
      <c r="K486" s="8"/>
      <c r="L486" s="10"/>
    </row>
    <row r="487" spans="1:12" ht="15.75" customHeight="1">
      <c r="A487" s="10"/>
      <c r="B487" s="10"/>
      <c r="C487" s="10"/>
      <c r="D487" s="10"/>
      <c r="E487" s="10"/>
      <c r="F487" s="10"/>
      <c r="G487" s="10"/>
      <c r="H487" s="10"/>
      <c r="J487" s="8"/>
      <c r="K487" s="8"/>
      <c r="L487" s="10"/>
    </row>
    <row r="488" spans="1:12" ht="15.75" customHeight="1">
      <c r="A488" s="10"/>
      <c r="B488" s="10"/>
      <c r="C488" s="10"/>
      <c r="D488" s="10"/>
      <c r="E488" s="10"/>
      <c r="F488" s="10"/>
      <c r="G488" s="10"/>
      <c r="H488" s="10"/>
      <c r="J488" s="8"/>
      <c r="K488" s="8"/>
      <c r="L488" s="10"/>
    </row>
    <row r="489" spans="1:12" ht="15.75" customHeight="1">
      <c r="A489" s="10"/>
      <c r="B489" s="10"/>
      <c r="C489" s="10"/>
      <c r="D489" s="10"/>
      <c r="E489" s="10"/>
      <c r="F489" s="10"/>
      <c r="G489" s="10"/>
      <c r="H489" s="10"/>
      <c r="J489" s="8"/>
      <c r="K489" s="8"/>
      <c r="L489" s="10"/>
    </row>
    <row r="490" spans="1:12" ht="15.75" customHeight="1">
      <c r="A490" s="10"/>
      <c r="B490" s="10"/>
      <c r="C490" s="10"/>
      <c r="D490" s="10"/>
      <c r="E490" s="10"/>
      <c r="F490" s="10"/>
      <c r="G490" s="10"/>
      <c r="H490" s="10"/>
      <c r="J490" s="8"/>
      <c r="K490" s="8"/>
      <c r="L490" s="10"/>
    </row>
    <row r="491" spans="1:12" ht="15.75" customHeight="1">
      <c r="A491" s="10"/>
      <c r="B491" s="10"/>
      <c r="C491" s="10"/>
      <c r="D491" s="10"/>
      <c r="E491" s="10"/>
      <c r="F491" s="10"/>
      <c r="G491" s="10"/>
      <c r="H491" s="10"/>
      <c r="J491" s="8"/>
      <c r="K491" s="8"/>
      <c r="L491" s="10"/>
    </row>
    <row r="492" spans="1:12" ht="15.75" customHeight="1">
      <c r="A492" s="10"/>
      <c r="B492" s="10"/>
      <c r="C492" s="10"/>
      <c r="D492" s="10"/>
      <c r="E492" s="10"/>
      <c r="F492" s="10"/>
      <c r="G492" s="10"/>
      <c r="H492" s="10"/>
      <c r="J492" s="8"/>
      <c r="K492" s="8"/>
      <c r="L492" s="10"/>
    </row>
    <row r="493" spans="1:12" ht="15.75" customHeight="1">
      <c r="A493" s="10"/>
      <c r="B493" s="10"/>
      <c r="C493" s="10"/>
      <c r="D493" s="10"/>
      <c r="E493" s="10"/>
      <c r="F493" s="10"/>
      <c r="G493" s="10"/>
      <c r="H493" s="10"/>
      <c r="J493" s="8"/>
      <c r="K493" s="8"/>
      <c r="L493" s="10"/>
    </row>
    <row r="494" spans="1:12" ht="15.75" customHeight="1">
      <c r="A494" s="10"/>
      <c r="B494" s="10"/>
      <c r="C494" s="10"/>
      <c r="D494" s="10"/>
      <c r="E494" s="10"/>
      <c r="F494" s="10"/>
      <c r="G494" s="10"/>
      <c r="H494" s="10"/>
      <c r="J494" s="8"/>
      <c r="K494" s="8"/>
      <c r="L494" s="10"/>
    </row>
    <row r="495" spans="1:12" ht="15.75" customHeight="1">
      <c r="A495" s="10"/>
      <c r="B495" s="10"/>
      <c r="C495" s="10"/>
      <c r="D495" s="10"/>
      <c r="E495" s="10"/>
      <c r="F495" s="10"/>
      <c r="G495" s="10"/>
      <c r="H495" s="10"/>
      <c r="J495" s="8"/>
      <c r="K495" s="8"/>
      <c r="L495" s="10"/>
    </row>
    <row r="496" spans="1:12" ht="15.75" customHeight="1">
      <c r="A496" s="10"/>
      <c r="B496" s="10"/>
      <c r="C496" s="10"/>
      <c r="D496" s="10"/>
      <c r="E496" s="10"/>
      <c r="F496" s="10"/>
      <c r="G496" s="10"/>
      <c r="H496" s="10"/>
      <c r="J496" s="8"/>
      <c r="K496" s="8"/>
      <c r="L496" s="10"/>
    </row>
    <row r="497" spans="1:12" ht="15.75" customHeight="1">
      <c r="A497" s="10"/>
      <c r="B497" s="10"/>
      <c r="C497" s="10"/>
      <c r="D497" s="10"/>
      <c r="E497" s="10"/>
      <c r="F497" s="10"/>
      <c r="G497" s="10"/>
      <c r="H497" s="10"/>
      <c r="J497" s="8"/>
      <c r="K497" s="8"/>
      <c r="L497" s="10"/>
    </row>
    <row r="498" spans="1:12" ht="15.75" customHeight="1">
      <c r="A498" s="10"/>
      <c r="B498" s="10"/>
      <c r="C498" s="10"/>
      <c r="D498" s="10"/>
      <c r="E498" s="10"/>
      <c r="F498" s="10"/>
      <c r="G498" s="10"/>
      <c r="H498" s="10"/>
      <c r="J498" s="8"/>
      <c r="K498" s="8"/>
      <c r="L498" s="10"/>
    </row>
    <row r="499" spans="1:12" ht="15.75" customHeight="1">
      <c r="A499" s="10"/>
      <c r="B499" s="10"/>
      <c r="C499" s="10"/>
      <c r="D499" s="10"/>
      <c r="E499" s="10"/>
      <c r="F499" s="10"/>
      <c r="G499" s="10"/>
      <c r="H499" s="10"/>
      <c r="J499" s="8"/>
      <c r="K499" s="8"/>
      <c r="L499" s="10"/>
    </row>
    <row r="500" spans="1:12" ht="15.75" customHeight="1">
      <c r="A500" s="10"/>
      <c r="B500" s="10"/>
      <c r="C500" s="10"/>
      <c r="D500" s="10"/>
      <c r="E500" s="10"/>
      <c r="F500" s="10"/>
      <c r="G500" s="10"/>
      <c r="H500" s="10"/>
      <c r="J500" s="8"/>
      <c r="K500" s="8"/>
      <c r="L500" s="10"/>
    </row>
    <row r="501" spans="1:12" ht="15.75" customHeight="1">
      <c r="A501" s="10"/>
      <c r="B501" s="10"/>
      <c r="C501" s="10"/>
      <c r="D501" s="10"/>
      <c r="E501" s="10"/>
      <c r="F501" s="10"/>
      <c r="G501" s="10"/>
      <c r="H501" s="10"/>
      <c r="J501" s="8"/>
      <c r="K501" s="8"/>
      <c r="L501" s="10"/>
    </row>
    <row r="502" spans="1:12" ht="15.75" customHeight="1">
      <c r="A502" s="10"/>
      <c r="B502" s="10"/>
      <c r="C502" s="10"/>
      <c r="D502" s="10"/>
      <c r="E502" s="10"/>
      <c r="F502" s="10"/>
      <c r="G502" s="10"/>
      <c r="H502" s="10"/>
      <c r="J502" s="8"/>
      <c r="K502" s="8"/>
      <c r="L502" s="10"/>
    </row>
    <row r="503" spans="1:12" ht="15.75" customHeight="1">
      <c r="A503" s="10"/>
      <c r="B503" s="10"/>
      <c r="C503" s="10"/>
      <c r="D503" s="10"/>
      <c r="E503" s="10"/>
      <c r="F503" s="10"/>
      <c r="G503" s="10"/>
      <c r="H503" s="10"/>
      <c r="J503" s="8"/>
      <c r="K503" s="8"/>
      <c r="L503" s="10"/>
    </row>
    <row r="504" spans="1:12" ht="15.75" customHeight="1">
      <c r="A504" s="10"/>
      <c r="B504" s="10"/>
      <c r="C504" s="10"/>
      <c r="D504" s="10"/>
      <c r="E504" s="10"/>
      <c r="F504" s="10"/>
      <c r="G504" s="10"/>
      <c r="H504" s="10"/>
      <c r="J504" s="8"/>
      <c r="K504" s="8"/>
      <c r="L504" s="10"/>
    </row>
    <row r="505" spans="1:12" ht="15.75" customHeight="1">
      <c r="A505" s="10"/>
      <c r="B505" s="10"/>
      <c r="C505" s="10"/>
      <c r="D505" s="10"/>
      <c r="E505" s="10"/>
      <c r="F505" s="10"/>
      <c r="G505" s="10"/>
      <c r="H505" s="10"/>
      <c r="J505" s="8"/>
      <c r="K505" s="8"/>
      <c r="L505" s="10"/>
    </row>
    <row r="506" spans="1:12" ht="15.75" customHeight="1">
      <c r="A506" s="10"/>
      <c r="B506" s="10"/>
      <c r="C506" s="10"/>
      <c r="D506" s="10"/>
      <c r="E506" s="10"/>
      <c r="F506" s="10"/>
      <c r="G506" s="10"/>
      <c r="H506" s="10"/>
      <c r="J506" s="8"/>
      <c r="K506" s="8"/>
      <c r="L506" s="10"/>
    </row>
    <row r="507" spans="1:12" ht="15.75" customHeight="1">
      <c r="A507" s="10"/>
      <c r="B507" s="10"/>
      <c r="C507" s="10"/>
      <c r="D507" s="10"/>
      <c r="E507" s="10"/>
      <c r="F507" s="10"/>
      <c r="G507" s="10"/>
      <c r="H507" s="10"/>
      <c r="J507" s="8"/>
      <c r="K507" s="8"/>
      <c r="L507" s="10"/>
    </row>
    <row r="508" spans="1:12" ht="15.75" customHeight="1">
      <c r="A508" s="10"/>
      <c r="B508" s="10"/>
      <c r="C508" s="10"/>
      <c r="D508" s="10"/>
      <c r="E508" s="10"/>
      <c r="F508" s="10"/>
      <c r="G508" s="10"/>
      <c r="H508" s="10"/>
      <c r="J508" s="8"/>
      <c r="K508" s="8"/>
      <c r="L508" s="10"/>
    </row>
    <row r="509" spans="1:12" ht="15.75" customHeight="1">
      <c r="A509" s="10"/>
      <c r="B509" s="10"/>
      <c r="C509" s="10"/>
      <c r="D509" s="10"/>
      <c r="E509" s="10"/>
      <c r="F509" s="10"/>
      <c r="G509" s="10"/>
      <c r="H509" s="10"/>
      <c r="J509" s="8"/>
      <c r="K509" s="8"/>
      <c r="L509" s="10"/>
    </row>
    <row r="510" spans="1:12" ht="15.75" customHeight="1">
      <c r="A510" s="10"/>
      <c r="B510" s="10"/>
      <c r="C510" s="10"/>
      <c r="D510" s="10"/>
      <c r="E510" s="10"/>
      <c r="F510" s="10"/>
      <c r="G510" s="10"/>
      <c r="H510" s="10"/>
      <c r="J510" s="8"/>
      <c r="K510" s="8"/>
      <c r="L510" s="10"/>
    </row>
    <row r="511" spans="1:12" ht="15.75" customHeight="1">
      <c r="A511" s="10"/>
      <c r="B511" s="10"/>
      <c r="C511" s="10"/>
      <c r="D511" s="10"/>
      <c r="E511" s="10"/>
      <c r="F511" s="10"/>
      <c r="G511" s="10"/>
      <c r="H511" s="10"/>
      <c r="J511" s="8"/>
      <c r="K511" s="8"/>
      <c r="L511" s="10"/>
    </row>
    <row r="512" spans="1:12" ht="15.75" customHeight="1">
      <c r="A512" s="10"/>
      <c r="B512" s="10"/>
      <c r="C512" s="10"/>
      <c r="D512" s="10"/>
      <c r="E512" s="10"/>
      <c r="F512" s="10"/>
      <c r="G512" s="10"/>
      <c r="H512" s="10"/>
      <c r="J512" s="8"/>
      <c r="K512" s="8"/>
      <c r="L512" s="10"/>
    </row>
    <row r="513" spans="1:12" ht="15.75" customHeight="1">
      <c r="A513" s="10"/>
      <c r="B513" s="10"/>
      <c r="C513" s="10"/>
      <c r="D513" s="10"/>
      <c r="E513" s="10"/>
      <c r="F513" s="10"/>
      <c r="G513" s="10"/>
      <c r="H513" s="10"/>
      <c r="J513" s="8"/>
      <c r="K513" s="8"/>
      <c r="L513" s="10"/>
    </row>
    <row r="514" spans="1:12" ht="15.75" customHeight="1">
      <c r="A514" s="10"/>
      <c r="B514" s="10"/>
      <c r="C514" s="10"/>
      <c r="D514" s="10"/>
      <c r="E514" s="10"/>
      <c r="F514" s="10"/>
      <c r="G514" s="10"/>
      <c r="H514" s="10"/>
      <c r="J514" s="8"/>
      <c r="K514" s="8"/>
      <c r="L514" s="10"/>
    </row>
    <row r="515" spans="1:12" ht="15.75" customHeight="1">
      <c r="A515" s="10"/>
      <c r="B515" s="10"/>
      <c r="C515" s="10"/>
      <c r="D515" s="10"/>
      <c r="E515" s="10"/>
      <c r="F515" s="10"/>
      <c r="G515" s="10"/>
      <c r="H515" s="10"/>
      <c r="J515" s="8"/>
      <c r="K515" s="8"/>
      <c r="L515" s="10"/>
    </row>
    <row r="516" spans="1:12" ht="15.75" customHeight="1">
      <c r="A516" s="10"/>
      <c r="B516" s="10"/>
      <c r="C516" s="10"/>
      <c r="D516" s="10"/>
      <c r="E516" s="10"/>
      <c r="F516" s="10"/>
      <c r="G516" s="10"/>
      <c r="H516" s="10"/>
      <c r="J516" s="8"/>
      <c r="K516" s="8"/>
      <c r="L516" s="10"/>
    </row>
    <row r="517" spans="1:12" ht="15.75" customHeight="1">
      <c r="A517" s="10"/>
      <c r="B517" s="10"/>
      <c r="C517" s="10"/>
      <c r="D517" s="10"/>
      <c r="E517" s="10"/>
      <c r="F517" s="10"/>
      <c r="G517" s="10"/>
      <c r="H517" s="10"/>
      <c r="J517" s="8"/>
      <c r="K517" s="8"/>
      <c r="L517" s="10"/>
    </row>
    <row r="518" spans="1:12" ht="15.75" customHeight="1">
      <c r="A518" s="10"/>
      <c r="B518" s="10"/>
      <c r="C518" s="10"/>
      <c r="D518" s="10"/>
      <c r="E518" s="10"/>
      <c r="F518" s="10"/>
      <c r="G518" s="10"/>
      <c r="H518" s="10"/>
      <c r="J518" s="8"/>
      <c r="K518" s="8"/>
      <c r="L518" s="10"/>
    </row>
    <row r="519" spans="1:12" ht="15.75" customHeight="1">
      <c r="A519" s="10"/>
      <c r="B519" s="10"/>
      <c r="C519" s="10"/>
      <c r="D519" s="10"/>
      <c r="E519" s="10"/>
      <c r="F519" s="10"/>
      <c r="G519" s="10"/>
      <c r="H519" s="10"/>
      <c r="J519" s="8"/>
      <c r="K519" s="8"/>
      <c r="L519" s="10"/>
    </row>
    <row r="520" spans="1:12" ht="15.75" customHeight="1">
      <c r="A520" s="10"/>
      <c r="B520" s="10"/>
      <c r="C520" s="10"/>
      <c r="D520" s="10"/>
      <c r="E520" s="10"/>
      <c r="F520" s="10"/>
      <c r="G520" s="10"/>
      <c r="H520" s="10"/>
      <c r="J520" s="8"/>
      <c r="K520" s="8"/>
      <c r="L520" s="10"/>
    </row>
    <row r="521" spans="1:12" ht="15.75" customHeight="1">
      <c r="A521" s="10"/>
      <c r="B521" s="10"/>
      <c r="C521" s="10"/>
      <c r="D521" s="10"/>
      <c r="E521" s="10"/>
      <c r="F521" s="10"/>
      <c r="G521" s="10"/>
      <c r="H521" s="10"/>
      <c r="J521" s="8"/>
      <c r="K521" s="8"/>
      <c r="L521" s="10"/>
    </row>
    <row r="522" spans="1:12" ht="15.75" customHeight="1">
      <c r="A522" s="10"/>
      <c r="B522" s="10"/>
      <c r="C522" s="10"/>
      <c r="D522" s="10"/>
      <c r="E522" s="10"/>
      <c r="F522" s="10"/>
      <c r="G522" s="10"/>
      <c r="H522" s="10"/>
      <c r="J522" s="8"/>
      <c r="K522" s="8"/>
      <c r="L522" s="10"/>
    </row>
    <row r="523" spans="1:12" ht="15.75" customHeight="1">
      <c r="A523" s="10"/>
      <c r="B523" s="10"/>
      <c r="C523" s="10"/>
      <c r="D523" s="10"/>
      <c r="E523" s="10"/>
      <c r="F523" s="10"/>
      <c r="G523" s="10"/>
      <c r="H523" s="10"/>
      <c r="J523" s="8"/>
      <c r="K523" s="8"/>
      <c r="L523" s="10"/>
    </row>
    <row r="524" spans="1:12" ht="15.75" customHeight="1">
      <c r="A524" s="10"/>
      <c r="B524" s="10"/>
      <c r="C524" s="10"/>
      <c r="D524" s="10"/>
      <c r="E524" s="10"/>
      <c r="F524" s="10"/>
      <c r="G524" s="10"/>
      <c r="H524" s="10"/>
      <c r="J524" s="8"/>
      <c r="K524" s="8"/>
      <c r="L524" s="10"/>
    </row>
    <row r="525" spans="1:12" ht="15.75" customHeight="1">
      <c r="A525" s="10"/>
      <c r="B525" s="10"/>
      <c r="C525" s="10"/>
      <c r="D525" s="10"/>
      <c r="E525" s="10"/>
      <c r="F525" s="10"/>
      <c r="G525" s="10"/>
      <c r="H525" s="10"/>
      <c r="J525" s="8"/>
      <c r="K525" s="8"/>
      <c r="L525" s="10"/>
    </row>
    <row r="526" spans="1:12" ht="15.75" customHeight="1">
      <c r="A526" s="10"/>
      <c r="B526" s="10"/>
      <c r="C526" s="10"/>
      <c r="D526" s="10"/>
      <c r="E526" s="10"/>
      <c r="F526" s="10"/>
      <c r="G526" s="10"/>
      <c r="H526" s="10"/>
      <c r="J526" s="8"/>
      <c r="K526" s="8"/>
      <c r="L526" s="10"/>
    </row>
    <row r="527" spans="1:12" ht="15.75" customHeight="1">
      <c r="A527" s="10"/>
      <c r="B527" s="10"/>
      <c r="C527" s="10"/>
      <c r="D527" s="10"/>
      <c r="E527" s="10"/>
      <c r="F527" s="10"/>
      <c r="G527" s="10"/>
      <c r="H527" s="10"/>
      <c r="J527" s="8"/>
      <c r="K527" s="8"/>
      <c r="L527" s="10"/>
    </row>
    <row r="528" spans="1:12" ht="15.75" customHeight="1">
      <c r="A528" s="10"/>
      <c r="B528" s="10"/>
      <c r="C528" s="10"/>
      <c r="D528" s="10"/>
      <c r="E528" s="10"/>
      <c r="F528" s="10"/>
      <c r="G528" s="10"/>
      <c r="H528" s="10"/>
      <c r="J528" s="8"/>
      <c r="K528" s="8"/>
      <c r="L528" s="10"/>
    </row>
    <row r="529" spans="1:12" ht="15.75" customHeight="1">
      <c r="A529" s="10"/>
      <c r="B529" s="10"/>
      <c r="C529" s="10"/>
      <c r="D529" s="10"/>
      <c r="E529" s="10"/>
      <c r="F529" s="10"/>
      <c r="G529" s="10"/>
      <c r="H529" s="10"/>
      <c r="J529" s="8"/>
      <c r="K529" s="8"/>
      <c r="L529" s="10"/>
    </row>
    <row r="530" spans="1:12" ht="15.75" customHeight="1">
      <c r="A530" s="10"/>
      <c r="B530" s="10"/>
      <c r="C530" s="10"/>
      <c r="D530" s="10"/>
      <c r="E530" s="10"/>
      <c r="F530" s="10"/>
      <c r="G530" s="10"/>
      <c r="H530" s="10"/>
      <c r="J530" s="8"/>
      <c r="K530" s="8"/>
      <c r="L530" s="10"/>
    </row>
    <row r="531" spans="1:12" ht="15.75" customHeight="1">
      <c r="A531" s="10"/>
      <c r="B531" s="10"/>
      <c r="C531" s="10"/>
      <c r="D531" s="10"/>
      <c r="E531" s="10"/>
      <c r="F531" s="10"/>
      <c r="G531" s="10"/>
      <c r="H531" s="10"/>
      <c r="J531" s="8"/>
      <c r="K531" s="8"/>
      <c r="L531" s="10"/>
    </row>
    <row r="532" spans="1:12" ht="15.75" customHeight="1">
      <c r="A532" s="10"/>
      <c r="B532" s="10"/>
      <c r="C532" s="10"/>
      <c r="D532" s="10"/>
      <c r="E532" s="10"/>
      <c r="F532" s="10"/>
      <c r="G532" s="10"/>
      <c r="H532" s="10"/>
      <c r="J532" s="8"/>
      <c r="K532" s="8"/>
      <c r="L532" s="10"/>
    </row>
    <row r="533" spans="1:12" ht="15.75" customHeight="1">
      <c r="A533" s="10"/>
      <c r="B533" s="10"/>
      <c r="C533" s="10"/>
      <c r="D533" s="10"/>
      <c r="E533" s="10"/>
      <c r="F533" s="10"/>
      <c r="G533" s="10"/>
      <c r="H533" s="10"/>
      <c r="J533" s="8"/>
      <c r="K533" s="8"/>
      <c r="L533" s="10"/>
    </row>
    <row r="534" spans="1:12" ht="15.75" customHeight="1">
      <c r="A534" s="10"/>
      <c r="B534" s="10"/>
      <c r="C534" s="10"/>
      <c r="D534" s="10"/>
      <c r="E534" s="10"/>
      <c r="F534" s="10"/>
      <c r="G534" s="10"/>
      <c r="H534" s="10"/>
      <c r="J534" s="8"/>
      <c r="K534" s="8"/>
      <c r="L534" s="10"/>
    </row>
    <row r="535" spans="1:12" ht="15.75" customHeight="1">
      <c r="A535" s="10"/>
      <c r="B535" s="10"/>
      <c r="C535" s="10"/>
      <c r="D535" s="10"/>
      <c r="E535" s="10"/>
      <c r="F535" s="10"/>
      <c r="G535" s="10"/>
      <c r="H535" s="10"/>
      <c r="J535" s="8"/>
      <c r="K535" s="8"/>
      <c r="L535" s="10"/>
    </row>
    <row r="536" spans="1:12" ht="15.75" customHeight="1">
      <c r="A536" s="10"/>
      <c r="B536" s="10"/>
      <c r="C536" s="10"/>
      <c r="D536" s="10"/>
      <c r="E536" s="10"/>
      <c r="F536" s="10"/>
      <c r="G536" s="10"/>
      <c r="H536" s="10"/>
      <c r="J536" s="8"/>
      <c r="K536" s="8"/>
      <c r="L536" s="10"/>
    </row>
    <row r="537" spans="1:12" ht="15.75" customHeight="1">
      <c r="A537" s="10"/>
      <c r="B537" s="10"/>
      <c r="C537" s="10"/>
      <c r="D537" s="10"/>
      <c r="E537" s="10"/>
      <c r="F537" s="10"/>
      <c r="G537" s="10"/>
      <c r="H537" s="10"/>
      <c r="J537" s="8"/>
      <c r="K537" s="8"/>
      <c r="L537" s="10"/>
    </row>
    <row r="538" spans="1:12" ht="15.75" customHeight="1">
      <c r="A538" s="10"/>
      <c r="B538" s="10"/>
      <c r="C538" s="10"/>
      <c r="D538" s="10"/>
      <c r="E538" s="10"/>
      <c r="F538" s="10"/>
      <c r="G538" s="10"/>
      <c r="H538" s="10"/>
      <c r="J538" s="8"/>
      <c r="K538" s="8"/>
      <c r="L538" s="10"/>
    </row>
    <row r="539" spans="1:12" ht="15.75" customHeight="1">
      <c r="A539" s="10"/>
      <c r="B539" s="10"/>
      <c r="C539" s="10"/>
      <c r="D539" s="10"/>
      <c r="E539" s="10"/>
      <c r="F539" s="10"/>
      <c r="G539" s="10"/>
      <c r="H539" s="10"/>
      <c r="J539" s="8"/>
      <c r="K539" s="8"/>
      <c r="L539" s="10"/>
    </row>
    <row r="540" spans="1:12" ht="15.75" customHeight="1">
      <c r="A540" s="10"/>
      <c r="B540" s="10"/>
      <c r="C540" s="10"/>
      <c r="D540" s="10"/>
      <c r="E540" s="10"/>
      <c r="F540" s="10"/>
      <c r="G540" s="10"/>
      <c r="H540" s="10"/>
      <c r="J540" s="8"/>
      <c r="K540" s="8"/>
      <c r="L540" s="10"/>
    </row>
    <row r="541" spans="1:12" ht="15.75" customHeight="1">
      <c r="A541" s="10"/>
      <c r="B541" s="10"/>
      <c r="C541" s="10"/>
      <c r="D541" s="10"/>
      <c r="E541" s="10"/>
      <c r="F541" s="10"/>
      <c r="G541" s="10"/>
      <c r="H541" s="10"/>
      <c r="J541" s="8"/>
      <c r="K541" s="8"/>
      <c r="L541" s="10"/>
    </row>
    <row r="542" spans="1:12" ht="15.75" customHeight="1">
      <c r="A542" s="10"/>
      <c r="B542" s="10"/>
      <c r="C542" s="10"/>
      <c r="D542" s="10"/>
      <c r="E542" s="10"/>
      <c r="F542" s="10"/>
      <c r="G542" s="10"/>
      <c r="H542" s="10"/>
      <c r="J542" s="8"/>
      <c r="K542" s="8"/>
      <c r="L542" s="10"/>
    </row>
    <row r="543" spans="1:12" ht="15.75" customHeight="1">
      <c r="A543" s="10"/>
      <c r="B543" s="10"/>
      <c r="C543" s="10"/>
      <c r="D543" s="10"/>
      <c r="E543" s="10"/>
      <c r="F543" s="10"/>
      <c r="G543" s="10"/>
      <c r="H543" s="10"/>
      <c r="J543" s="8"/>
      <c r="K543" s="8"/>
      <c r="L543" s="10"/>
    </row>
    <row r="544" spans="1:12" ht="15.75" customHeight="1">
      <c r="A544" s="10"/>
      <c r="B544" s="10"/>
      <c r="C544" s="10"/>
      <c r="D544" s="10"/>
      <c r="E544" s="10"/>
      <c r="F544" s="10"/>
      <c r="G544" s="10"/>
      <c r="H544" s="10"/>
      <c r="J544" s="8"/>
      <c r="K544" s="8"/>
      <c r="L544" s="10"/>
    </row>
    <row r="545" spans="1:12" ht="15.75" customHeight="1">
      <c r="A545" s="10"/>
      <c r="B545" s="10"/>
      <c r="C545" s="10"/>
      <c r="D545" s="10"/>
      <c r="E545" s="10"/>
      <c r="F545" s="10"/>
      <c r="G545" s="10"/>
      <c r="H545" s="10"/>
      <c r="J545" s="8"/>
      <c r="K545" s="8"/>
      <c r="L545" s="10"/>
    </row>
    <row r="546" spans="1:12" ht="15.75" customHeight="1">
      <c r="A546" s="10"/>
      <c r="B546" s="10"/>
      <c r="C546" s="10"/>
      <c r="D546" s="10"/>
      <c r="E546" s="10"/>
      <c r="F546" s="10"/>
      <c r="G546" s="10"/>
      <c r="H546" s="10"/>
      <c r="J546" s="8"/>
      <c r="K546" s="8"/>
      <c r="L546" s="10"/>
    </row>
    <row r="547" spans="1:12" ht="15.75" customHeight="1">
      <c r="A547" s="10"/>
      <c r="B547" s="10"/>
      <c r="C547" s="10"/>
      <c r="D547" s="10"/>
      <c r="E547" s="10"/>
      <c r="F547" s="10"/>
      <c r="G547" s="10"/>
      <c r="H547" s="10"/>
      <c r="J547" s="8"/>
      <c r="K547" s="8"/>
      <c r="L547" s="10"/>
    </row>
    <row r="548" spans="1:12" ht="15.75" customHeight="1">
      <c r="A548" s="10"/>
      <c r="B548" s="10"/>
      <c r="C548" s="10"/>
      <c r="D548" s="10"/>
      <c r="E548" s="10"/>
      <c r="F548" s="10"/>
      <c r="G548" s="10"/>
      <c r="H548" s="10"/>
      <c r="J548" s="8"/>
      <c r="K548" s="8"/>
      <c r="L548" s="10"/>
    </row>
    <row r="549" spans="1:12" ht="15.75" customHeight="1">
      <c r="A549" s="10"/>
      <c r="B549" s="10"/>
      <c r="C549" s="10"/>
      <c r="D549" s="10"/>
      <c r="E549" s="10"/>
      <c r="F549" s="10"/>
      <c r="G549" s="10"/>
      <c r="H549" s="10"/>
      <c r="J549" s="8"/>
      <c r="K549" s="8"/>
      <c r="L549" s="10"/>
    </row>
    <row r="550" spans="1:12" ht="15.75" customHeight="1">
      <c r="A550" s="10"/>
      <c r="B550" s="10"/>
      <c r="C550" s="10"/>
      <c r="D550" s="10"/>
      <c r="E550" s="10"/>
      <c r="F550" s="10"/>
      <c r="G550" s="10"/>
      <c r="H550" s="10"/>
      <c r="J550" s="8"/>
      <c r="K550" s="8"/>
      <c r="L550" s="10"/>
    </row>
    <row r="551" spans="1:12" ht="15.75" customHeight="1">
      <c r="A551" s="10"/>
      <c r="B551" s="10"/>
      <c r="C551" s="10"/>
      <c r="D551" s="10"/>
      <c r="E551" s="10"/>
      <c r="F551" s="10"/>
      <c r="G551" s="10"/>
      <c r="H551" s="10"/>
      <c r="J551" s="8"/>
      <c r="K551" s="8"/>
      <c r="L551" s="10"/>
    </row>
    <row r="552" spans="1:12" ht="15.75" customHeight="1">
      <c r="A552" s="10"/>
      <c r="B552" s="10"/>
      <c r="C552" s="10"/>
      <c r="D552" s="10"/>
      <c r="E552" s="10"/>
      <c r="F552" s="10"/>
      <c r="G552" s="10"/>
      <c r="H552" s="10"/>
      <c r="J552" s="8"/>
      <c r="K552" s="8"/>
      <c r="L552" s="10"/>
    </row>
    <row r="553" spans="1:12" ht="15.75" customHeight="1">
      <c r="A553" s="10"/>
      <c r="B553" s="10"/>
      <c r="C553" s="10"/>
      <c r="D553" s="10"/>
      <c r="E553" s="10"/>
      <c r="F553" s="10"/>
      <c r="G553" s="10"/>
      <c r="H553" s="10"/>
      <c r="J553" s="8"/>
      <c r="K553" s="8"/>
      <c r="L553" s="10"/>
    </row>
    <row r="554" spans="1:12" ht="15.75" customHeight="1">
      <c r="A554" s="10"/>
      <c r="B554" s="10"/>
      <c r="C554" s="10"/>
      <c r="D554" s="10"/>
      <c r="E554" s="10"/>
      <c r="F554" s="10"/>
      <c r="G554" s="10"/>
      <c r="H554" s="10"/>
      <c r="J554" s="8"/>
      <c r="K554" s="8"/>
      <c r="L554" s="10"/>
    </row>
    <row r="555" spans="1:12" ht="15.75" customHeight="1">
      <c r="A555" s="10"/>
      <c r="B555" s="10"/>
      <c r="C555" s="10"/>
      <c r="D555" s="10"/>
      <c r="E555" s="10"/>
      <c r="F555" s="10"/>
      <c r="G555" s="10"/>
      <c r="H555" s="10"/>
      <c r="J555" s="8"/>
      <c r="K555" s="8"/>
      <c r="L555" s="10"/>
    </row>
    <row r="556" spans="1:12" ht="15.75" customHeight="1">
      <c r="A556" s="10"/>
      <c r="B556" s="10"/>
      <c r="C556" s="10"/>
      <c r="D556" s="10"/>
      <c r="E556" s="10"/>
      <c r="F556" s="10"/>
      <c r="G556" s="10"/>
      <c r="H556" s="10"/>
      <c r="J556" s="8"/>
      <c r="K556" s="8"/>
      <c r="L556" s="10"/>
    </row>
    <row r="557" spans="1:12" ht="15.75" customHeight="1">
      <c r="A557" s="10"/>
      <c r="B557" s="10"/>
      <c r="C557" s="10"/>
      <c r="D557" s="10"/>
      <c r="E557" s="10"/>
      <c r="F557" s="10"/>
      <c r="G557" s="10"/>
      <c r="H557" s="10"/>
      <c r="J557" s="8"/>
      <c r="K557" s="8"/>
      <c r="L557" s="10"/>
    </row>
    <row r="558" spans="1:12" ht="15.75" customHeight="1">
      <c r="A558" s="10"/>
      <c r="B558" s="10"/>
      <c r="C558" s="10"/>
      <c r="D558" s="10"/>
      <c r="E558" s="10"/>
      <c r="F558" s="10"/>
      <c r="G558" s="10"/>
      <c r="H558" s="10"/>
      <c r="J558" s="8"/>
      <c r="K558" s="8"/>
      <c r="L558" s="10"/>
    </row>
    <row r="559" spans="1:12" ht="15.75" customHeight="1">
      <c r="A559" s="10"/>
      <c r="B559" s="10"/>
      <c r="C559" s="10"/>
      <c r="D559" s="10"/>
      <c r="E559" s="10"/>
      <c r="F559" s="10"/>
      <c r="G559" s="10"/>
      <c r="H559" s="10"/>
      <c r="J559" s="8"/>
      <c r="K559" s="8"/>
      <c r="L559" s="10"/>
    </row>
    <row r="560" spans="1:12" ht="15.75" customHeight="1">
      <c r="A560" s="10"/>
      <c r="B560" s="10"/>
      <c r="C560" s="10"/>
      <c r="D560" s="10"/>
      <c r="E560" s="10"/>
      <c r="F560" s="10"/>
      <c r="G560" s="10"/>
      <c r="H560" s="10"/>
      <c r="J560" s="8"/>
      <c r="K560" s="8"/>
      <c r="L560" s="10"/>
    </row>
    <row r="561" spans="1:12" ht="15.75" customHeight="1">
      <c r="A561" s="10"/>
      <c r="B561" s="10"/>
      <c r="C561" s="10"/>
      <c r="D561" s="10"/>
      <c r="E561" s="10"/>
      <c r="F561" s="10"/>
      <c r="G561" s="10"/>
      <c r="H561" s="10"/>
      <c r="J561" s="8"/>
      <c r="K561" s="8"/>
      <c r="L561" s="10"/>
    </row>
    <row r="562" spans="1:12" ht="15.75" customHeight="1">
      <c r="A562" s="10"/>
      <c r="B562" s="10"/>
      <c r="C562" s="10"/>
      <c r="D562" s="10"/>
      <c r="E562" s="10"/>
      <c r="F562" s="10"/>
      <c r="G562" s="10"/>
      <c r="H562" s="10"/>
      <c r="J562" s="8"/>
      <c r="K562" s="8"/>
      <c r="L562" s="10"/>
    </row>
    <row r="563" spans="1:12" ht="15.75" customHeight="1">
      <c r="A563" s="10"/>
      <c r="B563" s="10"/>
      <c r="C563" s="10"/>
      <c r="D563" s="10"/>
      <c r="E563" s="10"/>
      <c r="F563" s="10"/>
      <c r="G563" s="10"/>
      <c r="H563" s="10"/>
      <c r="J563" s="8"/>
      <c r="K563" s="8"/>
      <c r="L563" s="10"/>
    </row>
    <row r="564" spans="1:12" ht="15.75" customHeight="1">
      <c r="A564" s="10"/>
      <c r="B564" s="10"/>
      <c r="C564" s="10"/>
      <c r="D564" s="10"/>
      <c r="E564" s="10"/>
      <c r="F564" s="10"/>
      <c r="G564" s="10"/>
      <c r="H564" s="10"/>
      <c r="J564" s="8"/>
      <c r="K564" s="8"/>
      <c r="L564" s="10"/>
    </row>
    <row r="565" spans="1:12" ht="15.75" customHeight="1">
      <c r="A565" s="10"/>
      <c r="B565" s="10"/>
      <c r="C565" s="10"/>
      <c r="D565" s="10"/>
      <c r="E565" s="10"/>
      <c r="F565" s="10"/>
      <c r="G565" s="10"/>
      <c r="H565" s="10"/>
      <c r="J565" s="8"/>
      <c r="K565" s="8"/>
      <c r="L565" s="10"/>
    </row>
    <row r="566" spans="1:12" ht="15.75" customHeight="1">
      <c r="A566" s="10"/>
      <c r="B566" s="10"/>
      <c r="C566" s="10"/>
      <c r="D566" s="10"/>
      <c r="E566" s="10"/>
      <c r="F566" s="10"/>
      <c r="G566" s="10"/>
      <c r="H566" s="10"/>
      <c r="J566" s="8"/>
      <c r="K566" s="8"/>
      <c r="L566" s="10"/>
    </row>
    <row r="567" spans="1:12" ht="15.75" customHeight="1">
      <c r="A567" s="10"/>
      <c r="B567" s="10"/>
      <c r="C567" s="10"/>
      <c r="D567" s="10"/>
      <c r="E567" s="10"/>
      <c r="F567" s="10"/>
      <c r="G567" s="10"/>
      <c r="H567" s="10"/>
      <c r="J567" s="8"/>
      <c r="K567" s="8"/>
      <c r="L567" s="10"/>
    </row>
    <row r="568" spans="1:12" ht="15.75" customHeight="1">
      <c r="A568" s="10"/>
      <c r="B568" s="10"/>
      <c r="C568" s="10"/>
      <c r="D568" s="10"/>
      <c r="E568" s="10"/>
      <c r="F568" s="10"/>
      <c r="G568" s="10"/>
      <c r="H568" s="10"/>
      <c r="J568" s="8"/>
      <c r="K568" s="8"/>
      <c r="L568" s="10"/>
    </row>
    <row r="569" spans="1:12" ht="15.75" customHeight="1">
      <c r="A569" s="10"/>
      <c r="B569" s="10"/>
      <c r="C569" s="10"/>
      <c r="D569" s="10"/>
      <c r="E569" s="10"/>
      <c r="F569" s="10"/>
      <c r="G569" s="10"/>
      <c r="H569" s="10"/>
      <c r="J569" s="8"/>
      <c r="K569" s="8"/>
      <c r="L569" s="10"/>
    </row>
    <row r="570" spans="1:12" ht="15.75" customHeight="1">
      <c r="A570" s="10"/>
      <c r="B570" s="10"/>
      <c r="C570" s="10"/>
      <c r="D570" s="10"/>
      <c r="E570" s="10"/>
      <c r="F570" s="10"/>
      <c r="G570" s="10"/>
      <c r="H570" s="10"/>
      <c r="J570" s="8"/>
      <c r="K570" s="8"/>
      <c r="L570" s="10"/>
    </row>
    <row r="571" spans="1:12" ht="15.75" customHeight="1">
      <c r="A571" s="10"/>
      <c r="B571" s="10"/>
      <c r="C571" s="10"/>
      <c r="D571" s="10"/>
      <c r="E571" s="10"/>
      <c r="F571" s="10"/>
      <c r="G571" s="10"/>
      <c r="H571" s="10"/>
      <c r="J571" s="8"/>
      <c r="K571" s="8"/>
      <c r="L571" s="10"/>
    </row>
    <row r="572" spans="1:12" ht="15.75" customHeight="1">
      <c r="A572" s="10"/>
      <c r="B572" s="10"/>
      <c r="C572" s="10"/>
      <c r="D572" s="10"/>
      <c r="E572" s="10"/>
      <c r="F572" s="10"/>
      <c r="G572" s="10"/>
      <c r="H572" s="10"/>
      <c r="J572" s="8"/>
      <c r="K572" s="8"/>
      <c r="L572" s="10"/>
    </row>
    <row r="573" spans="1:12" ht="15.75" customHeight="1">
      <c r="A573" s="10"/>
      <c r="B573" s="10"/>
      <c r="C573" s="10"/>
      <c r="D573" s="10"/>
      <c r="E573" s="10"/>
      <c r="F573" s="10"/>
      <c r="G573" s="10"/>
      <c r="H573" s="10"/>
      <c r="J573" s="8"/>
      <c r="K573" s="8"/>
      <c r="L573" s="10"/>
    </row>
    <row r="574" spans="1:12" ht="15.75" customHeight="1">
      <c r="A574" s="10"/>
      <c r="B574" s="10"/>
      <c r="C574" s="10"/>
      <c r="D574" s="10"/>
      <c r="E574" s="10"/>
      <c r="F574" s="10"/>
      <c r="G574" s="10"/>
      <c r="H574" s="10"/>
      <c r="J574" s="8"/>
      <c r="K574" s="8"/>
      <c r="L574" s="10"/>
    </row>
    <row r="575" spans="1:12" ht="15.75" customHeight="1">
      <c r="A575" s="10"/>
      <c r="B575" s="10"/>
      <c r="C575" s="10"/>
      <c r="D575" s="10"/>
      <c r="E575" s="10"/>
      <c r="F575" s="10"/>
      <c r="G575" s="10"/>
      <c r="H575" s="10"/>
      <c r="J575" s="8"/>
      <c r="K575" s="8"/>
      <c r="L575" s="10"/>
    </row>
    <row r="576" spans="1:12" ht="15.75" customHeight="1">
      <c r="A576" s="10"/>
      <c r="B576" s="10"/>
      <c r="C576" s="10"/>
      <c r="D576" s="10"/>
      <c r="E576" s="10"/>
      <c r="F576" s="10"/>
      <c r="G576" s="10"/>
      <c r="H576" s="10"/>
      <c r="J576" s="8"/>
      <c r="K576" s="8"/>
      <c r="L576" s="10"/>
    </row>
    <row r="577" spans="1:12" ht="15.75" customHeight="1">
      <c r="A577" s="10"/>
      <c r="B577" s="10"/>
      <c r="C577" s="10"/>
      <c r="D577" s="10"/>
      <c r="E577" s="10"/>
      <c r="F577" s="10"/>
      <c r="G577" s="10"/>
      <c r="H577" s="10"/>
      <c r="J577" s="8"/>
      <c r="K577" s="8"/>
      <c r="L577" s="10"/>
    </row>
    <row r="578" spans="1:12" ht="15.75" customHeight="1">
      <c r="A578" s="10"/>
      <c r="B578" s="10"/>
      <c r="C578" s="10"/>
      <c r="D578" s="10"/>
      <c r="E578" s="10"/>
      <c r="F578" s="10"/>
      <c r="G578" s="10"/>
      <c r="H578" s="10"/>
      <c r="J578" s="8"/>
      <c r="K578" s="8"/>
      <c r="L578" s="10"/>
    </row>
    <row r="579" spans="1:12" ht="15.75" customHeight="1">
      <c r="A579" s="10"/>
      <c r="B579" s="10"/>
      <c r="C579" s="10"/>
      <c r="D579" s="10"/>
      <c r="E579" s="10"/>
      <c r="F579" s="10"/>
      <c r="G579" s="10"/>
      <c r="H579" s="10"/>
      <c r="J579" s="8"/>
      <c r="K579" s="8"/>
      <c r="L579" s="10"/>
    </row>
    <row r="580" spans="1:12" ht="15.75" customHeight="1">
      <c r="A580" s="10"/>
      <c r="B580" s="10"/>
      <c r="C580" s="10"/>
      <c r="D580" s="10"/>
      <c r="E580" s="10"/>
      <c r="F580" s="10"/>
      <c r="G580" s="10"/>
      <c r="H580" s="10"/>
      <c r="J580" s="8"/>
      <c r="K580" s="8"/>
      <c r="L580" s="10"/>
    </row>
    <row r="581" spans="1:12" ht="15.75" customHeight="1">
      <c r="A581" s="10"/>
      <c r="B581" s="10"/>
      <c r="C581" s="10"/>
      <c r="D581" s="10"/>
      <c r="E581" s="10"/>
      <c r="F581" s="10"/>
      <c r="G581" s="10"/>
      <c r="H581" s="10"/>
      <c r="J581" s="8"/>
      <c r="K581" s="8"/>
      <c r="L581" s="10"/>
    </row>
    <row r="582" spans="1:12" ht="15.75" customHeight="1">
      <c r="A582" s="10"/>
      <c r="B582" s="10"/>
      <c r="C582" s="10"/>
      <c r="D582" s="10"/>
      <c r="E582" s="10"/>
      <c r="F582" s="10"/>
      <c r="G582" s="10"/>
      <c r="H582" s="10"/>
      <c r="J582" s="8"/>
      <c r="K582" s="8"/>
      <c r="L582" s="10"/>
    </row>
    <row r="583" spans="1:12" ht="15.75" customHeight="1">
      <c r="A583" s="10"/>
      <c r="B583" s="10"/>
      <c r="C583" s="10"/>
      <c r="D583" s="10"/>
      <c r="E583" s="10"/>
      <c r="F583" s="10"/>
      <c r="G583" s="10"/>
      <c r="H583" s="10"/>
      <c r="J583" s="8"/>
      <c r="K583" s="8"/>
      <c r="L583" s="10"/>
    </row>
    <row r="584" spans="1:12" ht="15.75" customHeight="1">
      <c r="A584" s="10"/>
      <c r="B584" s="10"/>
      <c r="C584" s="10"/>
      <c r="D584" s="10"/>
      <c r="E584" s="10"/>
      <c r="F584" s="10"/>
      <c r="G584" s="10"/>
      <c r="H584" s="10"/>
      <c r="J584" s="8"/>
      <c r="K584" s="8"/>
      <c r="L584" s="10"/>
    </row>
    <row r="585" spans="1:12" ht="15.75" customHeight="1">
      <c r="A585" s="10"/>
      <c r="B585" s="10"/>
      <c r="C585" s="10"/>
      <c r="D585" s="10"/>
      <c r="E585" s="10"/>
      <c r="F585" s="10"/>
      <c r="G585" s="10"/>
      <c r="H585" s="10"/>
      <c r="J585" s="8"/>
      <c r="K585" s="8"/>
      <c r="L585" s="10"/>
    </row>
    <row r="586" spans="1:12" ht="15.75" customHeight="1">
      <c r="A586" s="10"/>
      <c r="B586" s="10"/>
      <c r="C586" s="10"/>
      <c r="D586" s="10"/>
      <c r="E586" s="10"/>
      <c r="F586" s="10"/>
      <c r="G586" s="10"/>
      <c r="H586" s="10"/>
      <c r="J586" s="8"/>
      <c r="K586" s="8"/>
      <c r="L586" s="10"/>
    </row>
    <row r="587" spans="1:12" ht="15.75" customHeight="1">
      <c r="A587" s="10"/>
      <c r="B587" s="10"/>
      <c r="C587" s="10"/>
      <c r="D587" s="10"/>
      <c r="E587" s="10"/>
      <c r="F587" s="10"/>
      <c r="G587" s="10"/>
      <c r="H587" s="10"/>
      <c r="J587" s="8"/>
      <c r="K587" s="8"/>
      <c r="L587" s="10"/>
    </row>
    <row r="588" spans="1:12" ht="15.75" customHeight="1">
      <c r="A588" s="10"/>
      <c r="B588" s="10"/>
      <c r="C588" s="10"/>
      <c r="D588" s="10"/>
      <c r="E588" s="10"/>
      <c r="F588" s="10"/>
      <c r="G588" s="10"/>
      <c r="H588" s="10"/>
      <c r="J588" s="8"/>
      <c r="K588" s="8"/>
      <c r="L588" s="10"/>
    </row>
    <row r="589" spans="1:12" ht="15.75" customHeight="1">
      <c r="A589" s="10"/>
      <c r="B589" s="10"/>
      <c r="C589" s="10"/>
      <c r="D589" s="10"/>
      <c r="E589" s="10"/>
      <c r="F589" s="10"/>
      <c r="G589" s="10"/>
      <c r="H589" s="10"/>
      <c r="J589" s="8"/>
      <c r="K589" s="8"/>
      <c r="L589" s="10"/>
    </row>
    <row r="590" spans="1:12" ht="15.75" customHeight="1">
      <c r="A590" s="10"/>
      <c r="B590" s="10"/>
      <c r="C590" s="10"/>
      <c r="D590" s="10"/>
      <c r="E590" s="10"/>
      <c r="F590" s="10"/>
      <c r="G590" s="10"/>
      <c r="H590" s="10"/>
      <c r="J590" s="8"/>
      <c r="K590" s="8"/>
      <c r="L590" s="10"/>
    </row>
    <row r="591" spans="1:12" ht="15.75" customHeight="1">
      <c r="A591" s="10"/>
      <c r="B591" s="10"/>
      <c r="C591" s="10"/>
      <c r="D591" s="10"/>
      <c r="E591" s="10"/>
      <c r="F591" s="10"/>
      <c r="G591" s="10"/>
      <c r="H591" s="10"/>
      <c r="J591" s="8"/>
      <c r="K591" s="8"/>
      <c r="L591" s="10"/>
    </row>
    <row r="592" spans="1:12" ht="15.75" customHeight="1">
      <c r="A592" s="10"/>
      <c r="B592" s="10"/>
      <c r="C592" s="10"/>
      <c r="D592" s="10"/>
      <c r="E592" s="10"/>
      <c r="F592" s="10"/>
      <c r="G592" s="10"/>
      <c r="H592" s="10"/>
      <c r="J592" s="8"/>
      <c r="K592" s="8"/>
      <c r="L592" s="10"/>
    </row>
    <row r="593" spans="1:12" ht="15.75" customHeight="1">
      <c r="A593" s="10"/>
      <c r="B593" s="10"/>
      <c r="C593" s="10"/>
      <c r="D593" s="10"/>
      <c r="E593" s="10"/>
      <c r="F593" s="10"/>
      <c r="G593" s="10"/>
      <c r="H593" s="10"/>
      <c r="J593" s="8"/>
      <c r="K593" s="8"/>
      <c r="L593" s="10"/>
    </row>
    <row r="594" spans="1:12" ht="15.75" customHeight="1">
      <c r="A594" s="10"/>
      <c r="B594" s="10"/>
      <c r="C594" s="10"/>
      <c r="D594" s="10"/>
      <c r="E594" s="10"/>
      <c r="F594" s="10"/>
      <c r="G594" s="10"/>
      <c r="H594" s="10"/>
      <c r="J594" s="8"/>
      <c r="K594" s="8"/>
      <c r="L594" s="10"/>
    </row>
    <row r="595" spans="1:12" ht="15.75" customHeight="1">
      <c r="A595" s="10"/>
      <c r="B595" s="10"/>
      <c r="C595" s="10"/>
      <c r="D595" s="10"/>
      <c r="E595" s="10"/>
      <c r="F595" s="10"/>
      <c r="G595" s="10"/>
      <c r="H595" s="10"/>
      <c r="J595" s="8"/>
      <c r="K595" s="8"/>
      <c r="L595" s="10"/>
    </row>
    <row r="596" spans="1:12" ht="15.75" customHeight="1">
      <c r="A596" s="10"/>
      <c r="B596" s="10"/>
      <c r="C596" s="10"/>
      <c r="D596" s="10"/>
      <c r="E596" s="10"/>
      <c r="F596" s="10"/>
      <c r="G596" s="10"/>
      <c r="H596" s="10"/>
      <c r="J596" s="8"/>
      <c r="K596" s="8"/>
      <c r="L596" s="10"/>
    </row>
    <row r="597" spans="1:12" ht="15.75" customHeight="1">
      <c r="A597" s="10"/>
      <c r="B597" s="10"/>
      <c r="C597" s="10"/>
      <c r="D597" s="10"/>
      <c r="E597" s="10"/>
      <c r="F597" s="10"/>
      <c r="G597" s="10"/>
      <c r="H597" s="10"/>
      <c r="J597" s="8"/>
      <c r="K597" s="8"/>
      <c r="L597" s="10"/>
    </row>
    <row r="598" spans="1:12" ht="15.75" customHeight="1">
      <c r="A598" s="10"/>
      <c r="B598" s="10"/>
      <c r="C598" s="10"/>
      <c r="D598" s="10"/>
      <c r="E598" s="10"/>
      <c r="F598" s="10"/>
      <c r="G598" s="10"/>
      <c r="H598" s="10"/>
      <c r="J598" s="8"/>
      <c r="K598" s="8"/>
      <c r="L598" s="10"/>
    </row>
    <row r="599" spans="1:12" ht="15.75" customHeight="1">
      <c r="A599" s="10"/>
      <c r="B599" s="10"/>
      <c r="C599" s="10"/>
      <c r="D599" s="10"/>
      <c r="E599" s="10"/>
      <c r="F599" s="10"/>
      <c r="G599" s="10"/>
      <c r="H599" s="10"/>
      <c r="J599" s="8"/>
      <c r="K599" s="8"/>
      <c r="L599" s="10"/>
    </row>
    <row r="600" spans="1:12" ht="15.75" customHeight="1">
      <c r="A600" s="10"/>
      <c r="B600" s="10"/>
      <c r="C600" s="10"/>
      <c r="D600" s="10"/>
      <c r="E600" s="10"/>
      <c r="F600" s="10"/>
      <c r="G600" s="10"/>
      <c r="H600" s="10"/>
      <c r="J600" s="8"/>
      <c r="K600" s="8"/>
      <c r="L600" s="10"/>
    </row>
    <row r="601" spans="1:12" ht="15.75" customHeight="1">
      <c r="A601" s="10"/>
      <c r="B601" s="10"/>
      <c r="C601" s="10"/>
      <c r="D601" s="10"/>
      <c r="E601" s="10"/>
      <c r="F601" s="10"/>
      <c r="G601" s="10"/>
      <c r="H601" s="10"/>
      <c r="J601" s="8"/>
      <c r="K601" s="8"/>
      <c r="L601" s="10"/>
    </row>
    <row r="602" spans="1:12" ht="15.75" customHeight="1">
      <c r="A602" s="10"/>
      <c r="B602" s="10"/>
      <c r="C602" s="10"/>
      <c r="D602" s="10"/>
      <c r="E602" s="10"/>
      <c r="F602" s="10"/>
      <c r="G602" s="10"/>
      <c r="H602" s="10"/>
      <c r="J602" s="8"/>
      <c r="K602" s="8"/>
      <c r="L602" s="10"/>
    </row>
    <row r="603" spans="1:12" ht="15.75" customHeight="1">
      <c r="A603" s="10"/>
      <c r="B603" s="10"/>
      <c r="C603" s="10"/>
      <c r="D603" s="10"/>
      <c r="E603" s="10"/>
      <c r="F603" s="10"/>
      <c r="G603" s="10"/>
      <c r="H603" s="10"/>
      <c r="J603" s="8"/>
      <c r="K603" s="8"/>
      <c r="L603" s="10"/>
    </row>
    <row r="604" spans="1:12" ht="15.75" customHeight="1">
      <c r="A604" s="10"/>
      <c r="B604" s="10"/>
      <c r="C604" s="10"/>
      <c r="D604" s="10"/>
      <c r="E604" s="10"/>
      <c r="F604" s="10"/>
      <c r="G604" s="10"/>
      <c r="H604" s="10"/>
      <c r="J604" s="8"/>
      <c r="K604" s="8"/>
      <c r="L604" s="10"/>
    </row>
    <row r="605" spans="1:12" ht="15.75" customHeight="1">
      <c r="A605" s="10"/>
      <c r="B605" s="10"/>
      <c r="C605" s="10"/>
      <c r="D605" s="10"/>
      <c r="E605" s="10"/>
      <c r="F605" s="10"/>
      <c r="G605" s="10"/>
      <c r="H605" s="10"/>
      <c r="J605" s="8"/>
      <c r="K605" s="8"/>
      <c r="L605" s="10"/>
    </row>
    <row r="606" spans="1:12" ht="15.75" customHeight="1">
      <c r="A606" s="10"/>
      <c r="B606" s="10"/>
      <c r="C606" s="10"/>
      <c r="D606" s="10"/>
      <c r="E606" s="10"/>
      <c r="F606" s="10"/>
      <c r="G606" s="10"/>
      <c r="H606" s="10"/>
      <c r="J606" s="8"/>
      <c r="K606" s="8"/>
      <c r="L606" s="10"/>
    </row>
    <row r="607" spans="1:12" ht="15.75" customHeight="1">
      <c r="A607" s="10"/>
      <c r="B607" s="10"/>
      <c r="C607" s="10"/>
      <c r="D607" s="10"/>
      <c r="E607" s="10"/>
      <c r="F607" s="10"/>
      <c r="G607" s="10"/>
      <c r="H607" s="10"/>
      <c r="J607" s="8"/>
      <c r="K607" s="8"/>
      <c r="L607" s="10"/>
    </row>
    <row r="608" spans="1:12" ht="15.75" customHeight="1">
      <c r="A608" s="10"/>
      <c r="B608" s="10"/>
      <c r="C608" s="10"/>
      <c r="D608" s="10"/>
      <c r="E608" s="10"/>
      <c r="F608" s="10"/>
      <c r="G608" s="10"/>
      <c r="H608" s="10"/>
      <c r="J608" s="8"/>
      <c r="K608" s="8"/>
      <c r="L608" s="10"/>
    </row>
    <row r="609" spans="1:12" ht="15.75" customHeight="1">
      <c r="A609" s="10"/>
      <c r="B609" s="10"/>
      <c r="C609" s="10"/>
      <c r="D609" s="10"/>
      <c r="E609" s="10"/>
      <c r="F609" s="10"/>
      <c r="G609" s="10"/>
      <c r="H609" s="10"/>
      <c r="J609" s="8"/>
      <c r="K609" s="8"/>
      <c r="L609" s="10"/>
    </row>
    <row r="610" spans="1:12" ht="15.75" customHeight="1">
      <c r="A610" s="10"/>
      <c r="B610" s="10"/>
      <c r="C610" s="10"/>
      <c r="D610" s="10"/>
      <c r="E610" s="10"/>
      <c r="F610" s="10"/>
      <c r="G610" s="10"/>
      <c r="H610" s="10"/>
      <c r="J610" s="8"/>
      <c r="K610" s="8"/>
      <c r="L610" s="10"/>
    </row>
    <row r="611" spans="1:12" ht="15.75" customHeight="1">
      <c r="A611" s="10"/>
      <c r="B611" s="10"/>
      <c r="C611" s="10"/>
      <c r="D611" s="10"/>
      <c r="E611" s="10"/>
      <c r="F611" s="10"/>
      <c r="G611" s="10"/>
      <c r="H611" s="10"/>
      <c r="J611" s="8"/>
      <c r="K611" s="8"/>
      <c r="L611" s="10"/>
    </row>
    <row r="612" spans="1:12" ht="15.75" customHeight="1">
      <c r="A612" s="10"/>
      <c r="B612" s="10"/>
      <c r="C612" s="10"/>
      <c r="D612" s="10"/>
      <c r="E612" s="10"/>
      <c r="F612" s="10"/>
      <c r="G612" s="10"/>
      <c r="H612" s="10"/>
      <c r="J612" s="8"/>
      <c r="K612" s="8"/>
      <c r="L612" s="10"/>
    </row>
    <row r="613" spans="1:12" ht="15.75" customHeight="1">
      <c r="A613" s="10"/>
      <c r="B613" s="10"/>
      <c r="C613" s="10"/>
      <c r="D613" s="10"/>
      <c r="E613" s="10"/>
      <c r="F613" s="10"/>
      <c r="G613" s="10"/>
      <c r="H613" s="10"/>
      <c r="J613" s="8"/>
      <c r="K613" s="8"/>
      <c r="L613" s="10"/>
    </row>
    <row r="614" spans="1:12" ht="15.75" customHeight="1">
      <c r="A614" s="10"/>
      <c r="B614" s="10"/>
      <c r="C614" s="10"/>
      <c r="D614" s="10"/>
      <c r="E614" s="10"/>
      <c r="F614" s="10"/>
      <c r="G614" s="10"/>
      <c r="H614" s="10"/>
      <c r="J614" s="8"/>
      <c r="K614" s="8"/>
      <c r="L614" s="10"/>
    </row>
    <row r="615" spans="1:12" ht="15.75" customHeight="1">
      <c r="A615" s="10"/>
      <c r="B615" s="10"/>
      <c r="C615" s="10"/>
      <c r="D615" s="10"/>
      <c r="E615" s="10"/>
      <c r="F615" s="10"/>
      <c r="G615" s="10"/>
      <c r="H615" s="10"/>
      <c r="J615" s="8"/>
      <c r="K615" s="8"/>
      <c r="L615" s="10"/>
    </row>
    <row r="616" spans="1:12" ht="15.75" customHeight="1">
      <c r="A616" s="10"/>
      <c r="B616" s="10"/>
      <c r="C616" s="10"/>
      <c r="D616" s="10"/>
      <c r="E616" s="10"/>
      <c r="F616" s="10"/>
      <c r="G616" s="10"/>
      <c r="H616" s="10"/>
      <c r="J616" s="8"/>
      <c r="K616" s="8"/>
      <c r="L616" s="10"/>
    </row>
    <row r="617" spans="1:12" ht="15.75" customHeight="1">
      <c r="A617" s="10"/>
      <c r="B617" s="10"/>
      <c r="C617" s="10"/>
      <c r="D617" s="10"/>
      <c r="E617" s="10"/>
      <c r="F617" s="10"/>
      <c r="G617" s="10"/>
      <c r="H617" s="10"/>
      <c r="J617" s="8"/>
      <c r="K617" s="8"/>
      <c r="L617" s="10"/>
    </row>
    <row r="618" spans="1:12" ht="15.75" customHeight="1">
      <c r="A618" s="10"/>
      <c r="B618" s="10"/>
      <c r="C618" s="10"/>
      <c r="D618" s="10"/>
      <c r="E618" s="10"/>
      <c r="F618" s="10"/>
      <c r="G618" s="10"/>
      <c r="H618" s="10"/>
      <c r="J618" s="8"/>
      <c r="K618" s="8"/>
      <c r="L618" s="10"/>
    </row>
    <row r="619" spans="1:12" ht="15.75" customHeight="1">
      <c r="A619" s="10"/>
      <c r="B619" s="10"/>
      <c r="C619" s="10"/>
      <c r="D619" s="10"/>
      <c r="E619" s="10"/>
      <c r="F619" s="10"/>
      <c r="G619" s="10"/>
      <c r="H619" s="10"/>
      <c r="J619" s="8"/>
      <c r="K619" s="8"/>
      <c r="L619" s="10"/>
    </row>
    <row r="620" spans="1:12" ht="15.75" customHeight="1">
      <c r="A620" s="10"/>
      <c r="B620" s="10"/>
      <c r="C620" s="10"/>
      <c r="D620" s="10"/>
      <c r="E620" s="10"/>
      <c r="F620" s="10"/>
      <c r="G620" s="10"/>
      <c r="H620" s="10"/>
      <c r="J620" s="8"/>
      <c r="K620" s="8"/>
      <c r="L620" s="10"/>
    </row>
    <row r="621" spans="1:12" ht="15.75" customHeight="1">
      <c r="A621" s="10"/>
      <c r="B621" s="10"/>
      <c r="C621" s="10"/>
      <c r="D621" s="10"/>
      <c r="E621" s="10"/>
      <c r="F621" s="10"/>
      <c r="G621" s="10"/>
      <c r="H621" s="10"/>
      <c r="J621" s="8"/>
      <c r="K621" s="8"/>
      <c r="L621" s="10"/>
    </row>
    <row r="622" spans="1:12" ht="15.75" customHeight="1">
      <c r="A622" s="10"/>
      <c r="B622" s="10"/>
      <c r="C622" s="10"/>
      <c r="D622" s="10"/>
      <c r="E622" s="10"/>
      <c r="F622" s="10"/>
      <c r="G622" s="10"/>
      <c r="H622" s="10"/>
      <c r="J622" s="8"/>
      <c r="K622" s="8"/>
      <c r="L622" s="10"/>
    </row>
    <row r="623" spans="1:12" ht="15.75" customHeight="1">
      <c r="A623" s="10"/>
      <c r="B623" s="10"/>
      <c r="C623" s="10"/>
      <c r="D623" s="10"/>
      <c r="E623" s="10"/>
      <c r="F623" s="10"/>
      <c r="G623" s="10"/>
      <c r="H623" s="10"/>
      <c r="J623" s="8"/>
      <c r="K623" s="8"/>
      <c r="L623" s="10"/>
    </row>
    <row r="624" spans="1:12" ht="15.75" customHeight="1">
      <c r="A624" s="10"/>
      <c r="B624" s="10"/>
      <c r="C624" s="10"/>
      <c r="D624" s="10"/>
      <c r="E624" s="10"/>
      <c r="F624" s="10"/>
      <c r="G624" s="10"/>
      <c r="H624" s="10"/>
      <c r="J624" s="8"/>
      <c r="K624" s="8"/>
      <c r="L624" s="10"/>
    </row>
    <row r="625" spans="1:12" ht="15.75" customHeight="1">
      <c r="A625" s="10"/>
      <c r="B625" s="10"/>
      <c r="C625" s="10"/>
      <c r="D625" s="10"/>
      <c r="E625" s="10"/>
      <c r="F625" s="10"/>
      <c r="G625" s="10"/>
      <c r="H625" s="10"/>
      <c r="J625" s="8"/>
      <c r="K625" s="8"/>
      <c r="L625" s="10"/>
    </row>
    <row r="626" spans="1:12" ht="15.75" customHeight="1">
      <c r="A626" s="10"/>
      <c r="B626" s="10"/>
      <c r="C626" s="10"/>
      <c r="D626" s="10"/>
      <c r="E626" s="10"/>
      <c r="F626" s="10"/>
      <c r="G626" s="10"/>
      <c r="H626" s="10"/>
      <c r="J626" s="8"/>
      <c r="K626" s="8"/>
      <c r="L626" s="10"/>
    </row>
    <row r="627" spans="1:12" ht="15.75" customHeight="1">
      <c r="A627" s="10"/>
      <c r="B627" s="10"/>
      <c r="C627" s="10"/>
      <c r="D627" s="10"/>
      <c r="E627" s="10"/>
      <c r="F627" s="10"/>
      <c r="G627" s="10"/>
      <c r="H627" s="10"/>
      <c r="J627" s="8"/>
      <c r="K627" s="8"/>
      <c r="L627" s="10"/>
    </row>
    <row r="628" spans="1:12" ht="15.75" customHeight="1">
      <c r="A628" s="10"/>
      <c r="B628" s="10"/>
      <c r="C628" s="10"/>
      <c r="D628" s="10"/>
      <c r="E628" s="10"/>
      <c r="F628" s="10"/>
      <c r="G628" s="10"/>
      <c r="H628" s="10"/>
      <c r="J628" s="8"/>
      <c r="K628" s="8"/>
      <c r="L628" s="10"/>
    </row>
    <row r="629" spans="1:12" ht="15.75" customHeight="1">
      <c r="A629" s="10"/>
      <c r="B629" s="10"/>
      <c r="C629" s="10"/>
      <c r="D629" s="10"/>
      <c r="E629" s="10"/>
      <c r="F629" s="10"/>
      <c r="G629" s="10"/>
      <c r="H629" s="10"/>
      <c r="J629" s="8"/>
      <c r="K629" s="8"/>
      <c r="L629" s="10"/>
    </row>
    <row r="630" spans="1:12" ht="15.75" customHeight="1">
      <c r="A630" s="10"/>
      <c r="B630" s="10"/>
      <c r="C630" s="10"/>
      <c r="D630" s="10"/>
      <c r="E630" s="10"/>
      <c r="F630" s="10"/>
      <c r="G630" s="10"/>
      <c r="H630" s="10"/>
      <c r="J630" s="8"/>
      <c r="K630" s="8"/>
      <c r="L630" s="10"/>
    </row>
    <row r="631" spans="1:12" ht="15.75" customHeight="1">
      <c r="A631" s="10"/>
      <c r="B631" s="10"/>
      <c r="C631" s="10"/>
      <c r="D631" s="10"/>
      <c r="E631" s="10"/>
      <c r="F631" s="10"/>
      <c r="G631" s="10"/>
      <c r="H631" s="10"/>
      <c r="J631" s="8"/>
      <c r="K631" s="8"/>
      <c r="L631" s="10"/>
    </row>
    <row r="632" spans="1:12" ht="15.75" customHeight="1">
      <c r="A632" s="10"/>
      <c r="B632" s="10"/>
      <c r="C632" s="10"/>
      <c r="D632" s="10"/>
      <c r="E632" s="10"/>
      <c r="F632" s="10"/>
      <c r="G632" s="10"/>
      <c r="H632" s="10"/>
      <c r="J632" s="8"/>
      <c r="K632" s="8"/>
      <c r="L632" s="10"/>
    </row>
    <row r="633" spans="1:12" ht="15.75" customHeight="1">
      <c r="A633" s="10"/>
      <c r="B633" s="10"/>
      <c r="C633" s="10"/>
      <c r="D633" s="10"/>
      <c r="E633" s="10"/>
      <c r="F633" s="10"/>
      <c r="G633" s="10"/>
      <c r="H633" s="10"/>
      <c r="J633" s="8"/>
      <c r="K633" s="8"/>
      <c r="L633" s="10"/>
    </row>
    <row r="634" spans="1:12" ht="15.75" customHeight="1">
      <c r="A634" s="10"/>
      <c r="B634" s="10"/>
      <c r="C634" s="10"/>
      <c r="D634" s="10"/>
      <c r="E634" s="10"/>
      <c r="F634" s="10"/>
      <c r="G634" s="10"/>
      <c r="H634" s="10"/>
      <c r="J634" s="8"/>
      <c r="K634" s="8"/>
      <c r="L634" s="10"/>
    </row>
    <row r="635" spans="1:12" ht="15.75" customHeight="1">
      <c r="A635" s="10"/>
      <c r="B635" s="10"/>
      <c r="C635" s="10"/>
      <c r="D635" s="10"/>
      <c r="E635" s="10"/>
      <c r="F635" s="10"/>
      <c r="G635" s="10"/>
      <c r="H635" s="10"/>
      <c r="J635" s="8"/>
      <c r="K635" s="8"/>
      <c r="L635" s="10"/>
    </row>
    <row r="636" spans="1:12" ht="15.75" customHeight="1">
      <c r="A636" s="10"/>
      <c r="B636" s="10"/>
      <c r="C636" s="10"/>
      <c r="D636" s="10"/>
      <c r="E636" s="10"/>
      <c r="F636" s="10"/>
      <c r="G636" s="10"/>
      <c r="H636" s="10"/>
      <c r="J636" s="8"/>
      <c r="K636" s="8"/>
      <c r="L636" s="10"/>
    </row>
    <row r="637" spans="1:12" ht="15.75" customHeight="1">
      <c r="A637" s="10"/>
      <c r="B637" s="10"/>
      <c r="C637" s="10"/>
      <c r="D637" s="10"/>
      <c r="E637" s="10"/>
      <c r="F637" s="10"/>
      <c r="G637" s="10"/>
      <c r="H637" s="10"/>
      <c r="J637" s="8"/>
      <c r="K637" s="8"/>
      <c r="L637" s="10"/>
    </row>
    <row r="638" spans="1:12" ht="15.75" customHeight="1">
      <c r="A638" s="10"/>
      <c r="B638" s="10"/>
      <c r="C638" s="10"/>
      <c r="D638" s="10"/>
      <c r="E638" s="10"/>
      <c r="F638" s="10"/>
      <c r="G638" s="10"/>
      <c r="H638" s="10"/>
      <c r="J638" s="8"/>
      <c r="K638" s="8"/>
      <c r="L638" s="10"/>
    </row>
    <row r="639" spans="1:12" ht="15.75" customHeight="1">
      <c r="A639" s="10"/>
      <c r="B639" s="10"/>
      <c r="C639" s="10"/>
      <c r="D639" s="10"/>
      <c r="E639" s="10"/>
      <c r="F639" s="10"/>
      <c r="G639" s="10"/>
      <c r="H639" s="10"/>
      <c r="J639" s="8"/>
      <c r="K639" s="8"/>
      <c r="L639" s="10"/>
    </row>
    <row r="640" spans="1:12" ht="15.75" customHeight="1">
      <c r="A640" s="10"/>
      <c r="B640" s="10"/>
      <c r="C640" s="10"/>
      <c r="D640" s="10"/>
      <c r="E640" s="10"/>
      <c r="F640" s="10"/>
      <c r="G640" s="10"/>
      <c r="H640" s="10"/>
      <c r="J640" s="8"/>
      <c r="K640" s="8"/>
      <c r="L640" s="10"/>
    </row>
    <row r="641" spans="1:12" ht="15.75" customHeight="1">
      <c r="A641" s="10"/>
      <c r="B641" s="10"/>
      <c r="C641" s="10"/>
      <c r="D641" s="10"/>
      <c r="E641" s="10"/>
      <c r="F641" s="10"/>
      <c r="G641" s="10"/>
      <c r="H641" s="10"/>
      <c r="J641" s="8"/>
      <c r="K641" s="8"/>
      <c r="L641" s="10"/>
    </row>
    <row r="642" spans="1:12" ht="15.75" customHeight="1">
      <c r="A642" s="10"/>
      <c r="B642" s="10"/>
      <c r="C642" s="10"/>
      <c r="D642" s="10"/>
      <c r="E642" s="10"/>
      <c r="F642" s="10"/>
      <c r="G642" s="10"/>
      <c r="H642" s="10"/>
      <c r="J642" s="8"/>
      <c r="K642" s="8"/>
      <c r="L642" s="10"/>
    </row>
    <row r="643" spans="1:12" ht="15.75" customHeight="1">
      <c r="A643" s="10"/>
      <c r="B643" s="10"/>
      <c r="C643" s="10"/>
      <c r="D643" s="10"/>
      <c r="E643" s="10"/>
      <c r="F643" s="10"/>
      <c r="G643" s="10"/>
      <c r="H643" s="10"/>
      <c r="J643" s="8"/>
      <c r="K643" s="8"/>
      <c r="L643" s="10"/>
    </row>
    <row r="644" spans="1:12" ht="15.75" customHeight="1">
      <c r="A644" s="10"/>
      <c r="B644" s="10"/>
      <c r="C644" s="10"/>
      <c r="D644" s="10"/>
      <c r="E644" s="10"/>
      <c r="F644" s="10"/>
      <c r="G644" s="10"/>
      <c r="H644" s="10"/>
      <c r="J644" s="8"/>
      <c r="K644" s="8"/>
      <c r="L644" s="10"/>
    </row>
    <row r="645" spans="1:12" ht="15.75" customHeight="1">
      <c r="A645" s="10"/>
      <c r="B645" s="10"/>
      <c r="C645" s="10"/>
      <c r="D645" s="10"/>
      <c r="E645" s="10"/>
      <c r="F645" s="10"/>
      <c r="G645" s="10"/>
      <c r="H645" s="10"/>
      <c r="J645" s="8"/>
      <c r="K645" s="8"/>
      <c r="L645" s="10"/>
    </row>
    <row r="646" spans="1:12" ht="15.75" customHeight="1">
      <c r="A646" s="10"/>
      <c r="B646" s="10"/>
      <c r="C646" s="10"/>
      <c r="D646" s="10"/>
      <c r="E646" s="10"/>
      <c r="F646" s="10"/>
      <c r="G646" s="10"/>
      <c r="H646" s="10"/>
      <c r="J646" s="8"/>
      <c r="K646" s="8"/>
      <c r="L646" s="10"/>
    </row>
    <row r="647" spans="1:12" ht="15.75" customHeight="1">
      <c r="A647" s="10"/>
      <c r="B647" s="10"/>
      <c r="C647" s="10"/>
      <c r="D647" s="10"/>
      <c r="E647" s="10"/>
      <c r="F647" s="10"/>
      <c r="G647" s="10"/>
      <c r="H647" s="10"/>
      <c r="J647" s="8"/>
      <c r="K647" s="8"/>
      <c r="L647" s="10"/>
    </row>
    <row r="648" spans="1:12" ht="15.75" customHeight="1">
      <c r="A648" s="10"/>
      <c r="B648" s="10"/>
      <c r="C648" s="10"/>
      <c r="D648" s="10"/>
      <c r="E648" s="10"/>
      <c r="F648" s="10"/>
      <c r="G648" s="10"/>
      <c r="H648" s="10"/>
      <c r="J648" s="8"/>
      <c r="K648" s="8"/>
      <c r="L648" s="10"/>
    </row>
    <row r="649" spans="1:12" ht="15.75" customHeight="1">
      <c r="A649" s="10"/>
      <c r="B649" s="10"/>
      <c r="C649" s="10"/>
      <c r="D649" s="10"/>
      <c r="E649" s="10"/>
      <c r="F649" s="10"/>
      <c r="G649" s="10"/>
      <c r="H649" s="10"/>
      <c r="J649" s="8"/>
      <c r="K649" s="8"/>
      <c r="L649" s="10"/>
    </row>
    <row r="650" spans="1:12" ht="15.75" customHeight="1">
      <c r="A650" s="10"/>
      <c r="B650" s="10"/>
      <c r="C650" s="10"/>
      <c r="D650" s="10"/>
      <c r="E650" s="10"/>
      <c r="F650" s="10"/>
      <c r="G650" s="10"/>
      <c r="H650" s="10"/>
      <c r="J650" s="8"/>
      <c r="K650" s="8"/>
      <c r="L650" s="10"/>
    </row>
    <row r="651" spans="1:12" ht="15.75" customHeight="1">
      <c r="A651" s="10"/>
      <c r="B651" s="10"/>
      <c r="C651" s="10"/>
      <c r="D651" s="10"/>
      <c r="E651" s="10"/>
      <c r="F651" s="10"/>
      <c r="G651" s="10"/>
      <c r="H651" s="10"/>
      <c r="J651" s="8"/>
      <c r="K651" s="8"/>
      <c r="L651" s="10"/>
    </row>
    <row r="652" spans="1:12" ht="15.75" customHeight="1">
      <c r="A652" s="10"/>
      <c r="B652" s="10"/>
      <c r="C652" s="10"/>
      <c r="D652" s="10"/>
      <c r="E652" s="10"/>
      <c r="F652" s="10"/>
      <c r="G652" s="10"/>
      <c r="H652" s="10"/>
      <c r="J652" s="8"/>
      <c r="K652" s="8"/>
      <c r="L652" s="10"/>
    </row>
    <row r="653" spans="1:12" ht="15.75" customHeight="1">
      <c r="A653" s="10"/>
      <c r="B653" s="10"/>
      <c r="C653" s="10"/>
      <c r="D653" s="10"/>
      <c r="E653" s="10"/>
      <c r="F653" s="10"/>
      <c r="G653" s="10"/>
      <c r="H653" s="10"/>
      <c r="J653" s="8"/>
      <c r="K653" s="8"/>
      <c r="L653" s="10"/>
    </row>
    <row r="654" spans="1:12" ht="15.75" customHeight="1">
      <c r="A654" s="10"/>
      <c r="B654" s="10"/>
      <c r="C654" s="10"/>
      <c r="D654" s="10"/>
      <c r="E654" s="10"/>
      <c r="F654" s="10"/>
      <c r="G654" s="10"/>
      <c r="H654" s="10"/>
      <c r="J654" s="8"/>
      <c r="K654" s="8"/>
      <c r="L654" s="10"/>
    </row>
    <row r="655" spans="1:12" ht="15.75" customHeight="1">
      <c r="A655" s="10"/>
      <c r="B655" s="10"/>
      <c r="C655" s="10"/>
      <c r="D655" s="10"/>
      <c r="E655" s="10"/>
      <c r="F655" s="10"/>
      <c r="G655" s="10"/>
      <c r="H655" s="10"/>
      <c r="J655" s="8"/>
      <c r="K655" s="8"/>
      <c r="L655" s="10"/>
    </row>
    <row r="656" spans="1:12" ht="15.75" customHeight="1">
      <c r="A656" s="10"/>
      <c r="B656" s="10"/>
      <c r="C656" s="10"/>
      <c r="D656" s="10"/>
      <c r="E656" s="10"/>
      <c r="F656" s="10"/>
      <c r="G656" s="10"/>
      <c r="H656" s="10"/>
      <c r="J656" s="8"/>
      <c r="K656" s="8"/>
      <c r="L656" s="10"/>
    </row>
    <row r="657" spans="1:12" ht="15.75" customHeight="1">
      <c r="A657" s="10"/>
      <c r="B657" s="10"/>
      <c r="C657" s="10"/>
      <c r="D657" s="10"/>
      <c r="E657" s="10"/>
      <c r="F657" s="10"/>
      <c r="G657" s="10"/>
      <c r="H657" s="10"/>
      <c r="J657" s="8"/>
      <c r="K657" s="8"/>
      <c r="L657" s="10"/>
    </row>
    <row r="658" spans="1:12" ht="15.75" customHeight="1">
      <c r="A658" s="10"/>
      <c r="B658" s="10"/>
      <c r="C658" s="10"/>
      <c r="D658" s="10"/>
      <c r="E658" s="10"/>
      <c r="F658" s="10"/>
      <c r="G658" s="10"/>
      <c r="H658" s="10"/>
      <c r="J658" s="8"/>
      <c r="K658" s="8"/>
      <c r="L658" s="10"/>
    </row>
    <row r="659" spans="1:12" ht="15.75" customHeight="1">
      <c r="A659" s="10"/>
      <c r="B659" s="10"/>
      <c r="C659" s="10"/>
      <c r="D659" s="10"/>
      <c r="E659" s="10"/>
      <c r="F659" s="10"/>
      <c r="G659" s="10"/>
      <c r="H659" s="10"/>
      <c r="J659" s="8"/>
      <c r="K659" s="8"/>
      <c r="L659" s="10"/>
    </row>
    <row r="660" spans="1:12" ht="15.75" customHeight="1">
      <c r="A660" s="10"/>
      <c r="B660" s="10"/>
      <c r="C660" s="10"/>
      <c r="D660" s="10"/>
      <c r="E660" s="10"/>
      <c r="F660" s="10"/>
      <c r="G660" s="10"/>
      <c r="H660" s="10"/>
      <c r="J660" s="8"/>
      <c r="K660" s="8"/>
      <c r="L660" s="10"/>
    </row>
    <row r="661" spans="1:12" ht="15.75" customHeight="1">
      <c r="A661" s="10"/>
      <c r="B661" s="10"/>
      <c r="C661" s="10"/>
      <c r="D661" s="10"/>
      <c r="E661" s="10"/>
      <c r="F661" s="10"/>
      <c r="G661" s="10"/>
      <c r="H661" s="10"/>
      <c r="J661" s="8"/>
      <c r="K661" s="8"/>
      <c r="L661" s="10"/>
    </row>
    <row r="662" spans="1:12" ht="15.75" customHeight="1">
      <c r="A662" s="10"/>
      <c r="B662" s="10"/>
      <c r="C662" s="10"/>
      <c r="D662" s="10"/>
      <c r="E662" s="10"/>
      <c r="F662" s="10"/>
      <c r="G662" s="10"/>
      <c r="H662" s="10"/>
      <c r="J662" s="8"/>
      <c r="K662" s="8"/>
      <c r="L662" s="10"/>
    </row>
    <row r="663" spans="1:12" ht="15.75" customHeight="1">
      <c r="A663" s="10"/>
      <c r="B663" s="10"/>
      <c r="C663" s="10"/>
      <c r="D663" s="10"/>
      <c r="E663" s="10"/>
      <c r="F663" s="10"/>
      <c r="G663" s="10"/>
      <c r="H663" s="10"/>
      <c r="J663" s="8"/>
      <c r="K663" s="8"/>
      <c r="L663" s="10"/>
    </row>
    <row r="664" spans="1:12" ht="15.75" customHeight="1">
      <c r="A664" s="10"/>
      <c r="B664" s="10"/>
      <c r="C664" s="10"/>
      <c r="D664" s="10"/>
      <c r="E664" s="10"/>
      <c r="F664" s="10"/>
      <c r="G664" s="10"/>
      <c r="H664" s="10"/>
      <c r="J664" s="8"/>
      <c r="K664" s="8"/>
      <c r="L664" s="10"/>
    </row>
    <row r="665" spans="1:12" ht="15.75" customHeight="1">
      <c r="A665" s="10"/>
      <c r="B665" s="10"/>
      <c r="C665" s="10"/>
      <c r="D665" s="10"/>
      <c r="E665" s="10"/>
      <c r="F665" s="10"/>
      <c r="G665" s="10"/>
      <c r="H665" s="10"/>
      <c r="J665" s="8"/>
      <c r="K665" s="8"/>
      <c r="L665" s="10"/>
    </row>
    <row r="666" spans="1:12" ht="15.75" customHeight="1">
      <c r="A666" s="10"/>
      <c r="B666" s="10"/>
      <c r="C666" s="10"/>
      <c r="D666" s="10"/>
      <c r="E666" s="10"/>
      <c r="F666" s="10"/>
      <c r="G666" s="10"/>
      <c r="H666" s="10"/>
      <c r="J666" s="8"/>
      <c r="K666" s="8"/>
      <c r="L666" s="10"/>
    </row>
    <row r="667" spans="1:12" ht="15.75" customHeight="1">
      <c r="A667" s="10"/>
      <c r="B667" s="10"/>
      <c r="C667" s="10"/>
      <c r="D667" s="10"/>
      <c r="E667" s="10"/>
      <c r="F667" s="10"/>
      <c r="G667" s="10"/>
      <c r="H667" s="10"/>
      <c r="J667" s="8"/>
      <c r="K667" s="8"/>
      <c r="L667" s="10"/>
    </row>
    <row r="668" spans="1:12" ht="15.75" customHeight="1">
      <c r="A668" s="10"/>
      <c r="B668" s="10"/>
      <c r="C668" s="10"/>
      <c r="D668" s="10"/>
      <c r="E668" s="10"/>
      <c r="F668" s="10"/>
      <c r="G668" s="10"/>
      <c r="H668" s="10"/>
      <c r="J668" s="8"/>
      <c r="K668" s="8"/>
      <c r="L668" s="10"/>
    </row>
    <row r="669" spans="1:12" ht="15.75" customHeight="1">
      <c r="A669" s="10"/>
      <c r="B669" s="10"/>
      <c r="C669" s="10"/>
      <c r="D669" s="10"/>
      <c r="E669" s="10"/>
      <c r="F669" s="10"/>
      <c r="G669" s="10"/>
      <c r="H669" s="10"/>
      <c r="J669" s="8"/>
      <c r="K669" s="8"/>
      <c r="L669" s="10"/>
    </row>
    <row r="670" spans="1:12" ht="15.75" customHeight="1">
      <c r="A670" s="10"/>
      <c r="B670" s="10"/>
      <c r="C670" s="10"/>
      <c r="D670" s="10"/>
      <c r="E670" s="10"/>
      <c r="F670" s="10"/>
      <c r="G670" s="10"/>
      <c r="H670" s="10"/>
      <c r="J670" s="8"/>
      <c r="K670" s="8"/>
      <c r="L670" s="10"/>
    </row>
    <row r="671" spans="1:12" ht="15.75" customHeight="1">
      <c r="A671" s="10"/>
      <c r="B671" s="10"/>
      <c r="C671" s="10"/>
      <c r="D671" s="10"/>
      <c r="E671" s="10"/>
      <c r="F671" s="10"/>
      <c r="G671" s="10"/>
      <c r="H671" s="10"/>
      <c r="J671" s="8"/>
      <c r="K671" s="8"/>
      <c r="L671" s="10"/>
    </row>
    <row r="672" spans="1:12" ht="15.75" customHeight="1">
      <c r="A672" s="10"/>
      <c r="B672" s="10"/>
      <c r="C672" s="10"/>
      <c r="D672" s="10"/>
      <c r="E672" s="10"/>
      <c r="F672" s="10"/>
      <c r="G672" s="10"/>
      <c r="H672" s="10"/>
      <c r="J672" s="8"/>
      <c r="K672" s="8"/>
      <c r="L672" s="10"/>
    </row>
    <row r="673" spans="1:12" ht="15.75" customHeight="1">
      <c r="A673" s="10"/>
      <c r="B673" s="10"/>
      <c r="C673" s="10"/>
      <c r="D673" s="10"/>
      <c r="E673" s="10"/>
      <c r="F673" s="10"/>
      <c r="G673" s="10"/>
      <c r="H673" s="10"/>
      <c r="J673" s="8"/>
      <c r="K673" s="8"/>
      <c r="L673" s="10"/>
    </row>
    <row r="674" spans="1:12" ht="15.75" customHeight="1">
      <c r="A674" s="10"/>
      <c r="B674" s="10"/>
      <c r="C674" s="10"/>
      <c r="D674" s="10"/>
      <c r="E674" s="10"/>
      <c r="F674" s="10"/>
      <c r="G674" s="10"/>
      <c r="H674" s="10"/>
      <c r="J674" s="8"/>
      <c r="K674" s="8"/>
      <c r="L674" s="10"/>
    </row>
    <row r="675" spans="1:12" ht="15.75" customHeight="1">
      <c r="A675" s="10"/>
      <c r="B675" s="10"/>
      <c r="C675" s="10"/>
      <c r="D675" s="10"/>
      <c r="E675" s="10"/>
      <c r="F675" s="10"/>
      <c r="G675" s="10"/>
      <c r="H675" s="10"/>
      <c r="J675" s="8"/>
      <c r="K675" s="8"/>
      <c r="L675" s="10"/>
    </row>
    <row r="676" spans="1:12" ht="15.75" customHeight="1">
      <c r="A676" s="10"/>
      <c r="B676" s="10"/>
      <c r="C676" s="10"/>
      <c r="D676" s="10"/>
      <c r="E676" s="10"/>
      <c r="F676" s="10"/>
      <c r="G676" s="10"/>
      <c r="H676" s="10"/>
      <c r="J676" s="8"/>
      <c r="K676" s="8"/>
      <c r="L676" s="10"/>
    </row>
    <row r="677" spans="1:12" ht="15.75" customHeight="1">
      <c r="A677" s="10"/>
      <c r="B677" s="10"/>
      <c r="C677" s="10"/>
      <c r="D677" s="10"/>
      <c r="E677" s="10"/>
      <c r="F677" s="10"/>
      <c r="G677" s="10"/>
      <c r="H677" s="10"/>
      <c r="J677" s="8"/>
      <c r="K677" s="8"/>
      <c r="L677" s="10"/>
    </row>
    <row r="678" spans="1:12" ht="15.75" customHeight="1">
      <c r="A678" s="10"/>
      <c r="B678" s="10"/>
      <c r="C678" s="10"/>
      <c r="D678" s="10"/>
      <c r="E678" s="10"/>
      <c r="F678" s="10"/>
      <c r="G678" s="10"/>
      <c r="H678" s="10"/>
      <c r="J678" s="8"/>
      <c r="K678" s="8"/>
      <c r="L678" s="10"/>
    </row>
    <row r="679" spans="1:12" ht="15.75" customHeight="1">
      <c r="A679" s="10"/>
      <c r="B679" s="10"/>
      <c r="C679" s="10"/>
      <c r="D679" s="10"/>
      <c r="E679" s="10"/>
      <c r="F679" s="10"/>
      <c r="G679" s="10"/>
      <c r="H679" s="10"/>
      <c r="J679" s="8"/>
      <c r="K679" s="8"/>
      <c r="L679" s="10"/>
    </row>
    <row r="680" spans="1:12" ht="15.75" customHeight="1">
      <c r="A680" s="10"/>
      <c r="B680" s="10"/>
      <c r="C680" s="10"/>
      <c r="D680" s="10"/>
      <c r="E680" s="10"/>
      <c r="F680" s="10"/>
      <c r="G680" s="10"/>
      <c r="H680" s="10"/>
      <c r="J680" s="8"/>
      <c r="K680" s="8"/>
      <c r="L680" s="10"/>
    </row>
    <row r="681" spans="1:12" ht="15.75" customHeight="1">
      <c r="A681" s="10"/>
      <c r="B681" s="10"/>
      <c r="C681" s="10"/>
      <c r="D681" s="10"/>
      <c r="E681" s="10"/>
      <c r="F681" s="10"/>
      <c r="G681" s="10"/>
      <c r="H681" s="10"/>
      <c r="J681" s="8"/>
      <c r="K681" s="8"/>
      <c r="L681" s="10"/>
    </row>
    <row r="682" spans="1:12" ht="15.75" customHeight="1">
      <c r="A682" s="10"/>
      <c r="B682" s="10"/>
      <c r="C682" s="10"/>
      <c r="D682" s="10"/>
      <c r="E682" s="10"/>
      <c r="F682" s="10"/>
      <c r="G682" s="10"/>
      <c r="H682" s="10"/>
      <c r="J682" s="8"/>
      <c r="K682" s="8"/>
      <c r="L682" s="10"/>
    </row>
    <row r="683" spans="1:12" ht="15.75" customHeight="1">
      <c r="A683" s="10"/>
      <c r="B683" s="10"/>
      <c r="C683" s="10"/>
      <c r="D683" s="10"/>
      <c r="E683" s="10"/>
      <c r="F683" s="10"/>
      <c r="G683" s="10"/>
      <c r="H683" s="10"/>
      <c r="J683" s="8"/>
      <c r="K683" s="8"/>
      <c r="L683" s="10"/>
    </row>
    <row r="684" spans="1:12" ht="15.75" customHeight="1">
      <c r="A684" s="10"/>
      <c r="B684" s="10"/>
      <c r="C684" s="10"/>
      <c r="D684" s="10"/>
      <c r="E684" s="10"/>
      <c r="F684" s="10"/>
      <c r="G684" s="10"/>
      <c r="H684" s="10"/>
      <c r="J684" s="8"/>
      <c r="K684" s="8"/>
      <c r="L684" s="10"/>
    </row>
    <row r="685" spans="1:12" ht="15.75" customHeight="1">
      <c r="A685" s="10"/>
      <c r="B685" s="10"/>
      <c r="C685" s="10"/>
      <c r="D685" s="10"/>
      <c r="E685" s="10"/>
      <c r="F685" s="10"/>
      <c r="G685" s="10"/>
      <c r="H685" s="10"/>
      <c r="J685" s="8"/>
      <c r="K685" s="8"/>
      <c r="L685" s="10"/>
    </row>
    <row r="686" spans="1:12" ht="15.75" customHeight="1">
      <c r="A686" s="10"/>
      <c r="B686" s="10"/>
      <c r="C686" s="10"/>
      <c r="D686" s="10"/>
      <c r="E686" s="10"/>
      <c r="F686" s="10"/>
      <c r="G686" s="10"/>
      <c r="H686" s="10"/>
      <c r="J686" s="8"/>
      <c r="K686" s="8"/>
      <c r="L686" s="10"/>
    </row>
    <row r="687" spans="1:12" ht="15.75" customHeight="1">
      <c r="A687" s="10"/>
      <c r="B687" s="10"/>
      <c r="C687" s="10"/>
      <c r="D687" s="10"/>
      <c r="E687" s="10"/>
      <c r="F687" s="10"/>
      <c r="G687" s="10"/>
      <c r="H687" s="10"/>
      <c r="J687" s="8"/>
      <c r="K687" s="8"/>
      <c r="L687" s="10"/>
    </row>
    <row r="688" spans="1:12" ht="15.75" customHeight="1">
      <c r="A688" s="10"/>
      <c r="B688" s="10"/>
      <c r="C688" s="10"/>
      <c r="D688" s="10"/>
      <c r="E688" s="10"/>
      <c r="F688" s="10"/>
      <c r="G688" s="10"/>
      <c r="H688" s="10"/>
      <c r="J688" s="8"/>
      <c r="K688" s="8"/>
      <c r="L688" s="10"/>
    </row>
    <row r="689" spans="1:12" ht="15.75" customHeight="1">
      <c r="A689" s="10"/>
      <c r="B689" s="10"/>
      <c r="C689" s="10"/>
      <c r="D689" s="10"/>
      <c r="E689" s="10"/>
      <c r="F689" s="10"/>
      <c r="G689" s="10"/>
      <c r="H689" s="10"/>
      <c r="J689" s="8"/>
      <c r="K689" s="8"/>
      <c r="L689" s="10"/>
    </row>
    <row r="690" spans="1:12" ht="15.75" customHeight="1">
      <c r="A690" s="10"/>
      <c r="B690" s="10"/>
      <c r="C690" s="10"/>
      <c r="D690" s="10"/>
      <c r="E690" s="10"/>
      <c r="F690" s="10"/>
      <c r="G690" s="10"/>
      <c r="H690" s="10"/>
      <c r="J690" s="8"/>
      <c r="K690" s="8"/>
      <c r="L690" s="10"/>
    </row>
    <row r="691" spans="1:12" ht="15.75" customHeight="1">
      <c r="A691" s="10"/>
      <c r="B691" s="10"/>
      <c r="C691" s="10"/>
      <c r="D691" s="10"/>
      <c r="E691" s="10"/>
      <c r="F691" s="10"/>
      <c r="G691" s="10"/>
      <c r="H691" s="10"/>
      <c r="J691" s="8"/>
      <c r="K691" s="8"/>
      <c r="L691" s="10"/>
    </row>
    <row r="692" spans="1:12" ht="15.75" customHeight="1">
      <c r="A692" s="10"/>
      <c r="B692" s="10"/>
      <c r="C692" s="10"/>
      <c r="D692" s="10"/>
      <c r="E692" s="10"/>
      <c r="F692" s="10"/>
      <c r="G692" s="10"/>
      <c r="H692" s="10"/>
      <c r="J692" s="8"/>
      <c r="K692" s="8"/>
      <c r="L692" s="10"/>
    </row>
    <row r="693" spans="1:12" ht="15.75" customHeight="1">
      <c r="A693" s="10"/>
      <c r="B693" s="10"/>
      <c r="C693" s="10"/>
      <c r="D693" s="10"/>
      <c r="E693" s="10"/>
      <c r="F693" s="10"/>
      <c r="G693" s="10"/>
      <c r="H693" s="10"/>
      <c r="J693" s="8"/>
      <c r="K693" s="8"/>
      <c r="L693" s="10"/>
    </row>
    <row r="694" spans="1:12" ht="15.75" customHeight="1">
      <c r="A694" s="10"/>
      <c r="B694" s="10"/>
      <c r="C694" s="10"/>
      <c r="D694" s="10"/>
      <c r="E694" s="10"/>
      <c r="F694" s="10"/>
      <c r="G694" s="10"/>
      <c r="H694" s="10"/>
      <c r="J694" s="8"/>
      <c r="K694" s="8"/>
      <c r="L694" s="10"/>
    </row>
    <row r="695" spans="1:12" ht="15.75" customHeight="1">
      <c r="A695" s="10"/>
      <c r="B695" s="10"/>
      <c r="C695" s="10"/>
      <c r="D695" s="10"/>
      <c r="E695" s="10"/>
      <c r="F695" s="10"/>
      <c r="G695" s="10"/>
      <c r="H695" s="10"/>
      <c r="J695" s="8"/>
      <c r="K695" s="8"/>
      <c r="L695" s="10"/>
    </row>
    <row r="696" spans="1:12" ht="15.75" customHeight="1">
      <c r="A696" s="10"/>
      <c r="B696" s="10"/>
      <c r="C696" s="10"/>
      <c r="D696" s="10"/>
      <c r="E696" s="10"/>
      <c r="F696" s="10"/>
      <c r="G696" s="10"/>
      <c r="H696" s="10"/>
      <c r="J696" s="8"/>
      <c r="K696" s="8"/>
      <c r="L696" s="10"/>
    </row>
    <row r="697" spans="1:12" ht="15.75" customHeight="1">
      <c r="A697" s="10"/>
      <c r="B697" s="10"/>
      <c r="C697" s="10"/>
      <c r="D697" s="10"/>
      <c r="E697" s="10"/>
      <c r="F697" s="10"/>
      <c r="G697" s="10"/>
      <c r="H697" s="10"/>
      <c r="J697" s="8"/>
      <c r="K697" s="8"/>
      <c r="L697" s="10"/>
    </row>
    <row r="698" spans="1:12" ht="15.75" customHeight="1">
      <c r="A698" s="10"/>
      <c r="B698" s="10"/>
      <c r="C698" s="10"/>
      <c r="D698" s="10"/>
      <c r="E698" s="10"/>
      <c r="F698" s="10"/>
      <c r="G698" s="10"/>
      <c r="H698" s="10"/>
      <c r="J698" s="8"/>
      <c r="K698" s="8"/>
      <c r="L698" s="10"/>
    </row>
    <row r="699" spans="1:12" ht="15.75" customHeight="1">
      <c r="A699" s="10"/>
      <c r="B699" s="10"/>
      <c r="C699" s="10"/>
      <c r="D699" s="10"/>
      <c r="E699" s="10"/>
      <c r="F699" s="10"/>
      <c r="G699" s="10"/>
      <c r="H699" s="10"/>
      <c r="J699" s="8"/>
      <c r="K699" s="8"/>
      <c r="L699" s="10"/>
    </row>
    <row r="700" spans="1:12" ht="15.75" customHeight="1">
      <c r="A700" s="10"/>
      <c r="B700" s="10"/>
      <c r="C700" s="10"/>
      <c r="D700" s="10"/>
      <c r="E700" s="10"/>
      <c r="F700" s="10"/>
      <c r="G700" s="10"/>
      <c r="H700" s="10"/>
      <c r="J700" s="8"/>
      <c r="K700" s="8"/>
      <c r="L700" s="10"/>
    </row>
    <row r="701" spans="1:12" ht="15.75" customHeight="1">
      <c r="A701" s="10"/>
      <c r="B701" s="10"/>
      <c r="C701" s="10"/>
      <c r="D701" s="10"/>
      <c r="E701" s="10"/>
      <c r="F701" s="10"/>
      <c r="G701" s="10"/>
      <c r="H701" s="10"/>
      <c r="J701" s="8"/>
      <c r="K701" s="8"/>
      <c r="L701" s="10"/>
    </row>
    <row r="702" spans="1:12" ht="15.75" customHeight="1">
      <c r="A702" s="10"/>
      <c r="B702" s="10"/>
      <c r="C702" s="10"/>
      <c r="D702" s="10"/>
      <c r="E702" s="10"/>
      <c r="F702" s="10"/>
      <c r="G702" s="10"/>
      <c r="H702" s="10"/>
      <c r="J702" s="8"/>
      <c r="K702" s="8"/>
      <c r="L702" s="10"/>
    </row>
    <row r="703" spans="1:12" ht="15.75" customHeight="1">
      <c r="A703" s="10"/>
      <c r="B703" s="10"/>
      <c r="C703" s="10"/>
      <c r="D703" s="10"/>
      <c r="E703" s="10"/>
      <c r="F703" s="10"/>
      <c r="G703" s="10"/>
      <c r="H703" s="10"/>
      <c r="J703" s="8"/>
      <c r="K703" s="8"/>
      <c r="L703" s="10"/>
    </row>
    <row r="704" spans="1:12" ht="15.75" customHeight="1">
      <c r="A704" s="10"/>
      <c r="B704" s="10"/>
      <c r="C704" s="10"/>
      <c r="D704" s="10"/>
      <c r="E704" s="10"/>
      <c r="F704" s="10"/>
      <c r="G704" s="10"/>
      <c r="H704" s="10"/>
      <c r="J704" s="8"/>
      <c r="K704" s="8"/>
      <c r="L704" s="10"/>
    </row>
    <row r="705" spans="1:12" ht="15.75" customHeight="1">
      <c r="A705" s="10"/>
      <c r="B705" s="10"/>
      <c r="C705" s="10"/>
      <c r="D705" s="10"/>
      <c r="E705" s="10"/>
      <c r="F705" s="10"/>
      <c r="G705" s="10"/>
      <c r="H705" s="10"/>
      <c r="J705" s="8"/>
      <c r="K705" s="8"/>
      <c r="L705" s="10"/>
    </row>
    <row r="706" spans="1:12" ht="15.75" customHeight="1">
      <c r="A706" s="10"/>
      <c r="B706" s="10"/>
      <c r="C706" s="10"/>
      <c r="D706" s="10"/>
      <c r="E706" s="10"/>
      <c r="F706" s="10"/>
      <c r="G706" s="10"/>
      <c r="H706" s="10"/>
      <c r="J706" s="8"/>
      <c r="K706" s="8"/>
      <c r="L706" s="10"/>
    </row>
    <row r="707" spans="1:12" ht="15.75" customHeight="1">
      <c r="A707" s="10"/>
      <c r="B707" s="10"/>
      <c r="C707" s="10"/>
      <c r="D707" s="10"/>
      <c r="E707" s="10"/>
      <c r="F707" s="10"/>
      <c r="G707" s="10"/>
      <c r="H707" s="10"/>
      <c r="J707" s="8"/>
      <c r="K707" s="8"/>
      <c r="L707" s="10"/>
    </row>
    <row r="708" spans="1:12" ht="15.75" customHeight="1">
      <c r="A708" s="10"/>
      <c r="B708" s="10"/>
      <c r="C708" s="10"/>
      <c r="D708" s="10"/>
      <c r="E708" s="10"/>
      <c r="F708" s="10"/>
      <c r="G708" s="10"/>
      <c r="H708" s="10"/>
      <c r="J708" s="8"/>
      <c r="K708" s="8"/>
      <c r="L708" s="10"/>
    </row>
    <row r="709" spans="1:12" ht="15.75" customHeight="1">
      <c r="A709" s="10"/>
      <c r="B709" s="10"/>
      <c r="C709" s="10"/>
      <c r="D709" s="10"/>
      <c r="E709" s="10"/>
      <c r="F709" s="10"/>
      <c r="G709" s="10"/>
      <c r="H709" s="10"/>
      <c r="J709" s="8"/>
      <c r="K709" s="8"/>
      <c r="L709" s="10"/>
    </row>
    <row r="710" spans="1:12" ht="15.75" customHeight="1">
      <c r="A710" s="10"/>
      <c r="B710" s="10"/>
      <c r="C710" s="10"/>
      <c r="D710" s="10"/>
      <c r="E710" s="10"/>
      <c r="F710" s="10"/>
      <c r="G710" s="10"/>
      <c r="H710" s="10"/>
      <c r="J710" s="8"/>
      <c r="K710" s="8"/>
      <c r="L710" s="10"/>
    </row>
    <row r="711" spans="1:12" ht="15.75" customHeight="1">
      <c r="A711" s="10"/>
      <c r="B711" s="10"/>
      <c r="C711" s="10"/>
      <c r="D711" s="10"/>
      <c r="E711" s="10"/>
      <c r="F711" s="10"/>
      <c r="G711" s="10"/>
      <c r="H711" s="10"/>
      <c r="J711" s="8"/>
      <c r="K711" s="8"/>
      <c r="L711" s="10"/>
    </row>
    <row r="712" spans="1:12" ht="15.75" customHeight="1">
      <c r="A712" s="10"/>
      <c r="B712" s="10"/>
      <c r="C712" s="10"/>
      <c r="D712" s="10"/>
      <c r="E712" s="10"/>
      <c r="F712" s="10"/>
      <c r="G712" s="10"/>
      <c r="H712" s="10"/>
      <c r="J712" s="8"/>
      <c r="K712" s="8"/>
      <c r="L712" s="10"/>
    </row>
    <row r="713" spans="1:12" ht="15.75" customHeight="1">
      <c r="A713" s="10"/>
      <c r="B713" s="10"/>
      <c r="C713" s="10"/>
      <c r="D713" s="10"/>
      <c r="E713" s="10"/>
      <c r="F713" s="10"/>
      <c r="G713" s="10"/>
      <c r="H713" s="10"/>
      <c r="J713" s="8"/>
      <c r="K713" s="8"/>
      <c r="L713" s="10"/>
    </row>
    <row r="714" spans="1:12" ht="15.75" customHeight="1">
      <c r="A714" s="10"/>
      <c r="B714" s="10"/>
      <c r="C714" s="10"/>
      <c r="D714" s="10"/>
      <c r="E714" s="10"/>
      <c r="F714" s="10"/>
      <c r="G714" s="10"/>
      <c r="H714" s="10"/>
      <c r="J714" s="8"/>
      <c r="K714" s="8"/>
      <c r="L714" s="10"/>
    </row>
    <row r="715" spans="1:12" ht="15.75" customHeight="1">
      <c r="A715" s="10"/>
      <c r="B715" s="10"/>
      <c r="C715" s="10"/>
      <c r="D715" s="10"/>
      <c r="E715" s="10"/>
      <c r="F715" s="10"/>
      <c r="G715" s="10"/>
      <c r="H715" s="10"/>
      <c r="J715" s="8"/>
      <c r="K715" s="8"/>
      <c r="L715" s="10"/>
    </row>
    <row r="716" spans="1:12" ht="15.75" customHeight="1">
      <c r="A716" s="10"/>
      <c r="B716" s="10"/>
      <c r="C716" s="10"/>
      <c r="D716" s="10"/>
      <c r="E716" s="10"/>
      <c r="F716" s="10"/>
      <c r="G716" s="10"/>
      <c r="H716" s="10"/>
      <c r="J716" s="8"/>
      <c r="K716" s="8"/>
      <c r="L716" s="10"/>
    </row>
    <row r="717" spans="1:12" ht="15.75" customHeight="1">
      <c r="A717" s="10"/>
      <c r="B717" s="10"/>
      <c r="C717" s="10"/>
      <c r="D717" s="10"/>
      <c r="E717" s="10"/>
      <c r="F717" s="10"/>
      <c r="G717" s="10"/>
      <c r="H717" s="10"/>
      <c r="J717" s="8"/>
      <c r="K717" s="8"/>
      <c r="L717" s="10"/>
    </row>
    <row r="718" spans="1:12" ht="15.75" customHeight="1">
      <c r="A718" s="10"/>
      <c r="B718" s="10"/>
      <c r="C718" s="10"/>
      <c r="D718" s="10"/>
      <c r="E718" s="10"/>
      <c r="F718" s="10"/>
      <c r="G718" s="10"/>
      <c r="H718" s="10"/>
      <c r="J718" s="8"/>
      <c r="K718" s="8"/>
      <c r="L718" s="10"/>
    </row>
    <row r="719" spans="1:12" ht="15.75" customHeight="1">
      <c r="A719" s="10"/>
      <c r="B719" s="10"/>
      <c r="C719" s="10"/>
      <c r="D719" s="10"/>
      <c r="E719" s="10"/>
      <c r="F719" s="10"/>
      <c r="G719" s="10"/>
      <c r="H719" s="10"/>
      <c r="J719" s="8"/>
      <c r="K719" s="8"/>
      <c r="L719" s="10"/>
    </row>
    <row r="720" spans="1:12" ht="15.75" customHeight="1">
      <c r="A720" s="10"/>
      <c r="B720" s="10"/>
      <c r="C720" s="10"/>
      <c r="D720" s="10"/>
      <c r="E720" s="10"/>
      <c r="F720" s="10"/>
      <c r="G720" s="10"/>
      <c r="H720" s="10"/>
      <c r="J720" s="8"/>
      <c r="K720" s="8"/>
      <c r="L720" s="10"/>
    </row>
    <row r="721" spans="1:12" ht="15.75" customHeight="1">
      <c r="A721" s="10"/>
      <c r="B721" s="10"/>
      <c r="C721" s="10"/>
      <c r="D721" s="10"/>
      <c r="E721" s="10"/>
      <c r="F721" s="10"/>
      <c r="G721" s="10"/>
      <c r="H721" s="10"/>
      <c r="J721" s="8"/>
      <c r="K721" s="8"/>
      <c r="L721" s="10"/>
    </row>
    <row r="722" spans="1:12" ht="15.75" customHeight="1">
      <c r="A722" s="10"/>
      <c r="B722" s="10"/>
      <c r="C722" s="10"/>
      <c r="D722" s="10"/>
      <c r="E722" s="10"/>
      <c r="F722" s="10"/>
      <c r="G722" s="10"/>
      <c r="H722" s="10"/>
      <c r="J722" s="8"/>
      <c r="K722" s="8"/>
      <c r="L722" s="10"/>
    </row>
    <row r="723" spans="1:12" ht="15.75" customHeight="1">
      <c r="A723" s="10"/>
      <c r="B723" s="10"/>
      <c r="C723" s="10"/>
      <c r="D723" s="10"/>
      <c r="E723" s="10"/>
      <c r="F723" s="10"/>
      <c r="G723" s="10"/>
      <c r="H723" s="10"/>
      <c r="J723" s="8"/>
      <c r="K723" s="8"/>
      <c r="L723" s="10"/>
    </row>
    <row r="724" spans="1:12" ht="15.75" customHeight="1">
      <c r="A724" s="10"/>
      <c r="B724" s="10"/>
      <c r="C724" s="10"/>
      <c r="D724" s="10"/>
      <c r="E724" s="10"/>
      <c r="F724" s="10"/>
      <c r="G724" s="10"/>
      <c r="H724" s="10"/>
      <c r="J724" s="8"/>
      <c r="K724" s="8"/>
      <c r="L724" s="10"/>
    </row>
    <row r="725" spans="1:12" ht="15.75" customHeight="1">
      <c r="A725" s="10"/>
      <c r="B725" s="10"/>
      <c r="C725" s="10"/>
      <c r="D725" s="10"/>
      <c r="E725" s="10"/>
      <c r="F725" s="10"/>
      <c r="G725" s="10"/>
      <c r="H725" s="10"/>
      <c r="J725" s="8"/>
      <c r="K725" s="8"/>
      <c r="L725" s="10"/>
    </row>
    <row r="726" spans="1:12" ht="15.75" customHeight="1">
      <c r="A726" s="10"/>
      <c r="B726" s="10"/>
      <c r="C726" s="10"/>
      <c r="D726" s="10"/>
      <c r="E726" s="10"/>
      <c r="F726" s="10"/>
      <c r="G726" s="10"/>
      <c r="H726" s="10"/>
      <c r="J726" s="8"/>
      <c r="K726" s="8"/>
      <c r="L726" s="10"/>
    </row>
    <row r="727" spans="1:12" ht="15.75" customHeight="1">
      <c r="A727" s="10"/>
      <c r="B727" s="10"/>
      <c r="C727" s="10"/>
      <c r="D727" s="10"/>
      <c r="E727" s="10"/>
      <c r="F727" s="10"/>
      <c r="G727" s="10"/>
      <c r="H727" s="10"/>
      <c r="J727" s="8"/>
      <c r="K727" s="8"/>
      <c r="L727" s="10"/>
    </row>
    <row r="728" spans="1:12" ht="15.75" customHeight="1">
      <c r="A728" s="10"/>
      <c r="B728" s="10"/>
      <c r="C728" s="10"/>
      <c r="D728" s="10"/>
      <c r="E728" s="10"/>
      <c r="F728" s="10"/>
      <c r="G728" s="10"/>
      <c r="H728" s="10"/>
      <c r="J728" s="8"/>
      <c r="K728" s="8"/>
      <c r="L728" s="10"/>
    </row>
    <row r="729" spans="1:12" ht="15.75" customHeight="1">
      <c r="A729" s="10"/>
      <c r="B729" s="10"/>
      <c r="C729" s="10"/>
      <c r="D729" s="10"/>
      <c r="E729" s="10"/>
      <c r="F729" s="10"/>
      <c r="G729" s="10"/>
      <c r="H729" s="10"/>
      <c r="J729" s="8"/>
      <c r="K729" s="8"/>
      <c r="L729" s="10"/>
    </row>
    <row r="730" spans="1:12" ht="15.75" customHeight="1">
      <c r="A730" s="10"/>
      <c r="B730" s="10"/>
      <c r="C730" s="10"/>
      <c r="D730" s="10"/>
      <c r="E730" s="10"/>
      <c r="F730" s="10"/>
      <c r="G730" s="10"/>
      <c r="H730" s="10"/>
      <c r="J730" s="8"/>
      <c r="K730" s="8"/>
      <c r="L730" s="10"/>
    </row>
    <row r="731" spans="1:12" ht="15.75" customHeight="1">
      <c r="A731" s="10"/>
      <c r="B731" s="10"/>
      <c r="C731" s="10"/>
      <c r="D731" s="10"/>
      <c r="E731" s="10"/>
      <c r="F731" s="10"/>
      <c r="G731" s="10"/>
      <c r="H731" s="10"/>
      <c r="J731" s="8"/>
      <c r="K731" s="8"/>
      <c r="L731" s="10"/>
    </row>
    <row r="732" spans="1:12" ht="15.75" customHeight="1">
      <c r="A732" s="10"/>
      <c r="B732" s="10"/>
      <c r="C732" s="10"/>
      <c r="D732" s="10"/>
      <c r="E732" s="10"/>
      <c r="F732" s="10"/>
      <c r="G732" s="10"/>
      <c r="H732" s="10"/>
      <c r="J732" s="8"/>
      <c r="K732" s="8"/>
      <c r="L732" s="10"/>
    </row>
    <row r="733" spans="1:12" ht="15.75" customHeight="1">
      <c r="A733" s="10"/>
      <c r="B733" s="10"/>
      <c r="C733" s="10"/>
      <c r="D733" s="10"/>
      <c r="E733" s="10"/>
      <c r="F733" s="10"/>
      <c r="G733" s="10"/>
      <c r="H733" s="10"/>
      <c r="J733" s="8"/>
      <c r="K733" s="8"/>
      <c r="L733" s="10"/>
    </row>
    <row r="734" spans="1:12" ht="15.75" customHeight="1">
      <c r="A734" s="10"/>
      <c r="B734" s="10"/>
      <c r="C734" s="10"/>
      <c r="D734" s="10"/>
      <c r="E734" s="10"/>
      <c r="F734" s="10"/>
      <c r="G734" s="10"/>
      <c r="H734" s="10"/>
      <c r="J734" s="8"/>
      <c r="K734" s="8"/>
      <c r="L734" s="10"/>
    </row>
    <row r="735" spans="1:12" ht="15.75" customHeight="1">
      <c r="A735" s="10"/>
      <c r="B735" s="10"/>
      <c r="C735" s="10"/>
      <c r="D735" s="10"/>
      <c r="E735" s="10"/>
      <c r="F735" s="10"/>
      <c r="G735" s="10"/>
      <c r="H735" s="10"/>
      <c r="J735" s="8"/>
      <c r="K735" s="8"/>
      <c r="L735" s="10"/>
    </row>
    <row r="736" spans="1:12" ht="15.75" customHeight="1">
      <c r="A736" s="10"/>
      <c r="B736" s="10"/>
      <c r="C736" s="10"/>
      <c r="D736" s="10"/>
      <c r="E736" s="10"/>
      <c r="F736" s="10"/>
      <c r="G736" s="10"/>
      <c r="H736" s="10"/>
      <c r="J736" s="8"/>
      <c r="K736" s="8"/>
      <c r="L736" s="10"/>
    </row>
    <row r="737" spans="1:12" ht="15.75" customHeight="1">
      <c r="A737" s="10"/>
      <c r="B737" s="10"/>
      <c r="C737" s="10"/>
      <c r="D737" s="10"/>
      <c r="E737" s="10"/>
      <c r="F737" s="10"/>
      <c r="G737" s="10"/>
      <c r="H737" s="10"/>
      <c r="J737" s="8"/>
      <c r="K737" s="8"/>
      <c r="L737" s="10"/>
    </row>
    <row r="738" spans="1:12" ht="15.75" customHeight="1">
      <c r="A738" s="10"/>
      <c r="B738" s="10"/>
      <c r="C738" s="10"/>
      <c r="D738" s="10"/>
      <c r="E738" s="10"/>
      <c r="F738" s="10"/>
      <c r="G738" s="10"/>
      <c r="H738" s="10"/>
      <c r="J738" s="8"/>
      <c r="K738" s="8"/>
      <c r="L738" s="10"/>
    </row>
    <row r="739" spans="1:12" ht="15.75" customHeight="1">
      <c r="A739" s="10"/>
      <c r="B739" s="10"/>
      <c r="C739" s="10"/>
      <c r="D739" s="10"/>
      <c r="E739" s="10"/>
      <c r="F739" s="10"/>
      <c r="G739" s="10"/>
      <c r="H739" s="10"/>
      <c r="J739" s="8"/>
      <c r="K739" s="8"/>
      <c r="L739" s="10"/>
    </row>
    <row r="740" spans="1:12" ht="15.75" customHeight="1">
      <c r="A740" s="10"/>
      <c r="B740" s="10"/>
      <c r="C740" s="10"/>
      <c r="D740" s="10"/>
      <c r="E740" s="10"/>
      <c r="F740" s="10"/>
      <c r="G740" s="10"/>
      <c r="H740" s="10"/>
      <c r="J740" s="8"/>
      <c r="K740" s="8"/>
      <c r="L740" s="10"/>
    </row>
    <row r="741" spans="1:12" ht="15.75" customHeight="1">
      <c r="A741" s="10"/>
      <c r="B741" s="10"/>
      <c r="C741" s="10"/>
      <c r="D741" s="10"/>
      <c r="E741" s="10"/>
      <c r="F741" s="10"/>
      <c r="G741" s="10"/>
      <c r="H741" s="10"/>
      <c r="J741" s="8"/>
      <c r="K741" s="8"/>
      <c r="L741" s="10"/>
    </row>
    <row r="742" spans="1:12" ht="15.75" customHeight="1">
      <c r="A742" s="10"/>
      <c r="B742" s="10"/>
      <c r="C742" s="10"/>
      <c r="D742" s="10"/>
      <c r="E742" s="10"/>
      <c r="F742" s="10"/>
      <c r="G742" s="10"/>
      <c r="H742" s="10"/>
      <c r="J742" s="8"/>
      <c r="K742" s="8"/>
      <c r="L742" s="10"/>
    </row>
    <row r="743" spans="1:12" ht="15.75" customHeight="1">
      <c r="A743" s="10"/>
      <c r="B743" s="10"/>
      <c r="C743" s="10"/>
      <c r="D743" s="10"/>
      <c r="E743" s="10"/>
      <c r="F743" s="10"/>
      <c r="G743" s="10"/>
      <c r="H743" s="10"/>
      <c r="J743" s="8"/>
      <c r="K743" s="8"/>
      <c r="L743" s="10"/>
    </row>
    <row r="744" spans="1:12" ht="15.75" customHeight="1">
      <c r="A744" s="10"/>
      <c r="B744" s="10"/>
      <c r="C744" s="10"/>
      <c r="D744" s="10"/>
      <c r="E744" s="10"/>
      <c r="F744" s="10"/>
      <c r="G744" s="10"/>
      <c r="H744" s="10"/>
      <c r="J744" s="8"/>
      <c r="K744" s="8"/>
      <c r="L744" s="10"/>
    </row>
    <row r="745" spans="1:12" ht="15.75" customHeight="1">
      <c r="A745" s="10"/>
      <c r="B745" s="10"/>
      <c r="C745" s="10"/>
      <c r="D745" s="10"/>
      <c r="E745" s="10"/>
      <c r="F745" s="10"/>
      <c r="G745" s="10"/>
      <c r="H745" s="10"/>
      <c r="J745" s="8"/>
      <c r="K745" s="8"/>
      <c r="L745" s="10"/>
    </row>
    <row r="746" spans="1:12" ht="15.75" customHeight="1">
      <c r="A746" s="10"/>
      <c r="B746" s="10"/>
      <c r="C746" s="10"/>
      <c r="D746" s="10"/>
      <c r="E746" s="10"/>
      <c r="F746" s="10"/>
      <c r="G746" s="10"/>
      <c r="H746" s="10"/>
      <c r="J746" s="8"/>
      <c r="K746" s="8"/>
      <c r="L746" s="10"/>
    </row>
    <row r="747" spans="1:12" ht="15.75" customHeight="1">
      <c r="A747" s="10"/>
      <c r="B747" s="10"/>
      <c r="C747" s="10"/>
      <c r="D747" s="10"/>
      <c r="E747" s="10"/>
      <c r="F747" s="10"/>
      <c r="G747" s="10"/>
      <c r="H747" s="10"/>
      <c r="J747" s="8"/>
      <c r="K747" s="8"/>
      <c r="L747" s="10"/>
    </row>
    <row r="748" spans="1:12" ht="15.75" customHeight="1">
      <c r="A748" s="10"/>
      <c r="B748" s="10"/>
      <c r="C748" s="10"/>
      <c r="D748" s="10"/>
      <c r="E748" s="10"/>
      <c r="F748" s="10"/>
      <c r="G748" s="10"/>
      <c r="H748" s="10"/>
      <c r="J748" s="8"/>
      <c r="K748" s="8"/>
      <c r="L748" s="10"/>
    </row>
    <row r="749" spans="1:12" ht="15.75" customHeight="1">
      <c r="A749" s="10"/>
      <c r="B749" s="10"/>
      <c r="C749" s="10"/>
      <c r="D749" s="10"/>
      <c r="E749" s="10"/>
      <c r="F749" s="10"/>
      <c r="G749" s="10"/>
      <c r="H749" s="10"/>
      <c r="J749" s="8"/>
      <c r="K749" s="8"/>
      <c r="L749" s="10"/>
    </row>
    <row r="750" spans="1:12" ht="15.75" customHeight="1">
      <c r="A750" s="10"/>
      <c r="B750" s="10"/>
      <c r="C750" s="10"/>
      <c r="D750" s="10"/>
      <c r="E750" s="10"/>
      <c r="F750" s="10"/>
      <c r="G750" s="10"/>
      <c r="H750" s="10"/>
      <c r="J750" s="8"/>
      <c r="K750" s="8"/>
      <c r="L750" s="10"/>
    </row>
    <row r="751" spans="1:12" ht="15.75" customHeight="1">
      <c r="A751" s="10"/>
      <c r="B751" s="10"/>
      <c r="C751" s="10"/>
      <c r="D751" s="10"/>
      <c r="E751" s="10"/>
      <c r="F751" s="10"/>
      <c r="G751" s="10"/>
      <c r="H751" s="10"/>
      <c r="J751" s="8"/>
      <c r="K751" s="8"/>
      <c r="L751" s="10"/>
    </row>
    <row r="752" spans="1:12" ht="15.75" customHeight="1">
      <c r="A752" s="10"/>
      <c r="B752" s="10"/>
      <c r="C752" s="10"/>
      <c r="D752" s="10"/>
      <c r="E752" s="10"/>
      <c r="F752" s="10"/>
      <c r="G752" s="10"/>
      <c r="H752" s="10"/>
      <c r="J752" s="8"/>
      <c r="K752" s="8"/>
      <c r="L752" s="10"/>
    </row>
    <row r="753" spans="1:12" ht="15.75" customHeight="1">
      <c r="A753" s="10"/>
      <c r="B753" s="10"/>
      <c r="C753" s="10"/>
      <c r="D753" s="10"/>
      <c r="E753" s="10"/>
      <c r="F753" s="10"/>
      <c r="G753" s="10"/>
      <c r="H753" s="10"/>
      <c r="J753" s="8"/>
      <c r="K753" s="8"/>
      <c r="L753" s="10"/>
    </row>
    <row r="754" spans="1:12" ht="15.75" customHeight="1">
      <c r="A754" s="10"/>
      <c r="B754" s="10"/>
      <c r="C754" s="10"/>
      <c r="D754" s="10"/>
      <c r="E754" s="10"/>
      <c r="F754" s="10"/>
      <c r="G754" s="10"/>
      <c r="H754" s="10"/>
      <c r="J754" s="8"/>
      <c r="K754" s="8"/>
      <c r="L754" s="10"/>
    </row>
    <row r="755" spans="1:12" ht="15.75" customHeight="1">
      <c r="A755" s="10"/>
      <c r="B755" s="10"/>
      <c r="C755" s="10"/>
      <c r="D755" s="10"/>
      <c r="E755" s="10"/>
      <c r="F755" s="10"/>
      <c r="G755" s="10"/>
      <c r="H755" s="10"/>
      <c r="J755" s="8"/>
      <c r="K755" s="8"/>
      <c r="L755" s="10"/>
    </row>
    <row r="756" spans="1:12" ht="15.75" customHeight="1">
      <c r="A756" s="10"/>
      <c r="B756" s="10"/>
      <c r="C756" s="10"/>
      <c r="D756" s="10"/>
      <c r="E756" s="10"/>
      <c r="F756" s="10"/>
      <c r="G756" s="10"/>
      <c r="H756" s="10"/>
      <c r="J756" s="8"/>
      <c r="K756" s="8"/>
      <c r="L756" s="10"/>
    </row>
    <row r="757" spans="1:12" ht="15.75" customHeight="1">
      <c r="A757" s="10"/>
      <c r="B757" s="10"/>
      <c r="C757" s="10"/>
      <c r="D757" s="10"/>
      <c r="E757" s="10"/>
      <c r="F757" s="10"/>
      <c r="G757" s="10"/>
      <c r="H757" s="10"/>
      <c r="J757" s="8"/>
      <c r="K757" s="8"/>
      <c r="L757" s="10"/>
    </row>
    <row r="758" spans="1:12" ht="15.75" customHeight="1">
      <c r="A758" s="10"/>
      <c r="B758" s="10"/>
      <c r="C758" s="10"/>
      <c r="D758" s="10"/>
      <c r="E758" s="10"/>
      <c r="F758" s="10"/>
      <c r="G758" s="10"/>
      <c r="H758" s="10"/>
      <c r="J758" s="8"/>
      <c r="K758" s="8"/>
      <c r="L758" s="10"/>
    </row>
    <row r="759" spans="1:12" ht="15.75" customHeight="1">
      <c r="A759" s="10"/>
      <c r="B759" s="10"/>
      <c r="C759" s="10"/>
      <c r="D759" s="10"/>
      <c r="E759" s="10"/>
      <c r="F759" s="10"/>
      <c r="G759" s="10"/>
      <c r="H759" s="10"/>
      <c r="J759" s="8"/>
      <c r="K759" s="8"/>
      <c r="L759" s="10"/>
    </row>
    <row r="760" spans="1:12" ht="15.75" customHeight="1">
      <c r="A760" s="10"/>
      <c r="B760" s="10"/>
      <c r="C760" s="10"/>
      <c r="D760" s="10"/>
      <c r="E760" s="10"/>
      <c r="F760" s="10"/>
      <c r="G760" s="10"/>
      <c r="H760" s="10"/>
      <c r="J760" s="8"/>
      <c r="K760" s="8"/>
      <c r="L760" s="10"/>
    </row>
    <row r="761" spans="1:12" ht="15.75" customHeight="1">
      <c r="A761" s="10"/>
      <c r="B761" s="10"/>
      <c r="C761" s="10"/>
      <c r="D761" s="10"/>
      <c r="E761" s="10"/>
      <c r="F761" s="10"/>
      <c r="G761" s="10"/>
      <c r="H761" s="10"/>
      <c r="J761" s="8"/>
      <c r="K761" s="8"/>
      <c r="L761" s="10"/>
    </row>
    <row r="762" spans="1:12" ht="15.75" customHeight="1">
      <c r="A762" s="10"/>
      <c r="B762" s="10"/>
      <c r="C762" s="10"/>
      <c r="D762" s="10"/>
      <c r="E762" s="10"/>
      <c r="F762" s="10"/>
      <c r="G762" s="10"/>
      <c r="H762" s="10"/>
      <c r="J762" s="8"/>
      <c r="K762" s="8"/>
      <c r="L762" s="10"/>
    </row>
    <row r="763" spans="1:12" ht="15.75" customHeight="1">
      <c r="A763" s="10"/>
      <c r="B763" s="10"/>
      <c r="C763" s="10"/>
      <c r="D763" s="10"/>
      <c r="E763" s="10"/>
      <c r="F763" s="10"/>
      <c r="G763" s="10"/>
      <c r="H763" s="10"/>
      <c r="J763" s="8"/>
      <c r="K763" s="8"/>
      <c r="L763" s="10"/>
    </row>
    <row r="764" spans="1:12" ht="15.75" customHeight="1">
      <c r="A764" s="10"/>
      <c r="B764" s="10"/>
      <c r="C764" s="10"/>
      <c r="D764" s="10"/>
      <c r="E764" s="10"/>
      <c r="F764" s="10"/>
      <c r="G764" s="10"/>
      <c r="H764" s="10"/>
      <c r="J764" s="8"/>
      <c r="K764" s="8"/>
      <c r="L764" s="10"/>
    </row>
    <row r="765" spans="1:12" ht="15.75" customHeight="1">
      <c r="A765" s="10"/>
      <c r="B765" s="10"/>
      <c r="C765" s="10"/>
      <c r="D765" s="10"/>
      <c r="E765" s="10"/>
      <c r="F765" s="10"/>
      <c r="G765" s="10"/>
      <c r="H765" s="10"/>
      <c r="J765" s="8"/>
      <c r="K765" s="8"/>
      <c r="L765" s="10"/>
    </row>
    <row r="766" spans="1:12" ht="15.75" customHeight="1">
      <c r="A766" s="10"/>
      <c r="B766" s="10"/>
      <c r="C766" s="10"/>
      <c r="D766" s="10"/>
      <c r="E766" s="10"/>
      <c r="F766" s="10"/>
      <c r="G766" s="10"/>
      <c r="H766" s="10"/>
      <c r="J766" s="8"/>
      <c r="K766" s="8"/>
      <c r="L766" s="10"/>
    </row>
    <row r="767" spans="1:12" ht="15.75" customHeight="1">
      <c r="A767" s="10"/>
      <c r="B767" s="10"/>
      <c r="C767" s="10"/>
      <c r="D767" s="10"/>
      <c r="E767" s="10"/>
      <c r="F767" s="10"/>
      <c r="G767" s="10"/>
      <c r="H767" s="10"/>
      <c r="J767" s="8"/>
      <c r="K767" s="8"/>
      <c r="L767" s="10"/>
    </row>
    <row r="768" spans="1:12" ht="15.75" customHeight="1">
      <c r="A768" s="10"/>
      <c r="B768" s="10"/>
      <c r="C768" s="10"/>
      <c r="D768" s="10"/>
      <c r="E768" s="10"/>
      <c r="F768" s="10"/>
      <c r="G768" s="10"/>
      <c r="H768" s="10"/>
      <c r="J768" s="8"/>
      <c r="K768" s="8"/>
      <c r="L768" s="10"/>
    </row>
    <row r="769" spans="1:12" ht="15.75" customHeight="1">
      <c r="A769" s="10"/>
      <c r="B769" s="10"/>
      <c r="C769" s="10"/>
      <c r="D769" s="10"/>
      <c r="E769" s="10"/>
      <c r="F769" s="10"/>
      <c r="G769" s="10"/>
      <c r="H769" s="10"/>
      <c r="J769" s="8"/>
      <c r="K769" s="8"/>
      <c r="L769" s="10"/>
    </row>
    <row r="770" spans="1:12" ht="15.75" customHeight="1">
      <c r="A770" s="10"/>
      <c r="B770" s="10"/>
      <c r="C770" s="10"/>
      <c r="D770" s="10"/>
      <c r="E770" s="10"/>
      <c r="F770" s="10"/>
      <c r="G770" s="10"/>
      <c r="H770" s="10"/>
      <c r="J770" s="8"/>
      <c r="K770" s="8"/>
      <c r="L770" s="10"/>
    </row>
    <row r="771" spans="1:12" ht="15.75" customHeight="1">
      <c r="A771" s="10"/>
      <c r="B771" s="10"/>
      <c r="C771" s="10"/>
      <c r="D771" s="10"/>
      <c r="E771" s="10"/>
      <c r="F771" s="10"/>
      <c r="G771" s="10"/>
      <c r="H771" s="10"/>
      <c r="J771" s="8"/>
      <c r="K771" s="8"/>
      <c r="L771" s="10"/>
    </row>
    <row r="772" spans="1:12" ht="15.75" customHeight="1">
      <c r="A772" s="10"/>
      <c r="B772" s="10"/>
      <c r="C772" s="10"/>
      <c r="D772" s="10"/>
      <c r="E772" s="10"/>
      <c r="F772" s="10"/>
      <c r="G772" s="10"/>
      <c r="H772" s="10"/>
      <c r="J772" s="8"/>
      <c r="K772" s="8"/>
      <c r="L772" s="10"/>
    </row>
    <row r="773" spans="1:12" ht="15.75" customHeight="1">
      <c r="A773" s="10"/>
      <c r="B773" s="10"/>
      <c r="C773" s="10"/>
      <c r="D773" s="10"/>
      <c r="E773" s="10"/>
      <c r="F773" s="10"/>
      <c r="G773" s="10"/>
      <c r="H773" s="10"/>
      <c r="J773" s="8"/>
      <c r="K773" s="8"/>
      <c r="L773" s="10"/>
    </row>
    <row r="774" spans="1:12" ht="15.75" customHeight="1">
      <c r="A774" s="10"/>
      <c r="B774" s="10"/>
      <c r="C774" s="10"/>
      <c r="D774" s="10"/>
      <c r="E774" s="10"/>
      <c r="F774" s="10"/>
      <c r="G774" s="10"/>
      <c r="H774" s="10"/>
      <c r="J774" s="8"/>
      <c r="K774" s="8"/>
      <c r="L774" s="10"/>
    </row>
    <row r="775" spans="1:12" ht="15.75" customHeight="1">
      <c r="A775" s="10"/>
      <c r="B775" s="10"/>
      <c r="C775" s="10"/>
      <c r="D775" s="10"/>
      <c r="E775" s="10"/>
      <c r="F775" s="10"/>
      <c r="G775" s="10"/>
      <c r="H775" s="10"/>
      <c r="J775" s="8"/>
      <c r="K775" s="8"/>
      <c r="L775" s="10"/>
    </row>
    <row r="776" spans="1:12" ht="15.75" customHeight="1">
      <c r="A776" s="10"/>
      <c r="B776" s="10"/>
      <c r="C776" s="10"/>
      <c r="D776" s="10"/>
      <c r="E776" s="10"/>
      <c r="F776" s="10"/>
      <c r="G776" s="10"/>
      <c r="H776" s="10"/>
      <c r="J776" s="8"/>
      <c r="K776" s="8"/>
      <c r="L776" s="10"/>
    </row>
    <row r="777" spans="1:12" ht="15.75" customHeight="1">
      <c r="A777" s="10"/>
      <c r="B777" s="10"/>
      <c r="C777" s="10"/>
      <c r="D777" s="10"/>
      <c r="E777" s="10"/>
      <c r="F777" s="10"/>
      <c r="G777" s="10"/>
      <c r="H777" s="10"/>
      <c r="J777" s="8"/>
      <c r="K777" s="8"/>
      <c r="L777" s="10"/>
    </row>
    <row r="778" spans="1:12" ht="15.75" customHeight="1">
      <c r="A778" s="10"/>
      <c r="B778" s="10"/>
      <c r="C778" s="10"/>
      <c r="D778" s="10"/>
      <c r="E778" s="10"/>
      <c r="F778" s="10"/>
      <c r="G778" s="10"/>
      <c r="H778" s="10"/>
      <c r="J778" s="8"/>
      <c r="K778" s="8"/>
      <c r="L778" s="10"/>
    </row>
    <row r="779" spans="1:12" ht="15.75" customHeight="1">
      <c r="A779" s="10"/>
      <c r="B779" s="10"/>
      <c r="C779" s="10"/>
      <c r="D779" s="10"/>
      <c r="E779" s="10"/>
      <c r="F779" s="10"/>
      <c r="G779" s="10"/>
      <c r="H779" s="10"/>
      <c r="J779" s="8"/>
      <c r="K779" s="8"/>
      <c r="L779" s="10"/>
    </row>
    <row r="780" spans="1:12" ht="15.75" customHeight="1">
      <c r="A780" s="10"/>
      <c r="B780" s="10"/>
      <c r="C780" s="10"/>
      <c r="D780" s="10"/>
      <c r="E780" s="10"/>
      <c r="F780" s="10"/>
      <c r="G780" s="10"/>
      <c r="H780" s="10"/>
      <c r="J780" s="8"/>
      <c r="K780" s="8"/>
      <c r="L780" s="10"/>
    </row>
    <row r="781" spans="1:12" ht="15.75" customHeight="1">
      <c r="A781" s="10"/>
      <c r="B781" s="10"/>
      <c r="C781" s="10"/>
      <c r="D781" s="10"/>
      <c r="E781" s="10"/>
      <c r="F781" s="10"/>
      <c r="G781" s="10"/>
      <c r="H781" s="10"/>
      <c r="J781" s="8"/>
      <c r="K781" s="8"/>
      <c r="L781" s="10"/>
    </row>
    <row r="782" spans="1:12" ht="15.75" customHeight="1">
      <c r="A782" s="10"/>
      <c r="B782" s="10"/>
      <c r="C782" s="10"/>
      <c r="D782" s="10"/>
      <c r="E782" s="10"/>
      <c r="F782" s="10"/>
      <c r="G782" s="10"/>
      <c r="H782" s="10"/>
      <c r="J782" s="8"/>
      <c r="K782" s="8"/>
      <c r="L782" s="10"/>
    </row>
    <row r="783" spans="1:12" ht="15.75" customHeight="1">
      <c r="A783" s="10"/>
      <c r="B783" s="10"/>
      <c r="C783" s="10"/>
      <c r="D783" s="10"/>
      <c r="E783" s="10"/>
      <c r="F783" s="10"/>
      <c r="G783" s="10"/>
      <c r="H783" s="10"/>
      <c r="J783" s="8"/>
      <c r="K783" s="8"/>
      <c r="L783" s="10"/>
    </row>
    <row r="784" spans="1:12" ht="15.75" customHeight="1">
      <c r="A784" s="10"/>
      <c r="B784" s="10"/>
      <c r="C784" s="10"/>
      <c r="D784" s="10"/>
      <c r="E784" s="10"/>
      <c r="F784" s="10"/>
      <c r="G784" s="10"/>
      <c r="H784" s="10"/>
      <c r="J784" s="8"/>
      <c r="K784" s="8"/>
      <c r="L784" s="10"/>
    </row>
    <row r="785" spans="1:12" ht="15.75" customHeight="1">
      <c r="A785" s="10"/>
      <c r="B785" s="10"/>
      <c r="C785" s="10"/>
      <c r="D785" s="10"/>
      <c r="E785" s="10"/>
      <c r="F785" s="10"/>
      <c r="G785" s="10"/>
      <c r="H785" s="10"/>
      <c r="J785" s="8"/>
      <c r="K785" s="8"/>
      <c r="L785" s="10"/>
    </row>
    <row r="786" spans="1:12" ht="15.75" customHeight="1">
      <c r="A786" s="10"/>
      <c r="B786" s="10"/>
      <c r="C786" s="10"/>
      <c r="D786" s="10"/>
      <c r="E786" s="10"/>
      <c r="F786" s="10"/>
      <c r="G786" s="10"/>
      <c r="H786" s="10"/>
      <c r="J786" s="8"/>
      <c r="K786" s="8"/>
      <c r="L786" s="10"/>
    </row>
    <row r="787" spans="1:12" ht="15.75" customHeight="1">
      <c r="A787" s="10"/>
      <c r="B787" s="10"/>
      <c r="C787" s="10"/>
      <c r="D787" s="10"/>
      <c r="E787" s="10"/>
      <c r="F787" s="10"/>
      <c r="G787" s="10"/>
      <c r="H787" s="10"/>
      <c r="J787" s="8"/>
      <c r="K787" s="8"/>
      <c r="L787" s="10"/>
    </row>
    <row r="788" spans="1:12" ht="15.75" customHeight="1">
      <c r="A788" s="10"/>
      <c r="B788" s="10"/>
      <c r="C788" s="10"/>
      <c r="D788" s="10"/>
      <c r="E788" s="10"/>
      <c r="F788" s="10"/>
      <c r="G788" s="10"/>
      <c r="H788" s="10"/>
      <c r="J788" s="8"/>
      <c r="K788" s="8"/>
      <c r="L788" s="10"/>
    </row>
    <row r="789" spans="1:12" ht="15.75" customHeight="1">
      <c r="A789" s="10"/>
      <c r="B789" s="10"/>
      <c r="C789" s="10"/>
      <c r="D789" s="10"/>
      <c r="E789" s="10"/>
      <c r="F789" s="10"/>
      <c r="G789" s="10"/>
      <c r="H789" s="10"/>
      <c r="J789" s="8"/>
      <c r="K789" s="8"/>
      <c r="L789" s="10"/>
    </row>
    <row r="790" spans="1:12" ht="15.75" customHeight="1">
      <c r="A790" s="10"/>
      <c r="B790" s="10"/>
      <c r="C790" s="10"/>
      <c r="D790" s="10"/>
      <c r="E790" s="10"/>
      <c r="F790" s="10"/>
      <c r="G790" s="10"/>
      <c r="H790" s="10"/>
      <c r="J790" s="8"/>
      <c r="K790" s="8"/>
      <c r="L790" s="10"/>
    </row>
    <row r="791" spans="1:12" ht="15.75" customHeight="1">
      <c r="A791" s="10"/>
      <c r="B791" s="10"/>
      <c r="C791" s="10"/>
      <c r="D791" s="10"/>
      <c r="E791" s="10"/>
      <c r="F791" s="10"/>
      <c r="G791" s="10"/>
      <c r="H791" s="10"/>
      <c r="J791" s="8"/>
      <c r="K791" s="8"/>
      <c r="L791" s="10"/>
    </row>
    <row r="792" spans="1:12" ht="15.75" customHeight="1">
      <c r="A792" s="10"/>
      <c r="B792" s="10"/>
      <c r="C792" s="10"/>
      <c r="D792" s="10"/>
      <c r="E792" s="10"/>
      <c r="F792" s="10"/>
      <c r="G792" s="10"/>
      <c r="H792" s="10"/>
      <c r="J792" s="8"/>
      <c r="K792" s="8"/>
      <c r="L792" s="10"/>
    </row>
    <row r="793" spans="1:12" ht="15.75" customHeight="1">
      <c r="A793" s="10"/>
      <c r="B793" s="10"/>
      <c r="C793" s="10"/>
      <c r="D793" s="10"/>
      <c r="E793" s="10"/>
      <c r="F793" s="10"/>
      <c r="G793" s="10"/>
      <c r="H793" s="10"/>
      <c r="J793" s="8"/>
      <c r="K793" s="8"/>
      <c r="L793" s="10"/>
    </row>
    <row r="794" spans="1:12" ht="15.75" customHeight="1">
      <c r="A794" s="10"/>
      <c r="B794" s="10"/>
      <c r="C794" s="10"/>
      <c r="D794" s="10"/>
      <c r="E794" s="10"/>
      <c r="F794" s="10"/>
      <c r="G794" s="10"/>
      <c r="H794" s="10"/>
      <c r="J794" s="8"/>
      <c r="K794" s="8"/>
      <c r="L794" s="10"/>
    </row>
    <row r="795" spans="1:12" ht="15.75" customHeight="1">
      <c r="A795" s="10"/>
      <c r="B795" s="10"/>
      <c r="C795" s="10"/>
      <c r="D795" s="10"/>
      <c r="E795" s="10"/>
      <c r="F795" s="10"/>
      <c r="G795" s="10"/>
      <c r="H795" s="10"/>
      <c r="J795" s="8"/>
      <c r="K795" s="8"/>
      <c r="L795" s="10"/>
    </row>
    <row r="796" spans="1:12" ht="15.75" customHeight="1">
      <c r="A796" s="10"/>
      <c r="B796" s="10"/>
      <c r="C796" s="10"/>
      <c r="D796" s="10"/>
      <c r="E796" s="10"/>
      <c r="F796" s="10"/>
      <c r="G796" s="10"/>
      <c r="H796" s="10"/>
      <c r="J796" s="8"/>
      <c r="K796" s="8"/>
      <c r="L796" s="10"/>
    </row>
    <row r="797" spans="1:12" ht="15.75" customHeight="1">
      <c r="A797" s="10"/>
      <c r="B797" s="10"/>
      <c r="C797" s="10"/>
      <c r="D797" s="10"/>
      <c r="E797" s="10"/>
      <c r="F797" s="10"/>
      <c r="G797" s="10"/>
      <c r="H797" s="10"/>
      <c r="J797" s="8"/>
      <c r="K797" s="8"/>
      <c r="L797" s="10"/>
    </row>
    <row r="798" spans="1:12" ht="15.75" customHeight="1">
      <c r="A798" s="10"/>
      <c r="B798" s="10"/>
      <c r="C798" s="10"/>
      <c r="D798" s="10"/>
      <c r="E798" s="10"/>
      <c r="F798" s="10"/>
      <c r="G798" s="10"/>
      <c r="H798" s="10"/>
      <c r="J798" s="8"/>
      <c r="K798" s="8"/>
      <c r="L798" s="10"/>
    </row>
    <row r="799" spans="1:12" ht="15.75" customHeight="1">
      <c r="A799" s="10"/>
      <c r="B799" s="10"/>
      <c r="C799" s="10"/>
      <c r="D799" s="10"/>
      <c r="E799" s="10"/>
      <c r="F799" s="10"/>
      <c r="G799" s="10"/>
      <c r="H799" s="10"/>
      <c r="J799" s="8"/>
      <c r="K799" s="8"/>
      <c r="L799" s="10"/>
    </row>
    <row r="800" spans="1:12" ht="15.75" customHeight="1">
      <c r="A800" s="10"/>
      <c r="B800" s="10"/>
      <c r="C800" s="10"/>
      <c r="D800" s="10"/>
      <c r="E800" s="10"/>
      <c r="F800" s="10"/>
      <c r="G800" s="10"/>
      <c r="H800" s="10"/>
      <c r="J800" s="8"/>
      <c r="K800" s="8"/>
      <c r="L800" s="10"/>
    </row>
    <row r="801" spans="1:12" ht="15.75" customHeight="1">
      <c r="A801" s="10"/>
      <c r="B801" s="10"/>
      <c r="C801" s="10"/>
      <c r="D801" s="10"/>
      <c r="E801" s="10"/>
      <c r="F801" s="10"/>
      <c r="G801" s="10"/>
      <c r="H801" s="10"/>
      <c r="J801" s="8"/>
      <c r="K801" s="8"/>
      <c r="L801" s="10"/>
    </row>
    <row r="802" spans="1:12" ht="15.75" customHeight="1">
      <c r="A802" s="10"/>
      <c r="B802" s="10"/>
      <c r="C802" s="10"/>
      <c r="D802" s="10"/>
      <c r="E802" s="10"/>
      <c r="F802" s="10"/>
      <c r="G802" s="10"/>
      <c r="H802" s="10"/>
      <c r="J802" s="8"/>
      <c r="K802" s="8"/>
      <c r="L802" s="10"/>
    </row>
    <row r="803" spans="1:12" ht="15.75" customHeight="1">
      <c r="A803" s="10"/>
      <c r="B803" s="10"/>
      <c r="C803" s="10"/>
      <c r="D803" s="10"/>
      <c r="E803" s="10"/>
      <c r="F803" s="10"/>
      <c r="G803" s="10"/>
      <c r="H803" s="10"/>
      <c r="J803" s="8"/>
      <c r="K803" s="8"/>
      <c r="L803" s="10"/>
    </row>
    <row r="804" spans="1:12" ht="15.75" customHeight="1">
      <c r="A804" s="10"/>
      <c r="B804" s="10"/>
      <c r="C804" s="10"/>
      <c r="D804" s="10"/>
      <c r="E804" s="10"/>
      <c r="F804" s="10"/>
      <c r="G804" s="10"/>
      <c r="H804" s="10"/>
      <c r="J804" s="8"/>
      <c r="K804" s="8"/>
      <c r="L804" s="10"/>
    </row>
    <row r="805" spans="1:12" ht="15.75" customHeight="1">
      <c r="A805" s="10"/>
      <c r="B805" s="10"/>
      <c r="C805" s="10"/>
      <c r="D805" s="10"/>
      <c r="E805" s="10"/>
      <c r="F805" s="10"/>
      <c r="G805" s="10"/>
      <c r="H805" s="10"/>
      <c r="J805" s="8"/>
      <c r="K805" s="8"/>
      <c r="L805" s="10"/>
    </row>
    <row r="806" spans="1:12" ht="15.75" customHeight="1">
      <c r="A806" s="10"/>
      <c r="B806" s="10"/>
      <c r="C806" s="10"/>
      <c r="D806" s="10"/>
      <c r="E806" s="10"/>
      <c r="F806" s="10"/>
      <c r="G806" s="10"/>
      <c r="H806" s="10"/>
      <c r="J806" s="8"/>
      <c r="K806" s="8"/>
      <c r="L806" s="10"/>
    </row>
    <row r="807" spans="1:12" ht="15.75" customHeight="1">
      <c r="A807" s="10"/>
      <c r="B807" s="10"/>
      <c r="C807" s="10"/>
      <c r="D807" s="10"/>
      <c r="E807" s="10"/>
      <c r="F807" s="10"/>
      <c r="G807" s="10"/>
      <c r="H807" s="10"/>
      <c r="J807" s="8"/>
      <c r="K807" s="8"/>
      <c r="L807" s="10"/>
    </row>
    <row r="808" spans="1:12" ht="15.75" customHeight="1">
      <c r="A808" s="10"/>
      <c r="B808" s="10"/>
      <c r="C808" s="10"/>
      <c r="D808" s="10"/>
      <c r="E808" s="10"/>
      <c r="F808" s="10"/>
      <c r="G808" s="10"/>
      <c r="H808" s="10"/>
      <c r="J808" s="8"/>
      <c r="K808" s="8"/>
      <c r="L808" s="10"/>
    </row>
    <row r="809" spans="1:12" ht="15.75" customHeight="1">
      <c r="A809" s="10"/>
      <c r="B809" s="10"/>
      <c r="C809" s="10"/>
      <c r="D809" s="10"/>
      <c r="E809" s="10"/>
      <c r="F809" s="10"/>
      <c r="G809" s="10"/>
      <c r="H809" s="10"/>
      <c r="J809" s="8"/>
      <c r="K809" s="8"/>
      <c r="L809" s="10"/>
    </row>
    <row r="810" spans="1:12" ht="15.75" customHeight="1">
      <c r="A810" s="10"/>
      <c r="B810" s="10"/>
      <c r="C810" s="10"/>
      <c r="D810" s="10"/>
      <c r="E810" s="10"/>
      <c r="F810" s="10"/>
      <c r="G810" s="10"/>
      <c r="H810" s="10"/>
      <c r="J810" s="8"/>
      <c r="K810" s="8"/>
      <c r="L810" s="10"/>
    </row>
    <row r="811" spans="1:12" ht="15.75" customHeight="1">
      <c r="A811" s="10"/>
      <c r="B811" s="10"/>
      <c r="C811" s="10"/>
      <c r="D811" s="10"/>
      <c r="E811" s="10"/>
      <c r="F811" s="10"/>
      <c r="G811" s="10"/>
      <c r="H811" s="10"/>
      <c r="J811" s="8"/>
      <c r="K811" s="8"/>
      <c r="L811" s="10"/>
    </row>
    <row r="812" spans="1:12" ht="15.75" customHeight="1">
      <c r="A812" s="10"/>
      <c r="B812" s="10"/>
      <c r="C812" s="10"/>
      <c r="D812" s="10"/>
      <c r="E812" s="10"/>
      <c r="F812" s="10"/>
      <c r="G812" s="10"/>
      <c r="H812" s="10"/>
      <c r="J812" s="8"/>
      <c r="K812" s="8"/>
      <c r="L812" s="10"/>
    </row>
    <row r="813" spans="1:12" ht="15.75" customHeight="1">
      <c r="A813" s="10"/>
      <c r="B813" s="10"/>
      <c r="C813" s="10"/>
      <c r="D813" s="10"/>
      <c r="E813" s="10"/>
      <c r="F813" s="10"/>
      <c r="G813" s="10"/>
      <c r="H813" s="10"/>
      <c r="J813" s="8"/>
      <c r="K813" s="8"/>
      <c r="L813" s="10"/>
    </row>
    <row r="814" spans="1:12" ht="15.75" customHeight="1">
      <c r="A814" s="10"/>
      <c r="B814" s="10"/>
      <c r="C814" s="10"/>
      <c r="D814" s="10"/>
      <c r="E814" s="10"/>
      <c r="F814" s="10"/>
      <c r="G814" s="10"/>
      <c r="H814" s="10"/>
      <c r="J814" s="8"/>
      <c r="K814" s="8"/>
      <c r="L814" s="10"/>
    </row>
    <row r="815" spans="1:12" ht="15.75" customHeight="1">
      <c r="A815" s="10"/>
      <c r="B815" s="10"/>
      <c r="C815" s="10"/>
      <c r="D815" s="10"/>
      <c r="E815" s="10"/>
      <c r="F815" s="10"/>
      <c r="G815" s="10"/>
      <c r="H815" s="10"/>
      <c r="J815" s="8"/>
      <c r="K815" s="8"/>
      <c r="L815" s="10"/>
    </row>
    <row r="816" spans="1:12" ht="15.75" customHeight="1">
      <c r="A816" s="10"/>
      <c r="B816" s="10"/>
      <c r="C816" s="10"/>
      <c r="D816" s="10"/>
      <c r="E816" s="10"/>
      <c r="F816" s="10"/>
      <c r="G816" s="10"/>
      <c r="H816" s="10"/>
      <c r="J816" s="8"/>
      <c r="K816" s="8"/>
      <c r="L816" s="10"/>
    </row>
    <row r="817" spans="1:12" ht="15.75" customHeight="1">
      <c r="A817" s="10"/>
      <c r="B817" s="10"/>
      <c r="C817" s="10"/>
      <c r="D817" s="10"/>
      <c r="E817" s="10"/>
      <c r="F817" s="10"/>
      <c r="G817" s="10"/>
      <c r="H817" s="10"/>
      <c r="J817" s="8"/>
      <c r="K817" s="8"/>
      <c r="L817" s="10"/>
    </row>
    <row r="818" spans="1:12" ht="15.75" customHeight="1">
      <c r="A818" s="10"/>
      <c r="B818" s="10"/>
      <c r="C818" s="10"/>
      <c r="D818" s="10"/>
      <c r="E818" s="10"/>
      <c r="F818" s="10"/>
      <c r="G818" s="10"/>
      <c r="H818" s="10"/>
      <c r="J818" s="8"/>
      <c r="K818" s="8"/>
      <c r="L818" s="10"/>
    </row>
    <row r="819" spans="1:12" ht="15.75" customHeight="1">
      <c r="A819" s="10"/>
      <c r="B819" s="10"/>
      <c r="C819" s="10"/>
      <c r="D819" s="10"/>
      <c r="E819" s="10"/>
      <c r="F819" s="10"/>
      <c r="G819" s="10"/>
      <c r="H819" s="10"/>
      <c r="J819" s="8"/>
      <c r="K819" s="8"/>
      <c r="L819" s="10"/>
    </row>
    <row r="820" spans="1:12" ht="15.75" customHeight="1">
      <c r="A820" s="10"/>
      <c r="B820" s="10"/>
      <c r="C820" s="10"/>
      <c r="D820" s="10"/>
      <c r="E820" s="10"/>
      <c r="F820" s="10"/>
      <c r="G820" s="10"/>
      <c r="H820" s="10"/>
      <c r="J820" s="8"/>
      <c r="K820" s="8"/>
      <c r="L820" s="10"/>
    </row>
    <row r="821" spans="1:12" ht="15.75" customHeight="1">
      <c r="A821" s="10"/>
      <c r="B821" s="10"/>
      <c r="C821" s="10"/>
      <c r="D821" s="10"/>
      <c r="E821" s="10"/>
      <c r="F821" s="10"/>
      <c r="G821" s="10"/>
      <c r="H821" s="10"/>
      <c r="J821" s="8"/>
      <c r="K821" s="8"/>
      <c r="L821" s="10"/>
    </row>
    <row r="822" spans="1:12" ht="15.75" customHeight="1">
      <c r="A822" s="10"/>
      <c r="B822" s="10"/>
      <c r="C822" s="10"/>
      <c r="D822" s="10"/>
      <c r="E822" s="10"/>
      <c r="F822" s="10"/>
      <c r="G822" s="10"/>
      <c r="H822" s="10"/>
      <c r="J822" s="8"/>
      <c r="K822" s="8"/>
      <c r="L822" s="10"/>
    </row>
    <row r="823" spans="1:12" ht="15.75" customHeight="1">
      <c r="A823" s="10"/>
      <c r="B823" s="10"/>
      <c r="C823" s="10"/>
      <c r="D823" s="10"/>
      <c r="E823" s="10"/>
      <c r="F823" s="10"/>
      <c r="G823" s="10"/>
      <c r="H823" s="10"/>
      <c r="J823" s="8"/>
      <c r="K823" s="8"/>
      <c r="L823" s="10"/>
    </row>
    <row r="824" spans="1:12" ht="15.75" customHeight="1">
      <c r="A824" s="10"/>
      <c r="B824" s="10"/>
      <c r="C824" s="10"/>
      <c r="D824" s="10"/>
      <c r="E824" s="10"/>
      <c r="F824" s="10"/>
      <c r="G824" s="10"/>
      <c r="H824" s="10"/>
      <c r="J824" s="8"/>
      <c r="K824" s="8"/>
      <c r="L824" s="10"/>
    </row>
    <row r="825" spans="1:12" ht="15.75" customHeight="1">
      <c r="A825" s="10"/>
      <c r="B825" s="10"/>
      <c r="C825" s="10"/>
      <c r="D825" s="10"/>
      <c r="E825" s="10"/>
      <c r="F825" s="10"/>
      <c r="G825" s="10"/>
      <c r="H825" s="10"/>
      <c r="J825" s="8"/>
      <c r="K825" s="8"/>
      <c r="L825" s="10"/>
    </row>
    <row r="826" spans="1:12" ht="15.75" customHeight="1">
      <c r="A826" s="10"/>
      <c r="B826" s="10"/>
      <c r="C826" s="10"/>
      <c r="D826" s="10"/>
      <c r="E826" s="10"/>
      <c r="F826" s="10"/>
      <c r="G826" s="10"/>
      <c r="H826" s="10"/>
      <c r="J826" s="8"/>
      <c r="K826" s="8"/>
      <c r="L826" s="10"/>
    </row>
    <row r="827" spans="1:12" ht="15.75" customHeight="1">
      <c r="A827" s="10"/>
      <c r="B827" s="10"/>
      <c r="C827" s="10"/>
      <c r="D827" s="10"/>
      <c r="E827" s="10"/>
      <c r="F827" s="10"/>
      <c r="G827" s="10"/>
      <c r="H827" s="10"/>
      <c r="J827" s="8"/>
      <c r="K827" s="8"/>
      <c r="L827" s="10"/>
    </row>
    <row r="828" spans="1:12" ht="15.75" customHeight="1">
      <c r="A828" s="10"/>
      <c r="B828" s="10"/>
      <c r="C828" s="10"/>
      <c r="D828" s="10"/>
      <c r="E828" s="10"/>
      <c r="F828" s="10"/>
      <c r="G828" s="10"/>
      <c r="H828" s="10"/>
      <c r="J828" s="8"/>
      <c r="K828" s="8"/>
      <c r="L828" s="10"/>
    </row>
    <row r="829" spans="1:12" ht="15.75" customHeight="1">
      <c r="A829" s="10"/>
      <c r="B829" s="10"/>
      <c r="C829" s="10"/>
      <c r="D829" s="10"/>
      <c r="E829" s="10"/>
      <c r="F829" s="10"/>
      <c r="G829" s="10"/>
      <c r="H829" s="10"/>
      <c r="J829" s="8"/>
      <c r="K829" s="8"/>
      <c r="L829" s="10"/>
    </row>
    <row r="830" spans="1:12" ht="15.75" customHeight="1">
      <c r="A830" s="10"/>
      <c r="B830" s="10"/>
      <c r="C830" s="10"/>
      <c r="D830" s="10"/>
      <c r="E830" s="10"/>
      <c r="F830" s="10"/>
      <c r="G830" s="10"/>
      <c r="H830" s="10"/>
      <c r="J830" s="8"/>
      <c r="K830" s="8"/>
      <c r="L830" s="10"/>
    </row>
    <row r="831" spans="1:12" ht="15.75" customHeight="1">
      <c r="A831" s="10"/>
      <c r="B831" s="10"/>
      <c r="C831" s="10"/>
      <c r="D831" s="10"/>
      <c r="E831" s="10"/>
      <c r="F831" s="10"/>
      <c r="G831" s="10"/>
      <c r="H831" s="10"/>
      <c r="J831" s="8"/>
      <c r="K831" s="8"/>
      <c r="L831" s="10"/>
    </row>
    <row r="832" spans="1:12" ht="15.75" customHeight="1">
      <c r="A832" s="10"/>
      <c r="B832" s="10"/>
      <c r="C832" s="10"/>
      <c r="D832" s="10"/>
      <c r="E832" s="10"/>
      <c r="F832" s="10"/>
      <c r="G832" s="10"/>
      <c r="H832" s="10"/>
      <c r="J832" s="8"/>
      <c r="K832" s="8"/>
      <c r="L832" s="10"/>
    </row>
    <row r="833" spans="1:12" ht="15.75" customHeight="1">
      <c r="A833" s="10"/>
      <c r="B833" s="10"/>
      <c r="C833" s="10"/>
      <c r="D833" s="10"/>
      <c r="E833" s="10"/>
      <c r="F833" s="10"/>
      <c r="G833" s="10"/>
      <c r="H833" s="10"/>
      <c r="J833" s="8"/>
      <c r="K833" s="8"/>
      <c r="L833" s="10"/>
    </row>
    <row r="834" spans="1:12" ht="15.75" customHeight="1">
      <c r="A834" s="10"/>
      <c r="B834" s="10"/>
      <c r="C834" s="10"/>
      <c r="D834" s="10"/>
      <c r="E834" s="10"/>
      <c r="F834" s="10"/>
      <c r="G834" s="10"/>
      <c r="H834" s="10"/>
      <c r="J834" s="8"/>
      <c r="K834" s="8"/>
      <c r="L834" s="10"/>
    </row>
    <row r="835" spans="1:12" ht="15.75" customHeight="1">
      <c r="A835" s="10"/>
      <c r="B835" s="10"/>
      <c r="C835" s="10"/>
      <c r="D835" s="10"/>
      <c r="E835" s="10"/>
      <c r="F835" s="10"/>
      <c r="G835" s="10"/>
      <c r="H835" s="10"/>
      <c r="J835" s="8"/>
      <c r="K835" s="8"/>
      <c r="L835" s="10"/>
    </row>
    <row r="836" spans="1:12" ht="15.75" customHeight="1">
      <c r="A836" s="10"/>
      <c r="B836" s="10"/>
      <c r="C836" s="10"/>
      <c r="D836" s="10"/>
      <c r="E836" s="10"/>
      <c r="F836" s="10"/>
      <c r="G836" s="10"/>
      <c r="H836" s="10"/>
      <c r="J836" s="8"/>
      <c r="K836" s="8"/>
      <c r="L836" s="10"/>
    </row>
    <row r="837" spans="1:12" ht="15.75" customHeight="1">
      <c r="A837" s="10"/>
      <c r="B837" s="10"/>
      <c r="C837" s="10"/>
      <c r="D837" s="10"/>
      <c r="E837" s="10"/>
      <c r="F837" s="10"/>
      <c r="G837" s="10"/>
      <c r="H837" s="10"/>
      <c r="J837" s="8"/>
      <c r="K837" s="8"/>
      <c r="L837" s="10"/>
    </row>
    <row r="838" spans="1:12" ht="15.75" customHeight="1">
      <c r="A838" s="10"/>
      <c r="B838" s="10"/>
      <c r="C838" s="10"/>
      <c r="D838" s="10"/>
      <c r="E838" s="10"/>
      <c r="F838" s="10"/>
      <c r="G838" s="10"/>
      <c r="H838" s="10"/>
      <c r="J838" s="8"/>
      <c r="K838" s="8"/>
      <c r="L838" s="10"/>
    </row>
    <row r="839" spans="1:12" ht="15.75" customHeight="1">
      <c r="A839" s="10"/>
      <c r="B839" s="10"/>
      <c r="C839" s="10"/>
      <c r="D839" s="10"/>
      <c r="E839" s="10"/>
      <c r="F839" s="10"/>
      <c r="G839" s="10"/>
      <c r="H839" s="10"/>
      <c r="J839" s="8"/>
      <c r="K839" s="8"/>
      <c r="L839" s="10"/>
    </row>
    <row r="840" spans="1:12" ht="15.75" customHeight="1">
      <c r="A840" s="10"/>
      <c r="B840" s="10"/>
      <c r="C840" s="10"/>
      <c r="D840" s="10"/>
      <c r="E840" s="10"/>
      <c r="F840" s="10"/>
      <c r="G840" s="10"/>
      <c r="H840" s="10"/>
      <c r="J840" s="8"/>
      <c r="K840" s="8"/>
      <c r="L840" s="10"/>
    </row>
    <row r="841" spans="1:12" ht="15.75" customHeight="1">
      <c r="A841" s="10"/>
      <c r="B841" s="10"/>
      <c r="C841" s="10"/>
      <c r="D841" s="10"/>
      <c r="E841" s="10"/>
      <c r="F841" s="10"/>
      <c r="G841" s="10"/>
      <c r="H841" s="10"/>
      <c r="J841" s="8"/>
      <c r="K841" s="8"/>
      <c r="L841" s="10"/>
    </row>
    <row r="842" spans="1:12" ht="15.75" customHeight="1">
      <c r="A842" s="10"/>
      <c r="B842" s="10"/>
      <c r="C842" s="10"/>
      <c r="D842" s="10"/>
      <c r="E842" s="10"/>
      <c r="F842" s="10"/>
      <c r="G842" s="10"/>
      <c r="H842" s="10"/>
      <c r="J842" s="8"/>
      <c r="K842" s="8"/>
      <c r="L842" s="10"/>
    </row>
    <row r="843" spans="1:12" ht="15.75" customHeight="1">
      <c r="A843" s="10"/>
      <c r="B843" s="10"/>
      <c r="C843" s="10"/>
      <c r="D843" s="10"/>
      <c r="E843" s="10"/>
      <c r="F843" s="10"/>
      <c r="G843" s="10"/>
      <c r="H843" s="10"/>
      <c r="J843" s="8"/>
      <c r="K843" s="8"/>
      <c r="L843" s="10"/>
    </row>
    <row r="844" spans="1:12" ht="15.75" customHeight="1">
      <c r="A844" s="10"/>
      <c r="B844" s="10"/>
      <c r="C844" s="10"/>
      <c r="D844" s="10"/>
      <c r="E844" s="10"/>
      <c r="F844" s="10"/>
      <c r="G844" s="10"/>
      <c r="H844" s="10"/>
      <c r="J844" s="8"/>
      <c r="K844" s="8"/>
      <c r="L844" s="10"/>
    </row>
    <row r="845" spans="1:12" ht="15.75" customHeight="1">
      <c r="A845" s="10"/>
      <c r="B845" s="10"/>
      <c r="C845" s="10"/>
      <c r="D845" s="10"/>
      <c r="E845" s="10"/>
      <c r="F845" s="10"/>
      <c r="G845" s="10"/>
      <c r="H845" s="10"/>
      <c r="J845" s="8"/>
      <c r="K845" s="8"/>
      <c r="L845" s="10"/>
    </row>
    <row r="846" spans="1:12" ht="15.75" customHeight="1">
      <c r="A846" s="10"/>
      <c r="B846" s="10"/>
      <c r="C846" s="10"/>
      <c r="D846" s="10"/>
      <c r="E846" s="10"/>
      <c r="F846" s="10"/>
      <c r="G846" s="10"/>
      <c r="H846" s="10"/>
      <c r="J846" s="8"/>
      <c r="K846" s="8"/>
      <c r="L846" s="10"/>
    </row>
    <row r="847" spans="1:12" ht="15.75" customHeight="1">
      <c r="A847" s="10"/>
      <c r="B847" s="10"/>
      <c r="C847" s="10"/>
      <c r="D847" s="10"/>
      <c r="E847" s="10"/>
      <c r="F847" s="10"/>
      <c r="G847" s="10"/>
      <c r="H847" s="10"/>
      <c r="J847" s="8"/>
      <c r="K847" s="8"/>
      <c r="L847" s="10"/>
    </row>
    <row r="848" spans="1:12" ht="15.75" customHeight="1">
      <c r="A848" s="10"/>
      <c r="B848" s="10"/>
      <c r="C848" s="10"/>
      <c r="D848" s="10"/>
      <c r="E848" s="10"/>
      <c r="F848" s="10"/>
      <c r="G848" s="10"/>
      <c r="H848" s="10"/>
      <c r="J848" s="8"/>
      <c r="K848" s="8"/>
      <c r="L848" s="10"/>
    </row>
    <row r="849" spans="1:12" ht="15.75" customHeight="1">
      <c r="A849" s="10"/>
      <c r="B849" s="10"/>
      <c r="C849" s="10"/>
      <c r="D849" s="10"/>
      <c r="E849" s="10"/>
      <c r="F849" s="10"/>
      <c r="G849" s="10"/>
      <c r="H849" s="10"/>
      <c r="J849" s="8"/>
      <c r="K849" s="8"/>
      <c r="L849" s="10"/>
    </row>
    <row r="850" spans="1:12" ht="15.75" customHeight="1">
      <c r="A850" s="10"/>
      <c r="B850" s="10"/>
      <c r="C850" s="10"/>
      <c r="D850" s="10"/>
      <c r="E850" s="10"/>
      <c r="F850" s="10"/>
      <c r="G850" s="10"/>
      <c r="H850" s="10"/>
      <c r="J850" s="8"/>
      <c r="K850" s="8"/>
      <c r="L850" s="10"/>
    </row>
    <row r="851" spans="1:12" ht="15.75" customHeight="1">
      <c r="A851" s="10"/>
      <c r="B851" s="10"/>
      <c r="C851" s="10"/>
      <c r="D851" s="10"/>
      <c r="E851" s="10"/>
      <c r="F851" s="10"/>
      <c r="G851" s="10"/>
      <c r="H851" s="10"/>
      <c r="J851" s="8"/>
      <c r="K851" s="8"/>
      <c r="L851" s="10"/>
    </row>
    <row r="852" spans="1:12" ht="15.75" customHeight="1">
      <c r="A852" s="10"/>
      <c r="B852" s="10"/>
      <c r="C852" s="10"/>
      <c r="D852" s="10"/>
      <c r="E852" s="10"/>
      <c r="F852" s="10"/>
      <c r="G852" s="10"/>
      <c r="H852" s="10"/>
      <c r="J852" s="8"/>
      <c r="K852" s="8"/>
      <c r="L852" s="10"/>
    </row>
    <row r="853" spans="1:12" ht="15.75" customHeight="1">
      <c r="A853" s="10"/>
      <c r="B853" s="10"/>
      <c r="C853" s="10"/>
      <c r="D853" s="10"/>
      <c r="E853" s="10"/>
      <c r="F853" s="10"/>
      <c r="G853" s="10"/>
      <c r="H853" s="10"/>
      <c r="J853" s="8"/>
      <c r="K853" s="8"/>
      <c r="L853" s="10"/>
    </row>
    <row r="854" spans="1:12" ht="15.75" customHeight="1">
      <c r="A854" s="10"/>
      <c r="B854" s="10"/>
      <c r="C854" s="10"/>
      <c r="D854" s="10"/>
      <c r="E854" s="10"/>
      <c r="F854" s="10"/>
      <c r="G854" s="10"/>
      <c r="H854" s="10"/>
      <c r="J854" s="8"/>
      <c r="K854" s="8"/>
      <c r="L854" s="10"/>
    </row>
    <row r="855" spans="1:12" ht="15.75" customHeight="1">
      <c r="A855" s="10"/>
      <c r="B855" s="10"/>
      <c r="C855" s="10"/>
      <c r="D855" s="10"/>
      <c r="E855" s="10"/>
      <c r="F855" s="10"/>
      <c r="G855" s="10"/>
      <c r="H855" s="10"/>
      <c r="J855" s="8"/>
      <c r="K855" s="8"/>
      <c r="L855" s="10"/>
    </row>
    <row r="856" spans="1:12" ht="15.75" customHeight="1">
      <c r="A856" s="10"/>
      <c r="B856" s="10"/>
      <c r="C856" s="10"/>
      <c r="D856" s="10"/>
      <c r="E856" s="10"/>
      <c r="F856" s="10"/>
      <c r="G856" s="10"/>
      <c r="H856" s="10"/>
      <c r="J856" s="8"/>
      <c r="K856" s="8"/>
      <c r="L856" s="10"/>
    </row>
    <row r="857" spans="1:12" ht="15.75" customHeight="1">
      <c r="A857" s="10"/>
      <c r="B857" s="10"/>
      <c r="C857" s="10"/>
      <c r="D857" s="10"/>
      <c r="E857" s="10"/>
      <c r="F857" s="10"/>
      <c r="G857" s="10"/>
      <c r="H857" s="10"/>
      <c r="J857" s="8"/>
      <c r="K857" s="8"/>
      <c r="L857" s="10"/>
    </row>
    <row r="858" spans="1:12" ht="15.75" customHeight="1">
      <c r="A858" s="10"/>
      <c r="B858" s="10"/>
      <c r="C858" s="10"/>
      <c r="D858" s="10"/>
      <c r="E858" s="10"/>
      <c r="F858" s="10"/>
      <c r="G858" s="10"/>
      <c r="H858" s="10"/>
      <c r="J858" s="8"/>
      <c r="K858" s="8"/>
      <c r="L858" s="10"/>
    </row>
    <row r="859" spans="1:12" ht="15.75" customHeight="1">
      <c r="A859" s="10"/>
      <c r="B859" s="10"/>
      <c r="C859" s="10"/>
      <c r="D859" s="10"/>
      <c r="E859" s="10"/>
      <c r="F859" s="10"/>
      <c r="G859" s="10"/>
      <c r="H859" s="10"/>
      <c r="J859" s="8"/>
      <c r="K859" s="8"/>
      <c r="L859" s="10"/>
    </row>
    <row r="860" spans="1:12" ht="15.75" customHeight="1">
      <c r="A860" s="10"/>
      <c r="B860" s="10"/>
      <c r="C860" s="10"/>
      <c r="D860" s="10"/>
      <c r="E860" s="10"/>
      <c r="F860" s="10"/>
      <c r="G860" s="10"/>
      <c r="H860" s="10"/>
      <c r="J860" s="8"/>
      <c r="K860" s="8"/>
      <c r="L860" s="10"/>
    </row>
    <row r="861" spans="1:12" ht="15.75" customHeight="1">
      <c r="A861" s="10"/>
      <c r="B861" s="10"/>
      <c r="C861" s="10"/>
      <c r="D861" s="10"/>
      <c r="E861" s="10"/>
      <c r="F861" s="10"/>
      <c r="G861" s="10"/>
      <c r="H861" s="10"/>
      <c r="J861" s="8"/>
      <c r="K861" s="8"/>
      <c r="L861" s="10"/>
    </row>
    <row r="862" spans="1:12" ht="15.75" customHeight="1">
      <c r="A862" s="10"/>
      <c r="B862" s="10"/>
      <c r="C862" s="10"/>
      <c r="D862" s="10"/>
      <c r="E862" s="10"/>
      <c r="F862" s="10"/>
      <c r="G862" s="10"/>
      <c r="H862" s="10"/>
      <c r="J862" s="8"/>
      <c r="K862" s="8"/>
      <c r="L862" s="10"/>
    </row>
    <row r="863" spans="1:12" ht="15.75" customHeight="1">
      <c r="A863" s="10"/>
      <c r="B863" s="10"/>
      <c r="C863" s="10"/>
      <c r="D863" s="10"/>
      <c r="E863" s="10"/>
      <c r="F863" s="10"/>
      <c r="G863" s="10"/>
      <c r="H863" s="10"/>
      <c r="J863" s="8"/>
      <c r="K863" s="8"/>
      <c r="L863" s="10"/>
    </row>
    <row r="864" spans="1:12" ht="15.75" customHeight="1">
      <c r="A864" s="10"/>
      <c r="B864" s="10"/>
      <c r="C864" s="10"/>
      <c r="D864" s="10"/>
      <c r="E864" s="10"/>
      <c r="F864" s="10"/>
      <c r="G864" s="10"/>
      <c r="H864" s="10"/>
      <c r="J864" s="8"/>
      <c r="K864" s="8"/>
      <c r="L864" s="10"/>
    </row>
    <row r="865" spans="1:12" ht="15.75" customHeight="1">
      <c r="A865" s="10"/>
      <c r="B865" s="10"/>
      <c r="C865" s="10"/>
      <c r="D865" s="10"/>
      <c r="E865" s="10"/>
      <c r="F865" s="10"/>
      <c r="G865" s="10"/>
      <c r="H865" s="10"/>
      <c r="J865" s="8"/>
      <c r="K865" s="8"/>
      <c r="L865" s="10"/>
    </row>
    <row r="866" spans="1:12" ht="15.75" customHeight="1">
      <c r="A866" s="10"/>
      <c r="B866" s="10"/>
      <c r="C866" s="10"/>
      <c r="D866" s="10"/>
      <c r="E866" s="10"/>
      <c r="F866" s="10"/>
      <c r="G866" s="10"/>
      <c r="H866" s="10"/>
      <c r="J866" s="8"/>
      <c r="K866" s="8"/>
      <c r="L866" s="10"/>
    </row>
    <row r="867" spans="1:12" ht="15.75" customHeight="1">
      <c r="A867" s="10"/>
      <c r="B867" s="10"/>
      <c r="C867" s="10"/>
      <c r="D867" s="10"/>
      <c r="E867" s="10"/>
      <c r="F867" s="10"/>
      <c r="G867" s="10"/>
      <c r="H867" s="10"/>
      <c r="J867" s="8"/>
      <c r="K867" s="8"/>
      <c r="L867" s="10"/>
    </row>
    <row r="868" spans="1:12" ht="15.75" customHeight="1">
      <c r="A868" s="10"/>
      <c r="B868" s="10"/>
      <c r="C868" s="10"/>
      <c r="D868" s="10"/>
      <c r="E868" s="10"/>
      <c r="F868" s="10"/>
      <c r="G868" s="10"/>
      <c r="H868" s="10"/>
      <c r="J868" s="8"/>
      <c r="K868" s="8"/>
      <c r="L868" s="10"/>
    </row>
    <row r="869" spans="1:12" ht="15.75" customHeight="1">
      <c r="A869" s="10"/>
      <c r="B869" s="10"/>
      <c r="C869" s="10"/>
      <c r="D869" s="10"/>
      <c r="E869" s="10"/>
      <c r="F869" s="10"/>
      <c r="G869" s="10"/>
      <c r="H869" s="10"/>
      <c r="J869" s="8"/>
      <c r="K869" s="8"/>
      <c r="L869" s="10"/>
    </row>
    <row r="870" spans="1:12" ht="15.75" customHeight="1">
      <c r="A870" s="10"/>
      <c r="B870" s="10"/>
      <c r="C870" s="10"/>
      <c r="D870" s="10"/>
      <c r="E870" s="10"/>
      <c r="F870" s="10"/>
      <c r="G870" s="10"/>
      <c r="H870" s="10"/>
      <c r="J870" s="8"/>
      <c r="K870" s="8"/>
      <c r="L870" s="10"/>
    </row>
    <row r="871" spans="1:12" ht="15.75" customHeight="1">
      <c r="A871" s="10"/>
      <c r="B871" s="10"/>
      <c r="C871" s="10"/>
      <c r="D871" s="10"/>
      <c r="E871" s="10"/>
      <c r="F871" s="10"/>
      <c r="G871" s="10"/>
      <c r="H871" s="10"/>
      <c r="J871" s="8"/>
      <c r="K871" s="8"/>
      <c r="L871" s="10"/>
    </row>
    <row r="872" spans="1:12" ht="15.75" customHeight="1">
      <c r="A872" s="10"/>
      <c r="B872" s="10"/>
      <c r="C872" s="10"/>
      <c r="D872" s="10"/>
      <c r="E872" s="10"/>
      <c r="F872" s="10"/>
      <c r="G872" s="10"/>
      <c r="H872" s="10"/>
      <c r="J872" s="8"/>
      <c r="K872" s="8"/>
      <c r="L872" s="10"/>
    </row>
    <row r="873" spans="1:12" ht="15.75" customHeight="1">
      <c r="A873" s="10"/>
      <c r="B873" s="10"/>
      <c r="C873" s="10"/>
      <c r="D873" s="10"/>
      <c r="E873" s="10"/>
      <c r="F873" s="10"/>
      <c r="G873" s="10"/>
      <c r="H873" s="10"/>
      <c r="J873" s="8"/>
      <c r="K873" s="8"/>
      <c r="L873" s="10"/>
    </row>
    <row r="874" spans="1:12" ht="15.75" customHeight="1">
      <c r="A874" s="10"/>
      <c r="B874" s="10"/>
      <c r="C874" s="10"/>
      <c r="D874" s="10"/>
      <c r="E874" s="10"/>
      <c r="F874" s="10"/>
      <c r="G874" s="10"/>
      <c r="H874" s="10"/>
      <c r="J874" s="8"/>
      <c r="K874" s="8"/>
      <c r="L874" s="10"/>
    </row>
    <row r="875" spans="1:12" ht="15.75" customHeight="1">
      <c r="A875" s="10"/>
      <c r="B875" s="10"/>
      <c r="C875" s="10"/>
      <c r="D875" s="10"/>
      <c r="E875" s="10"/>
      <c r="F875" s="10"/>
      <c r="G875" s="10"/>
      <c r="H875" s="10"/>
      <c r="J875" s="8"/>
      <c r="K875" s="8"/>
      <c r="L875" s="10"/>
    </row>
    <row r="876" spans="1:12" ht="15.75" customHeight="1">
      <c r="A876" s="10"/>
      <c r="B876" s="10"/>
      <c r="C876" s="10"/>
      <c r="D876" s="10"/>
      <c r="E876" s="10"/>
      <c r="F876" s="10"/>
      <c r="G876" s="10"/>
      <c r="H876" s="10"/>
      <c r="J876" s="8"/>
      <c r="K876" s="8"/>
      <c r="L876" s="10"/>
    </row>
    <row r="877" spans="1:12" ht="15.75" customHeight="1">
      <c r="A877" s="10"/>
      <c r="B877" s="10"/>
      <c r="C877" s="10"/>
      <c r="D877" s="10"/>
      <c r="E877" s="10"/>
      <c r="F877" s="10"/>
      <c r="G877" s="10"/>
      <c r="H877" s="10"/>
      <c r="J877" s="8"/>
      <c r="K877" s="8"/>
      <c r="L877" s="10"/>
    </row>
    <row r="878" spans="1:12" ht="15.75" customHeight="1">
      <c r="A878" s="10"/>
      <c r="B878" s="10"/>
      <c r="C878" s="10"/>
      <c r="D878" s="10"/>
      <c r="E878" s="10"/>
      <c r="F878" s="10"/>
      <c r="G878" s="10"/>
      <c r="H878" s="10"/>
      <c r="J878" s="8"/>
      <c r="K878" s="8"/>
      <c r="L878" s="10"/>
    </row>
    <row r="879" spans="1:12" ht="15.75" customHeight="1">
      <c r="A879" s="10"/>
      <c r="B879" s="10"/>
      <c r="C879" s="10"/>
      <c r="D879" s="10"/>
      <c r="E879" s="10"/>
      <c r="F879" s="10"/>
      <c r="G879" s="10"/>
      <c r="H879" s="10"/>
      <c r="J879" s="8"/>
      <c r="K879" s="8"/>
      <c r="L879" s="10"/>
    </row>
    <row r="880" spans="1:12" ht="15.75" customHeight="1">
      <c r="A880" s="10"/>
      <c r="B880" s="10"/>
      <c r="C880" s="10"/>
      <c r="D880" s="10"/>
      <c r="E880" s="10"/>
      <c r="F880" s="10"/>
      <c r="G880" s="10"/>
      <c r="H880" s="10"/>
      <c r="J880" s="8"/>
      <c r="K880" s="8"/>
      <c r="L880" s="10"/>
    </row>
    <row r="881" spans="1:12" ht="15.75" customHeight="1">
      <c r="A881" s="10"/>
      <c r="B881" s="10"/>
      <c r="C881" s="10"/>
      <c r="D881" s="10"/>
      <c r="E881" s="10"/>
      <c r="F881" s="10"/>
      <c r="G881" s="10"/>
      <c r="H881" s="10"/>
      <c r="J881" s="8"/>
      <c r="K881" s="8"/>
      <c r="L881" s="10"/>
    </row>
    <row r="882" spans="1:12" ht="15.75" customHeight="1">
      <c r="A882" s="10"/>
      <c r="B882" s="10"/>
      <c r="C882" s="10"/>
      <c r="D882" s="10"/>
      <c r="E882" s="10"/>
      <c r="F882" s="10"/>
      <c r="G882" s="10"/>
      <c r="H882" s="10"/>
      <c r="J882" s="8"/>
      <c r="K882" s="8"/>
      <c r="L882" s="10"/>
    </row>
    <row r="883" spans="1:12" ht="15.75" customHeight="1">
      <c r="A883" s="10"/>
      <c r="B883" s="10"/>
      <c r="C883" s="10"/>
      <c r="D883" s="10"/>
      <c r="E883" s="10"/>
      <c r="F883" s="10"/>
      <c r="G883" s="10"/>
      <c r="H883" s="10"/>
      <c r="J883" s="8"/>
      <c r="K883" s="8"/>
      <c r="L883" s="10"/>
    </row>
    <row r="884" spans="1:12" ht="15.75" customHeight="1">
      <c r="A884" s="10"/>
      <c r="B884" s="10"/>
      <c r="C884" s="10"/>
      <c r="D884" s="10"/>
      <c r="E884" s="10"/>
      <c r="F884" s="10"/>
      <c r="G884" s="10"/>
      <c r="H884" s="10"/>
      <c r="J884" s="8"/>
      <c r="K884" s="8"/>
      <c r="L884" s="10"/>
    </row>
    <row r="885" spans="1:12" ht="15.75" customHeight="1">
      <c r="A885" s="10"/>
      <c r="B885" s="10"/>
      <c r="C885" s="10"/>
      <c r="D885" s="10"/>
      <c r="E885" s="10"/>
      <c r="F885" s="10"/>
      <c r="G885" s="10"/>
      <c r="H885" s="10"/>
      <c r="J885" s="8"/>
      <c r="K885" s="8"/>
      <c r="L885" s="10"/>
    </row>
    <row r="886" spans="1:12" ht="15.75" customHeight="1">
      <c r="A886" s="10"/>
      <c r="B886" s="10"/>
      <c r="C886" s="10"/>
      <c r="D886" s="10"/>
      <c r="E886" s="10"/>
      <c r="F886" s="10"/>
      <c r="G886" s="10"/>
      <c r="H886" s="10"/>
      <c r="J886" s="8"/>
      <c r="K886" s="8"/>
      <c r="L886" s="10"/>
    </row>
    <row r="887" spans="1:12" ht="15.75" customHeight="1">
      <c r="A887" s="10"/>
      <c r="B887" s="10"/>
      <c r="C887" s="10"/>
      <c r="D887" s="10"/>
      <c r="E887" s="10"/>
      <c r="F887" s="10"/>
      <c r="G887" s="10"/>
      <c r="H887" s="10"/>
      <c r="J887" s="8"/>
      <c r="K887" s="8"/>
      <c r="L887" s="10"/>
    </row>
    <row r="888" spans="1:12" ht="15.75" customHeight="1">
      <c r="A888" s="10"/>
      <c r="B888" s="10"/>
      <c r="C888" s="10"/>
      <c r="D888" s="10"/>
      <c r="E888" s="10"/>
      <c r="F888" s="10"/>
      <c r="G888" s="10"/>
      <c r="H888" s="10"/>
      <c r="J888" s="8"/>
      <c r="K888" s="8"/>
      <c r="L888" s="10"/>
    </row>
    <row r="889" spans="1:12" ht="15.75" customHeight="1">
      <c r="A889" s="10"/>
      <c r="B889" s="10"/>
      <c r="C889" s="10"/>
      <c r="D889" s="10"/>
      <c r="E889" s="10"/>
      <c r="F889" s="10"/>
      <c r="G889" s="10"/>
      <c r="H889" s="10"/>
      <c r="J889" s="8"/>
      <c r="K889" s="8"/>
      <c r="L889" s="10"/>
    </row>
    <row r="890" spans="1:12" ht="15.75" customHeight="1">
      <c r="A890" s="10"/>
      <c r="B890" s="10"/>
      <c r="C890" s="10"/>
      <c r="D890" s="10"/>
      <c r="E890" s="10"/>
      <c r="F890" s="10"/>
      <c r="G890" s="10"/>
      <c r="H890" s="10"/>
      <c r="J890" s="8"/>
      <c r="K890" s="8"/>
      <c r="L890" s="10"/>
    </row>
    <row r="891" spans="1:12" ht="15.75" customHeight="1">
      <c r="A891" s="10"/>
      <c r="B891" s="10"/>
      <c r="C891" s="10"/>
      <c r="D891" s="10"/>
      <c r="E891" s="10"/>
      <c r="F891" s="10"/>
      <c r="G891" s="10"/>
      <c r="H891" s="10"/>
      <c r="J891" s="8"/>
      <c r="K891" s="8"/>
      <c r="L891" s="10"/>
    </row>
    <row r="892" spans="1:12" ht="15.75" customHeight="1">
      <c r="A892" s="10"/>
      <c r="B892" s="10"/>
      <c r="C892" s="10"/>
      <c r="D892" s="10"/>
      <c r="E892" s="10"/>
      <c r="F892" s="10"/>
      <c r="G892" s="10"/>
      <c r="H892" s="10"/>
      <c r="J892" s="8"/>
      <c r="K892" s="8"/>
      <c r="L892" s="10"/>
    </row>
    <row r="893" spans="1:12" ht="15.75" customHeight="1">
      <c r="A893" s="10"/>
      <c r="B893" s="10"/>
      <c r="C893" s="10"/>
      <c r="D893" s="10"/>
      <c r="E893" s="10"/>
      <c r="F893" s="10"/>
      <c r="G893" s="10"/>
      <c r="H893" s="10"/>
      <c r="J893" s="8"/>
      <c r="K893" s="8"/>
      <c r="L893" s="10"/>
    </row>
    <row r="894" spans="1:12" ht="15.75" customHeight="1">
      <c r="A894" s="10"/>
      <c r="B894" s="10"/>
      <c r="C894" s="10"/>
      <c r="D894" s="10"/>
      <c r="E894" s="10"/>
      <c r="F894" s="10"/>
      <c r="G894" s="10"/>
      <c r="H894" s="10"/>
      <c r="J894" s="8"/>
      <c r="K894" s="8"/>
      <c r="L894" s="10"/>
    </row>
    <row r="895" spans="1:12" ht="15.75" customHeight="1">
      <c r="A895" s="10"/>
      <c r="B895" s="10"/>
      <c r="C895" s="10"/>
      <c r="D895" s="10"/>
      <c r="E895" s="10"/>
      <c r="F895" s="10"/>
      <c r="G895" s="10"/>
      <c r="H895" s="10"/>
      <c r="J895" s="8"/>
      <c r="K895" s="8"/>
      <c r="L895" s="10"/>
    </row>
    <row r="896" spans="1:12" ht="15.75" customHeight="1">
      <c r="A896" s="10"/>
      <c r="B896" s="10"/>
      <c r="C896" s="10"/>
      <c r="D896" s="10"/>
      <c r="E896" s="10"/>
      <c r="F896" s="10"/>
      <c r="G896" s="10"/>
      <c r="H896" s="10"/>
      <c r="J896" s="8"/>
      <c r="K896" s="8"/>
      <c r="L896" s="10"/>
    </row>
    <row r="897" spans="1:12" ht="15.75" customHeight="1">
      <c r="A897" s="10"/>
      <c r="B897" s="10"/>
      <c r="C897" s="10"/>
      <c r="D897" s="10"/>
      <c r="E897" s="10"/>
      <c r="F897" s="10"/>
      <c r="G897" s="10"/>
      <c r="H897" s="10"/>
      <c r="J897" s="8"/>
      <c r="K897" s="8"/>
      <c r="L897" s="10"/>
    </row>
    <row r="898" spans="1:12" ht="15.75" customHeight="1">
      <c r="A898" s="10"/>
      <c r="B898" s="10"/>
      <c r="C898" s="10"/>
      <c r="D898" s="10"/>
      <c r="E898" s="10"/>
      <c r="F898" s="10"/>
      <c r="G898" s="10"/>
      <c r="H898" s="10"/>
      <c r="J898" s="8"/>
      <c r="K898" s="8"/>
      <c r="L898" s="10"/>
    </row>
    <row r="899" spans="1:12" ht="15.75" customHeight="1">
      <c r="A899" s="10"/>
      <c r="B899" s="10"/>
      <c r="C899" s="10"/>
      <c r="D899" s="10"/>
      <c r="E899" s="10"/>
      <c r="F899" s="10"/>
      <c r="G899" s="10"/>
      <c r="H899" s="10"/>
      <c r="J899" s="8"/>
      <c r="K899" s="8"/>
      <c r="L899" s="10"/>
    </row>
    <row r="900" spans="1:12" ht="15.75" customHeight="1">
      <c r="A900" s="10"/>
      <c r="B900" s="10"/>
      <c r="C900" s="10"/>
      <c r="D900" s="10"/>
      <c r="E900" s="10"/>
      <c r="F900" s="10"/>
      <c r="G900" s="10"/>
      <c r="H900" s="10"/>
      <c r="J900" s="8"/>
      <c r="K900" s="8"/>
      <c r="L900" s="10"/>
    </row>
    <row r="901" spans="1:12" ht="15.75" customHeight="1">
      <c r="A901" s="10"/>
      <c r="B901" s="10"/>
      <c r="C901" s="10"/>
      <c r="D901" s="10"/>
      <c r="E901" s="10"/>
      <c r="F901" s="10"/>
      <c r="G901" s="10"/>
      <c r="H901" s="10"/>
      <c r="J901" s="8"/>
      <c r="K901" s="8"/>
      <c r="L901" s="10"/>
    </row>
    <row r="902" spans="1:12" ht="15.75" customHeight="1">
      <c r="A902" s="10"/>
      <c r="B902" s="10"/>
      <c r="C902" s="10"/>
      <c r="D902" s="10"/>
      <c r="E902" s="10"/>
      <c r="F902" s="10"/>
      <c r="G902" s="10"/>
      <c r="H902" s="10"/>
      <c r="J902" s="8"/>
      <c r="K902" s="8"/>
      <c r="L902" s="10"/>
    </row>
    <row r="903" spans="1:12" ht="15.75" customHeight="1">
      <c r="A903" s="10"/>
      <c r="B903" s="10"/>
      <c r="C903" s="10"/>
      <c r="D903" s="10"/>
      <c r="E903" s="10"/>
      <c r="F903" s="10"/>
      <c r="G903" s="10"/>
      <c r="H903" s="10"/>
      <c r="J903" s="8"/>
      <c r="K903" s="8"/>
      <c r="L903" s="10"/>
    </row>
    <row r="904" spans="1:12" ht="15.75" customHeight="1">
      <c r="A904" s="10"/>
      <c r="B904" s="10"/>
      <c r="C904" s="10"/>
      <c r="D904" s="10"/>
      <c r="E904" s="10"/>
      <c r="F904" s="10"/>
      <c r="G904" s="10"/>
      <c r="H904" s="10"/>
      <c r="J904" s="8"/>
      <c r="K904" s="8"/>
      <c r="L904" s="10"/>
    </row>
    <row r="905" spans="1:12" ht="15.75" customHeight="1">
      <c r="A905" s="10"/>
      <c r="B905" s="10"/>
      <c r="C905" s="10"/>
      <c r="D905" s="10"/>
      <c r="E905" s="10"/>
      <c r="F905" s="10"/>
      <c r="G905" s="10"/>
      <c r="H905" s="10"/>
      <c r="J905" s="8"/>
      <c r="K905" s="8"/>
      <c r="L905" s="10"/>
    </row>
    <row r="906" spans="1:12" ht="15.75" customHeight="1">
      <c r="A906" s="10"/>
      <c r="B906" s="10"/>
      <c r="C906" s="10"/>
      <c r="D906" s="10"/>
      <c r="E906" s="10"/>
      <c r="F906" s="10"/>
      <c r="G906" s="10"/>
      <c r="H906" s="10"/>
      <c r="J906" s="8"/>
      <c r="K906" s="8"/>
      <c r="L906" s="10"/>
    </row>
    <row r="907" spans="1:12" ht="15.75" customHeight="1">
      <c r="A907" s="10"/>
      <c r="B907" s="10"/>
      <c r="C907" s="10"/>
      <c r="D907" s="10"/>
      <c r="E907" s="10"/>
      <c r="F907" s="10"/>
      <c r="G907" s="10"/>
      <c r="H907" s="10"/>
      <c r="J907" s="8"/>
      <c r="K907" s="8"/>
      <c r="L907" s="10"/>
    </row>
    <row r="908" spans="1:12" ht="15.75" customHeight="1">
      <c r="A908" s="10"/>
      <c r="B908" s="10"/>
      <c r="C908" s="10"/>
      <c r="D908" s="10"/>
      <c r="E908" s="10"/>
      <c r="F908" s="10"/>
      <c r="G908" s="10"/>
      <c r="H908" s="10"/>
      <c r="J908" s="8"/>
      <c r="K908" s="8"/>
      <c r="L908" s="10"/>
    </row>
    <row r="909" spans="1:12" ht="15.75" customHeight="1">
      <c r="A909" s="10"/>
      <c r="B909" s="10"/>
      <c r="C909" s="10"/>
      <c r="D909" s="10"/>
      <c r="E909" s="10"/>
      <c r="F909" s="10"/>
      <c r="G909" s="10"/>
      <c r="H909" s="10"/>
      <c r="J909" s="8"/>
      <c r="K909" s="8"/>
      <c r="L909" s="10"/>
    </row>
    <row r="910" spans="1:12" ht="15.75" customHeight="1">
      <c r="A910" s="10"/>
      <c r="B910" s="10"/>
      <c r="C910" s="10"/>
      <c r="D910" s="10"/>
      <c r="E910" s="10"/>
      <c r="F910" s="10"/>
      <c r="G910" s="10"/>
      <c r="H910" s="10"/>
      <c r="J910" s="8"/>
      <c r="K910" s="8"/>
      <c r="L910" s="10"/>
    </row>
    <row r="911" spans="1:12" ht="15.75" customHeight="1">
      <c r="A911" s="10"/>
      <c r="B911" s="10"/>
      <c r="C911" s="10"/>
      <c r="D911" s="10"/>
      <c r="E911" s="10"/>
      <c r="F911" s="10"/>
      <c r="G911" s="10"/>
      <c r="H911" s="10"/>
      <c r="J911" s="8"/>
      <c r="K911" s="8"/>
      <c r="L911" s="10"/>
    </row>
    <row r="912" spans="1:12" ht="15.75" customHeight="1">
      <c r="A912" s="10"/>
      <c r="B912" s="10"/>
      <c r="C912" s="10"/>
      <c r="D912" s="10"/>
      <c r="E912" s="10"/>
      <c r="F912" s="10"/>
      <c r="G912" s="10"/>
      <c r="H912" s="10"/>
      <c r="J912" s="8"/>
      <c r="K912" s="8"/>
      <c r="L912" s="10"/>
    </row>
    <row r="913" spans="1:12" ht="15.75" customHeight="1">
      <c r="A913" s="10"/>
      <c r="B913" s="10"/>
      <c r="C913" s="10"/>
      <c r="D913" s="10"/>
      <c r="E913" s="10"/>
      <c r="F913" s="10"/>
      <c r="G913" s="10"/>
      <c r="H913" s="10"/>
      <c r="J913" s="8"/>
      <c r="K913" s="8"/>
      <c r="L913" s="10"/>
    </row>
    <row r="914" spans="1:12" ht="15.75" customHeight="1">
      <c r="A914" s="10"/>
      <c r="B914" s="10"/>
      <c r="C914" s="10"/>
      <c r="D914" s="10"/>
      <c r="E914" s="10"/>
      <c r="F914" s="10"/>
      <c r="G914" s="10"/>
      <c r="H914" s="10"/>
      <c r="J914" s="8"/>
      <c r="K914" s="8"/>
      <c r="L914" s="10"/>
    </row>
    <row r="915" spans="1:12" ht="15.75" customHeight="1">
      <c r="A915" s="10"/>
      <c r="B915" s="10"/>
      <c r="C915" s="10"/>
      <c r="D915" s="10"/>
      <c r="E915" s="10"/>
      <c r="F915" s="10"/>
      <c r="G915" s="10"/>
      <c r="H915" s="10"/>
      <c r="J915" s="8"/>
      <c r="K915" s="8"/>
      <c r="L915" s="10"/>
    </row>
    <row r="916" spans="1:12" ht="15.75" customHeight="1">
      <c r="A916" s="10"/>
      <c r="B916" s="10"/>
      <c r="C916" s="10"/>
      <c r="D916" s="10"/>
      <c r="E916" s="10"/>
      <c r="F916" s="10"/>
      <c r="G916" s="10"/>
      <c r="H916" s="10"/>
      <c r="J916" s="8"/>
      <c r="K916" s="8"/>
      <c r="L916" s="10"/>
    </row>
    <row r="917" spans="1:12" ht="15.75" customHeight="1">
      <c r="A917" s="10"/>
      <c r="B917" s="10"/>
      <c r="C917" s="10"/>
      <c r="D917" s="10"/>
      <c r="E917" s="10"/>
      <c r="F917" s="10"/>
      <c r="G917" s="10"/>
      <c r="H917" s="10"/>
      <c r="J917" s="8"/>
      <c r="K917" s="8"/>
      <c r="L917" s="10"/>
    </row>
    <row r="918" spans="1:12" ht="15.75" customHeight="1">
      <c r="A918" s="10"/>
      <c r="B918" s="10"/>
      <c r="C918" s="10"/>
      <c r="D918" s="10"/>
      <c r="E918" s="10"/>
      <c r="F918" s="10"/>
      <c r="G918" s="10"/>
      <c r="H918" s="10"/>
      <c r="J918" s="8"/>
      <c r="K918" s="8"/>
      <c r="L918" s="10"/>
    </row>
    <row r="919" spans="1:12" ht="15.75" customHeight="1">
      <c r="A919" s="10"/>
      <c r="B919" s="10"/>
      <c r="C919" s="10"/>
      <c r="D919" s="10"/>
      <c r="E919" s="10"/>
      <c r="F919" s="10"/>
      <c r="G919" s="10"/>
      <c r="H919" s="10"/>
      <c r="J919" s="8"/>
      <c r="K919" s="8"/>
      <c r="L919" s="10"/>
    </row>
    <row r="920" spans="1:12" ht="15.75" customHeight="1">
      <c r="A920" s="10"/>
      <c r="B920" s="10"/>
      <c r="C920" s="10"/>
      <c r="D920" s="10"/>
      <c r="E920" s="10"/>
      <c r="F920" s="10"/>
      <c r="G920" s="10"/>
      <c r="H920" s="10"/>
      <c r="J920" s="8"/>
      <c r="K920" s="8"/>
      <c r="L920" s="10"/>
    </row>
    <row r="921" spans="1:12" ht="15.75" customHeight="1">
      <c r="A921" s="10"/>
      <c r="B921" s="10"/>
      <c r="C921" s="10"/>
      <c r="D921" s="10"/>
      <c r="E921" s="10"/>
      <c r="F921" s="10"/>
      <c r="G921" s="10"/>
      <c r="H921" s="10"/>
      <c r="J921" s="8"/>
      <c r="K921" s="8"/>
      <c r="L921" s="10"/>
    </row>
    <row r="922" spans="1:12" ht="15.75" customHeight="1">
      <c r="A922" s="10"/>
      <c r="B922" s="10"/>
      <c r="C922" s="10"/>
      <c r="D922" s="10"/>
      <c r="E922" s="10"/>
      <c r="F922" s="10"/>
      <c r="G922" s="10"/>
      <c r="H922" s="10"/>
      <c r="J922" s="8"/>
      <c r="K922" s="8"/>
      <c r="L922" s="10"/>
    </row>
    <row r="923" spans="1:12" ht="15.75" customHeight="1">
      <c r="A923" s="10"/>
      <c r="B923" s="10"/>
      <c r="C923" s="10"/>
      <c r="D923" s="10"/>
      <c r="E923" s="10"/>
      <c r="F923" s="10"/>
      <c r="G923" s="10"/>
      <c r="H923" s="10"/>
      <c r="J923" s="8"/>
      <c r="K923" s="8"/>
      <c r="L923" s="10"/>
    </row>
    <row r="924" spans="1:12" ht="15.75" customHeight="1">
      <c r="A924" s="10"/>
      <c r="B924" s="10"/>
      <c r="C924" s="10"/>
      <c r="D924" s="10"/>
      <c r="E924" s="10"/>
      <c r="F924" s="10"/>
      <c r="G924" s="10"/>
      <c r="H924" s="10"/>
      <c r="J924" s="8"/>
      <c r="K924" s="8"/>
      <c r="L924" s="10"/>
    </row>
    <row r="925" spans="1:12" ht="15.75" customHeight="1">
      <c r="A925" s="10"/>
      <c r="B925" s="10"/>
      <c r="C925" s="10"/>
      <c r="D925" s="10"/>
      <c r="E925" s="10"/>
      <c r="F925" s="10"/>
      <c r="G925" s="10"/>
      <c r="H925" s="10"/>
      <c r="J925" s="8"/>
      <c r="K925" s="8"/>
      <c r="L925" s="10"/>
    </row>
    <row r="926" spans="1:12" ht="15.75" customHeight="1">
      <c r="A926" s="10"/>
      <c r="B926" s="10"/>
      <c r="C926" s="10"/>
      <c r="D926" s="10"/>
      <c r="E926" s="10"/>
      <c r="F926" s="10"/>
      <c r="G926" s="10"/>
      <c r="H926" s="10"/>
      <c r="J926" s="8"/>
      <c r="K926" s="8"/>
      <c r="L926" s="10"/>
    </row>
    <row r="927" spans="1:12" ht="15.75" customHeight="1">
      <c r="A927" s="10"/>
      <c r="B927" s="10"/>
      <c r="C927" s="10"/>
      <c r="D927" s="10"/>
      <c r="E927" s="10"/>
      <c r="F927" s="10"/>
      <c r="G927" s="10"/>
      <c r="H927" s="10"/>
      <c r="J927" s="8"/>
      <c r="K927" s="8"/>
      <c r="L927" s="10"/>
    </row>
    <row r="928" spans="1:12" ht="15.75" customHeight="1">
      <c r="A928" s="10"/>
      <c r="B928" s="10"/>
      <c r="C928" s="10"/>
      <c r="D928" s="10"/>
      <c r="E928" s="10"/>
      <c r="F928" s="10"/>
      <c r="G928" s="10"/>
      <c r="H928" s="10"/>
      <c r="J928" s="8"/>
      <c r="K928" s="8"/>
      <c r="L928" s="10"/>
    </row>
    <row r="929" spans="1:12" ht="15.75" customHeight="1">
      <c r="A929" s="10"/>
      <c r="B929" s="10"/>
      <c r="C929" s="10"/>
      <c r="D929" s="10"/>
      <c r="E929" s="10"/>
      <c r="F929" s="10"/>
      <c r="G929" s="10"/>
      <c r="H929" s="10"/>
      <c r="J929" s="8"/>
      <c r="K929" s="8"/>
      <c r="L929" s="10"/>
    </row>
    <row r="930" spans="1:12" ht="15.75" customHeight="1">
      <c r="A930" s="10"/>
      <c r="B930" s="10"/>
      <c r="C930" s="10"/>
      <c r="D930" s="10"/>
      <c r="E930" s="10"/>
      <c r="F930" s="10"/>
      <c r="G930" s="10"/>
      <c r="H930" s="10"/>
      <c r="J930" s="8"/>
      <c r="K930" s="8"/>
      <c r="L930" s="10"/>
    </row>
    <row r="931" spans="1:12" ht="15.75" customHeight="1">
      <c r="A931" s="10"/>
      <c r="B931" s="10"/>
      <c r="C931" s="10"/>
      <c r="D931" s="10"/>
      <c r="E931" s="10"/>
      <c r="F931" s="10"/>
      <c r="G931" s="10"/>
      <c r="H931" s="10"/>
      <c r="J931" s="8"/>
      <c r="K931" s="8"/>
      <c r="L931" s="10"/>
    </row>
    <row r="932" spans="1:12" ht="15.75" customHeight="1">
      <c r="A932" s="10"/>
      <c r="B932" s="10"/>
      <c r="C932" s="10"/>
      <c r="D932" s="10"/>
      <c r="E932" s="10"/>
      <c r="F932" s="10"/>
      <c r="G932" s="10"/>
      <c r="H932" s="10"/>
      <c r="J932" s="8"/>
      <c r="K932" s="8"/>
      <c r="L932" s="10"/>
    </row>
    <row r="933" spans="1:12" ht="15.75" customHeight="1">
      <c r="A933" s="10"/>
      <c r="B933" s="10"/>
      <c r="C933" s="10"/>
      <c r="D933" s="10"/>
      <c r="E933" s="10"/>
      <c r="F933" s="10"/>
      <c r="G933" s="10"/>
      <c r="H933" s="10"/>
      <c r="J933" s="8"/>
      <c r="K933" s="8"/>
      <c r="L933" s="10"/>
    </row>
    <row r="934" spans="1:12" ht="15.75" customHeight="1">
      <c r="A934" s="10"/>
      <c r="B934" s="10"/>
      <c r="C934" s="10"/>
      <c r="D934" s="10"/>
      <c r="E934" s="10"/>
      <c r="F934" s="10"/>
      <c r="G934" s="10"/>
      <c r="H934" s="10"/>
      <c r="J934" s="8"/>
      <c r="K934" s="8"/>
      <c r="L934" s="10"/>
    </row>
    <row r="935" spans="1:12" ht="15.75" customHeight="1">
      <c r="A935" s="10"/>
      <c r="B935" s="10"/>
      <c r="C935" s="10"/>
      <c r="D935" s="10"/>
      <c r="E935" s="10"/>
      <c r="F935" s="10"/>
      <c r="G935" s="10"/>
      <c r="H935" s="10"/>
      <c r="J935" s="8"/>
      <c r="K935" s="8"/>
      <c r="L935" s="10"/>
    </row>
    <row r="936" spans="1:12" ht="15.75" customHeight="1">
      <c r="A936" s="10"/>
      <c r="B936" s="10"/>
      <c r="C936" s="10"/>
      <c r="D936" s="10"/>
      <c r="E936" s="10"/>
      <c r="F936" s="10"/>
      <c r="G936" s="10"/>
      <c r="H936" s="10"/>
      <c r="J936" s="8"/>
      <c r="K936" s="8"/>
      <c r="L936" s="10"/>
    </row>
    <row r="937" spans="1:12" ht="15.75" customHeight="1">
      <c r="A937" s="10"/>
      <c r="B937" s="10"/>
      <c r="C937" s="10"/>
      <c r="D937" s="10"/>
      <c r="E937" s="10"/>
      <c r="F937" s="10"/>
      <c r="G937" s="10"/>
      <c r="H937" s="10"/>
      <c r="J937" s="8"/>
      <c r="K937" s="8"/>
      <c r="L937" s="10"/>
    </row>
    <row r="938" spans="1:12" ht="15.75" customHeight="1">
      <c r="A938" s="10"/>
      <c r="B938" s="10"/>
      <c r="C938" s="10"/>
      <c r="D938" s="10"/>
      <c r="E938" s="10"/>
      <c r="F938" s="10"/>
      <c r="G938" s="10"/>
      <c r="H938" s="10"/>
      <c r="J938" s="8"/>
      <c r="K938" s="8"/>
      <c r="L938" s="10"/>
    </row>
    <row r="939" spans="1:12" ht="15.75" customHeight="1">
      <c r="A939" s="10"/>
      <c r="B939" s="10"/>
      <c r="C939" s="10"/>
      <c r="D939" s="10"/>
      <c r="E939" s="10"/>
      <c r="F939" s="10"/>
      <c r="G939" s="10"/>
      <c r="H939" s="10"/>
      <c r="J939" s="8"/>
      <c r="K939" s="8"/>
      <c r="L939" s="10"/>
    </row>
    <row r="940" spans="1:12" ht="15.75" customHeight="1">
      <c r="A940" s="10"/>
      <c r="B940" s="10"/>
      <c r="C940" s="10"/>
      <c r="D940" s="10"/>
      <c r="E940" s="10"/>
      <c r="F940" s="10"/>
      <c r="G940" s="10"/>
      <c r="H940" s="10"/>
      <c r="J940" s="8"/>
      <c r="K940" s="8"/>
      <c r="L940" s="10"/>
    </row>
    <row r="941" spans="1:12" ht="15.75" customHeight="1">
      <c r="A941" s="10"/>
      <c r="B941" s="10"/>
      <c r="C941" s="10"/>
      <c r="D941" s="10"/>
      <c r="E941" s="10"/>
      <c r="F941" s="10"/>
      <c r="G941" s="10"/>
      <c r="H941" s="10"/>
      <c r="J941" s="8"/>
      <c r="K941" s="8"/>
      <c r="L941" s="10"/>
    </row>
    <row r="942" spans="1:12" ht="15.75" customHeight="1">
      <c r="A942" s="10"/>
      <c r="B942" s="10"/>
      <c r="C942" s="10"/>
      <c r="D942" s="10"/>
      <c r="E942" s="10"/>
      <c r="F942" s="10"/>
      <c r="G942" s="10"/>
      <c r="H942" s="10"/>
      <c r="J942" s="8"/>
      <c r="K942" s="8"/>
      <c r="L942" s="10"/>
    </row>
    <row r="943" spans="1:12" ht="15.75" customHeight="1">
      <c r="A943" s="10"/>
      <c r="B943" s="10"/>
      <c r="C943" s="10"/>
      <c r="D943" s="10"/>
      <c r="E943" s="10"/>
      <c r="F943" s="10"/>
      <c r="G943" s="10"/>
      <c r="H943" s="10"/>
      <c r="J943" s="8"/>
      <c r="K943" s="8"/>
      <c r="L943" s="10"/>
    </row>
    <row r="944" spans="1:12" ht="15.75" customHeight="1">
      <c r="A944" s="10"/>
      <c r="B944" s="10"/>
      <c r="C944" s="10"/>
      <c r="D944" s="10"/>
      <c r="E944" s="10"/>
      <c r="F944" s="10"/>
      <c r="G944" s="10"/>
      <c r="H944" s="10"/>
      <c r="J944" s="8"/>
      <c r="K944" s="8"/>
      <c r="L944" s="10"/>
    </row>
    <row r="945" spans="1:12" ht="15.75" customHeight="1">
      <c r="A945" s="10"/>
      <c r="B945" s="10"/>
      <c r="C945" s="10"/>
      <c r="D945" s="10"/>
      <c r="E945" s="10"/>
      <c r="F945" s="10"/>
      <c r="G945" s="10"/>
      <c r="H945" s="10"/>
      <c r="J945" s="8"/>
      <c r="K945" s="8"/>
      <c r="L945" s="10"/>
    </row>
    <row r="946" spans="1:12" ht="15.75" customHeight="1">
      <c r="A946" s="10"/>
      <c r="B946" s="10"/>
      <c r="C946" s="10"/>
      <c r="D946" s="10"/>
      <c r="E946" s="10"/>
      <c r="F946" s="10"/>
      <c r="G946" s="10"/>
      <c r="H946" s="10"/>
      <c r="J946" s="8"/>
      <c r="K946" s="8"/>
      <c r="L946" s="10"/>
    </row>
    <row r="947" spans="1:12" ht="15.75" customHeight="1">
      <c r="A947" s="10"/>
      <c r="B947" s="10"/>
      <c r="C947" s="10"/>
      <c r="D947" s="10"/>
      <c r="E947" s="10"/>
      <c r="F947" s="10"/>
      <c r="G947" s="10"/>
      <c r="H947" s="10"/>
      <c r="J947" s="8"/>
      <c r="K947" s="8"/>
      <c r="L947" s="10"/>
    </row>
    <row r="948" spans="1:12" ht="15.75" customHeight="1">
      <c r="A948" s="10"/>
      <c r="B948" s="10"/>
      <c r="C948" s="10"/>
      <c r="D948" s="10"/>
      <c r="E948" s="10"/>
      <c r="F948" s="10"/>
      <c r="G948" s="10"/>
      <c r="H948" s="10"/>
      <c r="J948" s="8"/>
      <c r="K948" s="8"/>
      <c r="L948" s="10"/>
    </row>
    <row r="949" spans="1:12" ht="15.75" customHeight="1">
      <c r="A949" s="10"/>
      <c r="B949" s="10"/>
      <c r="C949" s="10"/>
      <c r="D949" s="10"/>
      <c r="E949" s="10"/>
      <c r="F949" s="10"/>
      <c r="G949" s="10"/>
      <c r="H949" s="10"/>
      <c r="J949" s="8"/>
      <c r="K949" s="8"/>
      <c r="L949" s="10"/>
    </row>
  </sheetData>
  <mergeCells count="15">
    <mergeCell ref="C104:L105"/>
    <mergeCell ref="E29:H29"/>
    <mergeCell ref="E122:G122"/>
    <mergeCell ref="K123:L123"/>
    <mergeCell ref="C126:L127"/>
    <mergeCell ref="K64:L64"/>
    <mergeCell ref="C67:L68"/>
    <mergeCell ref="E40:F40"/>
    <mergeCell ref="K62:L62"/>
    <mergeCell ref="N45:O45"/>
    <mergeCell ref="C46:L47"/>
    <mergeCell ref="N46:O46"/>
    <mergeCell ref="N47:O47"/>
    <mergeCell ref="F19:G19"/>
    <mergeCell ref="F26:G26"/>
  </mergeCells>
  <conditionalFormatting sqref="A7:A46">
    <cfRule type="cellIs" dxfId="1926" priority="1" stopIfTrue="1" operator="equal">
      <formula>"include_in_docs"</formula>
    </cfRule>
  </conditionalFormatting>
  <conditionalFormatting sqref="A49:A50 A52:A68 A73:A81 A83:A105 A109:A127 A129">
    <cfRule type="cellIs" dxfId="1925" priority="19" stopIfTrue="1" operator="equal">
      <formula>"include_in_docs"</formula>
    </cfRule>
  </conditionalFormatting>
  <conditionalFormatting sqref="B109:E109">
    <cfRule type="expression" dxfId="1924" priority="30" stopIfTrue="1">
      <formula>AND(NE(#REF!,"#"),NE(B109,""),NE(COUNTA(#REF!),0))</formula>
    </cfRule>
  </conditionalFormatting>
  <conditionalFormatting sqref="C53">
    <cfRule type="expression" dxfId="1923" priority="398" stopIfTrue="1">
      <formula>AND(NE(#REF!,"#"),NE(C53,""),NE(COUNTA(#REF!),0))</formula>
    </cfRule>
  </conditionalFormatting>
  <conditionalFormatting sqref="C54 C58">
    <cfRule type="expression" dxfId="1922" priority="18" stopIfTrue="1">
      <formula>AND(NE(#REF!,"#"),NE(C54,""),NE(COUNTA($C54:C54),0))</formula>
    </cfRule>
  </conditionalFormatting>
  <conditionalFormatting sqref="C60">
    <cfRule type="expression" dxfId="1921" priority="40" stopIfTrue="1">
      <formula>AND(NE(#REF!,"#"),NE(C60,""),NE(COUNTA($C60:C60),0))</formula>
    </cfRule>
  </conditionalFormatting>
  <conditionalFormatting sqref="C48:F48">
    <cfRule type="expression" dxfId="1920" priority="227" stopIfTrue="1">
      <formula>AND(NE(#REF!,"#"),NE(C48,""),NE(COUNTA($A48:B48),0))</formula>
    </cfRule>
  </conditionalFormatting>
  <conditionalFormatting sqref="C69:F69">
    <cfRule type="expression" dxfId="1919" priority="236" stopIfTrue="1">
      <formula>AND(NE(#REF!,"#"),NE(C69,""),NE(COUNTA($A69:B69),0))</formula>
    </cfRule>
  </conditionalFormatting>
  <conditionalFormatting sqref="C106:F106">
    <cfRule type="expression" dxfId="1918" priority="254" stopIfTrue="1">
      <formula>AND(NE(#REF!,"#"),NE(C106,""),NE(COUNTA($A106:B106),0))</formula>
    </cfRule>
  </conditionalFormatting>
  <conditionalFormatting sqref="C128:F128">
    <cfRule type="expression" dxfId="1917" priority="263" stopIfTrue="1">
      <formula>AND(NE(#REF!,"#"),NE(C128,""),NE(COUNTA($A128:B128),0))</formula>
    </cfRule>
  </conditionalFormatting>
  <conditionalFormatting sqref="D31">
    <cfRule type="expression" dxfId="1916" priority="149" stopIfTrue="1">
      <formula>AND(NE(#REF!,"#"),NE(D31,""),NE(COUNTA($C31:C31),0))</formula>
    </cfRule>
  </conditionalFormatting>
  <conditionalFormatting sqref="D55:D57 H58:H60 E110">
    <cfRule type="expression" dxfId="1915" priority="39" stopIfTrue="1">
      <formula>AND(NE(#REF!,"#"),NE(D55,""),NE(COUNTA($C55:C55),0))</formula>
    </cfRule>
  </conditionalFormatting>
  <conditionalFormatting sqref="D62">
    <cfRule type="expression" dxfId="1914" priority="200" stopIfTrue="1">
      <formula>AND(NE(#REF!,"#"),NE(D62,""),NE(COUNTA(#REF!),0))</formula>
    </cfRule>
  </conditionalFormatting>
  <conditionalFormatting sqref="D72">
    <cfRule type="expression" dxfId="1913" priority="327" stopIfTrue="1">
      <formula>AND(NE(#REF!,"#"),NE(D72,""),NE(COUNTA($C72:C72),0))</formula>
    </cfRule>
  </conditionalFormatting>
  <conditionalFormatting sqref="D73">
    <cfRule type="expression" dxfId="1912" priority="5" stopIfTrue="1">
      <formula>AND(NE(#REF!,"#"),NE(D73,""),NE(COUNTA($D73:D73),0))</formula>
    </cfRule>
  </conditionalFormatting>
  <conditionalFormatting sqref="D76">
    <cfRule type="expression" dxfId="1911" priority="31" stopIfTrue="1">
      <formula>AND(NE(#REF!,"#"),NE(E76,""),NE(COUNTA($B76:E76),0))</formula>
    </cfRule>
  </conditionalFormatting>
  <conditionalFormatting sqref="D92 D82">
    <cfRule type="expression" dxfId="1910" priority="344" stopIfTrue="1">
      <formula>AND(NE(#REF!,"#"),NE(D82,""),NE(COUNTA($C82:C82),0))</formula>
    </cfRule>
  </conditionalFormatting>
  <conditionalFormatting sqref="D92:D102">
    <cfRule type="expression" dxfId="1909" priority="32" stopIfTrue="1">
      <formula>AND(NE(#REF!,"#"),NE(F92,""),NE(COUNTA($B92:D92),0))</formula>
    </cfRule>
  </conditionalFormatting>
  <conditionalFormatting sqref="D93 D96 D83 D86">
    <cfRule type="expression" dxfId="1908" priority="342" stopIfTrue="1">
      <formula>AND(NE(#REF!,"#"),NE(D83,""),NE(COUNTA($B83:D83),0))</formula>
    </cfRule>
  </conditionalFormatting>
  <conditionalFormatting sqref="D110">
    <cfRule type="expression" dxfId="1907" priority="116" stopIfTrue="1">
      <formula>AND(NE(#REF!,"#"),NE(D110,""),NE(COUNTA($C110:D110),0))</formula>
    </cfRule>
  </conditionalFormatting>
  <conditionalFormatting sqref="D3:G3">
    <cfRule type="expression" dxfId="1906" priority="279" stopIfTrue="1">
      <formula>AND(NE(#REF!,"#"),NE(D3,""),NE(COUNTA($B3:C3),0))</formula>
    </cfRule>
  </conditionalFormatting>
  <conditionalFormatting sqref="D4:G5">
    <cfRule type="expression" dxfId="1905" priority="293" stopIfTrue="1">
      <formula>AND(NE(#REF!,"#"),NE(D4,""),NE(COUNTA($C4:C4),0))</formula>
    </cfRule>
  </conditionalFormatting>
  <conditionalFormatting sqref="D6:G6">
    <cfRule type="expression" dxfId="1904" priority="49" stopIfTrue="1">
      <formula>AND(NE(#REF!,"#"),NE(D6,""),NE(COUNTA($A6:C6),0))</formula>
    </cfRule>
  </conditionalFormatting>
  <conditionalFormatting sqref="D51:G51">
    <cfRule type="expression" dxfId="1903" priority="56" stopIfTrue="1">
      <formula>AND(NE(#REF!,"#"),NE(D51,""),NE(COUNTA($A51:C51),0))</formula>
    </cfRule>
  </conditionalFormatting>
  <conditionalFormatting sqref="D64:G64 C123 E123:G123">
    <cfRule type="expression" dxfId="1902" priority="197" stopIfTrue="1">
      <formula>AND(NE(#REF!,"#"),NE(#REF!,""),NE(COUNTA(#REF!),0))</formula>
    </cfRule>
  </conditionalFormatting>
  <conditionalFormatting sqref="D66:G66">
    <cfRule type="expression" dxfId="1901" priority="244" stopIfTrue="1">
      <formula>AND(NE(#REF!,"#"),NE(D66,""),NE(COUNTA($C66:C66),0))</formula>
    </cfRule>
  </conditionalFormatting>
  <conditionalFormatting sqref="D70:G70">
    <cfRule type="expression" dxfId="1900" priority="70" stopIfTrue="1">
      <formula>AND(NE(#REF!,"#"),NE(D70,""),NE(COUNTA($A70:C70),0))</formula>
    </cfRule>
  </conditionalFormatting>
  <conditionalFormatting sqref="D103:G103">
    <cfRule type="expression" dxfId="1899" priority="262" stopIfTrue="1">
      <formula>AND(NE(#REF!,"#"),NE(D103,""),NE(COUNTA($C103:C103),0))</formula>
    </cfRule>
  </conditionalFormatting>
  <conditionalFormatting sqref="D107:G107">
    <cfRule type="expression" dxfId="1898" priority="77" stopIfTrue="1">
      <formula>AND(NE(#REF!,"#"),NE(D107,""),NE(COUNTA($A107:C107),0))</formula>
    </cfRule>
  </conditionalFormatting>
  <conditionalFormatting sqref="D125:G125">
    <cfRule type="expression" dxfId="1897" priority="271" stopIfTrue="1">
      <formula>AND(NE(#REF!,"#"),NE(D125,""),NE(COUNTA($C125:C125),0))</formula>
    </cfRule>
  </conditionalFormatting>
  <conditionalFormatting sqref="D8:H8 D59 D61:H61 D63:H63 H123">
    <cfRule type="expression" dxfId="1896" priority="82" stopIfTrue="1">
      <formula>AND(NE(#REF!,"#"),NE(D8,""),NE(COUNTA($C8:C8),0))</formula>
    </cfRule>
  </conditionalFormatting>
  <conditionalFormatting sqref="D65:H65">
    <cfRule type="expression" dxfId="1895" priority="127" stopIfTrue="1">
      <formula>AND(NE(#REF!,"#"),NE(D65,""),NE(COUNTA($B65:C65),0))</formula>
    </cfRule>
  </conditionalFormatting>
  <conditionalFormatting sqref="E9 L20:L21">
    <cfRule type="expression" dxfId="1894" priority="24" stopIfTrue="1">
      <formula>AND(NE(#REF!,"#"),NE(E9,""),NE(COUNTA($B9:B9),0))</formula>
    </cfRule>
  </conditionalFormatting>
  <conditionalFormatting sqref="E20">
    <cfRule type="expression" dxfId="1893" priority="105" stopIfTrue="1">
      <formula>AND(NE(#REF!,"#"),NE(E20,""),NE(COUNTA($B20:B20),0))</formula>
    </cfRule>
  </conditionalFormatting>
  <conditionalFormatting sqref="E32:E39">
    <cfRule type="expression" dxfId="1892" priority="101" stopIfTrue="1">
      <formula>AND(NE(#REF!,"#"),NE(F32,""),NE(COUNTA($E32:F32),0))</formula>
    </cfRule>
  </conditionalFormatting>
  <conditionalFormatting sqref="E92:F102">
    <cfRule type="expression" dxfId="1891" priority="25" stopIfTrue="1">
      <formula>AND(NE(#REF!,"#"),NE(F92,""),NE(COUNTA($B92:E92),0))</formula>
    </cfRule>
  </conditionalFormatting>
  <conditionalFormatting sqref="E111:F121">
    <cfRule type="expression" dxfId="1890" priority="167" stopIfTrue="1">
      <formula>AND(NE(#REF!,"#"),NE(E111,""),NE(COUNTA($D111:D111),0))</formula>
    </cfRule>
  </conditionalFormatting>
  <conditionalFormatting sqref="E52:G57 D7:H7 H20:I21 D49:H50 H52:H53 D52:D54 D71 E71:G72 H71:H75 G73 F76:H76 D108:H108 C124:G124 D129:H129">
    <cfRule type="expression" dxfId="1889" priority="20" stopIfTrue="1">
      <formula>AND(NE(#REF!,"#"),NE(C7,""),NE(COUNTA($B7:B7),0))</formula>
    </cfRule>
  </conditionalFormatting>
  <conditionalFormatting sqref="E58:G60">
    <cfRule type="expression" dxfId="1888" priority="125" stopIfTrue="1">
      <formula>AND(NE(#REF!,"#"),NE(E58,""),NE(COUNTA($C58:C58),0))</formula>
    </cfRule>
  </conditionalFormatting>
  <conditionalFormatting sqref="E97:G100 E77:G80 E87:G90">
    <cfRule type="expression" dxfId="1887" priority="157" stopIfTrue="1">
      <formula>AND(NE(#REF!,"#"),NE(E77,""),NE(COUNTA($D77:D77),0))</formula>
    </cfRule>
  </conditionalFormatting>
  <conditionalFormatting sqref="F10:F15 I26:K26 I30:K30">
    <cfRule type="expression" dxfId="1886" priority="90" stopIfTrue="1">
      <formula>AND(NE(#REF!,"#"),NE(F10,""),NE(COUNTA($E10:E10),0))</formula>
    </cfRule>
  </conditionalFormatting>
  <conditionalFormatting sqref="F16 F18">
    <cfRule type="expression" dxfId="1885" priority="1064" stopIfTrue="1">
      <formula>AND(NE(#REF!,"#"),NE(F16,""),NE(COUNTA($E17:E17),0))</formula>
    </cfRule>
  </conditionalFormatting>
  <conditionalFormatting sqref="F17">
    <cfRule type="expression" dxfId="1884" priority="1077" stopIfTrue="1">
      <formula>AND(NE(#REF!,"#"),NE(F17,""),NE(COUNTA(#REF!),0))</formula>
    </cfRule>
  </conditionalFormatting>
  <conditionalFormatting sqref="F21">
    <cfRule type="expression" dxfId="1883" priority="299" stopIfTrue="1">
      <formula>AND(NE(#REF!,"#"),NE(F21,""),NE(COUNTA($E21:E21),0))</formula>
    </cfRule>
  </conditionalFormatting>
  <conditionalFormatting sqref="F31:F39">
    <cfRule type="expression" dxfId="1882" priority="109" stopIfTrue="1">
      <formula>AND(NE(#REF!,"#"),NE(I31,""),NE(COUNTA($E31:F31),0))</formula>
    </cfRule>
  </conditionalFormatting>
  <conditionalFormatting sqref="F54 G55:G57 K54 L52:L53 L55:L57">
    <cfRule type="expression" dxfId="1881" priority="36" stopIfTrue="1">
      <formula>AND(NE(#REF!,"#"),COUNTBLANK($B52:$F52)&lt;5,ISBLANK(#REF!))</formula>
    </cfRule>
  </conditionalFormatting>
  <conditionalFormatting sqref="F73:F75">
    <cfRule type="expression" dxfId="1880" priority="4" stopIfTrue="1">
      <formula>AND(NE(#REF!,"#"),NE(F73,""),NE(COUNTA($D73:E73),0))</formula>
    </cfRule>
  </conditionalFormatting>
  <conditionalFormatting sqref="F94:F95 F84:F85">
    <cfRule type="expression" dxfId="1879" priority="348" stopIfTrue="1">
      <formula>AND(NE(#REF!,"#"),NE(F84,""),NE(COUNTA($F84:F84),0))</formula>
    </cfRule>
  </conditionalFormatting>
  <conditionalFormatting sqref="F92:G93 F96:G96 E92 E82 F82:G83 H82:H85 F86:H86">
    <cfRule type="expression" dxfId="1878" priority="338" stopIfTrue="1">
      <formula>AND(NE(#REF!,"#"),NE(E82,""),NE(COUNTA($B82:D82),0))</formula>
    </cfRule>
  </conditionalFormatting>
  <conditionalFormatting sqref="G6">
    <cfRule type="expression" dxfId="1877" priority="50" stopIfTrue="1">
      <formula>AND(NE(#REF!,"#"),COUNTBLANK($C6:$F6)&lt;5,ISBLANK($A6))</formula>
    </cfRule>
    <cfRule type="expression" dxfId="1876" priority="51" stopIfTrue="1">
      <formula>AND(NE(#REF!,"#"),NE($G6,""),OR(COUNTBLANK($C6:$F6)=5,NE($A6,""),IFERROR(VLOOKUP($G6,INDIRECT("VariableTypes!A2:A"),1,FALSE),TRUE)))</formula>
    </cfRule>
  </conditionalFormatting>
  <conditionalFormatting sqref="G51">
    <cfRule type="expression" dxfId="1875" priority="57" stopIfTrue="1">
      <formula>AND(NE(#REF!,"#"),COUNTBLANK($C51:$F51)&lt;5,ISBLANK($A51))</formula>
    </cfRule>
    <cfRule type="expression" dxfId="1874" priority="58" stopIfTrue="1">
      <formula>AND(NE(#REF!,"#"),NE($G51,""),OR(COUNTBLANK($C51:$F51)=5,NE($A51,""),IFERROR(VLOOKUP($G51,INDIRECT("VariableTypes!A2:A"),1,FALSE),TRUE)))</formula>
    </cfRule>
  </conditionalFormatting>
  <conditionalFormatting sqref="G70">
    <cfRule type="expression" dxfId="1873" priority="71" stopIfTrue="1">
      <formula>AND(NE(#REF!,"#"),COUNTBLANK($C70:$F70)&lt;5,ISBLANK($A70))</formula>
    </cfRule>
    <cfRule type="expression" dxfId="1872" priority="72" stopIfTrue="1">
      <formula>AND(NE(#REF!,"#"),NE($G70,""),OR(COUNTBLANK($C70:$F70)=5,NE($A70,""),IFERROR(VLOOKUP($G70,INDIRECT("VariableTypes!A2:A"),1,FALSE),TRUE)))</formula>
    </cfRule>
  </conditionalFormatting>
  <conditionalFormatting sqref="G92:G102">
    <cfRule type="expression" dxfId="1871" priority="155" stopIfTrue="1">
      <formula>AND(NE(#REF!,"#"),NE(#REF!,""),NE(COUNTA($B92:G92),0))</formula>
    </cfRule>
  </conditionalFormatting>
  <conditionalFormatting sqref="G107">
    <cfRule type="expression" dxfId="1870" priority="78" stopIfTrue="1">
      <formula>AND(NE(#REF!,"#"),COUNTBLANK($C107:$F107)&lt;5,ISBLANK($A107))</formula>
    </cfRule>
    <cfRule type="expression" dxfId="1869" priority="79" stopIfTrue="1">
      <formula>AND(NE(#REF!,"#"),NE($G107,""),OR(COUNTBLANK($C107:$F107)=5,NE($A107,""),IFERROR(VLOOKUP($G107,INDIRECT("VariableTypes!A2:A"),1,FALSE),TRUE)))</formula>
    </cfRule>
  </conditionalFormatting>
  <conditionalFormatting sqref="G109">
    <cfRule type="expression" dxfId="1868" priority="43" stopIfTrue="1">
      <formula>AND(NE(#REF!,"#"),COUNTBLANK($B109:$E109)&lt;5,ISBLANK(#REF!))</formula>
    </cfRule>
    <cfRule type="expression" dxfId="1867" priority="44" stopIfTrue="1">
      <formula>AND(NE(#REF!,"#"),NE($G109,""),OR(COUNTBLANK($B109:$E109)=5,NE(#REF!,""),IFERROR(VLOOKUP($G109,INDIRECT("VariableTypes!A2:A"),1,FALSE),TRUE)))</formula>
    </cfRule>
  </conditionalFormatting>
  <conditionalFormatting sqref="G110">
    <cfRule type="expression" dxfId="1866" priority="106" stopIfTrue="1">
      <formula>AND(NE(#REF!,"#"),NE(G110,""),NE(COUNTA($C110:E110),0))</formula>
    </cfRule>
    <cfRule type="expression" dxfId="1865" priority="164" stopIfTrue="1">
      <formula>AND(NE(#REF!,"#"),COUNTBLANK($D110:$E110)&lt;5,ISBLANK(#REF!))</formula>
    </cfRule>
    <cfRule type="expression" dxfId="1864" priority="165" stopIfTrue="1">
      <formula>AND(NE(#REF!,"#"),NE($G110,""),OR(COUNTBLANK($D110:$E110)=5,NE(#REF!,""),IFERROR(VLOOKUP($G110,INDIRECT("VariableTypes!A2:A"),1,FALSE),TRUE)))</formula>
    </cfRule>
  </conditionalFormatting>
  <conditionalFormatting sqref="G124 L124">
    <cfRule type="expression" dxfId="1863" priority="41" stopIfTrue="1">
      <formula>AND(NE(#REF!,"#"),COUNTBLANK($C124:$F124)&lt;5,ISBLANK($B124))</formula>
    </cfRule>
    <cfRule type="expression" dxfId="1862" priority="42" stopIfTrue="1">
      <formula>AND(NE(#REF!,"#"),NE($G124,""),OR(COUNTBLANK($C124:$F124)=5,NE($B124,""),IFERROR(VLOOKUP($G124,INDIRECT("VariableTypes!A2:A"),1,FALSE),TRUE)))</formula>
    </cfRule>
  </conditionalFormatting>
  <conditionalFormatting sqref="G9:H9 F20:G20 G21">
    <cfRule type="expression" dxfId="1861" priority="35" stopIfTrue="1">
      <formula>AND(NE(#REF!,"#"),NE(F9,""),NE(COUNTA($B9:D9),0))</formula>
    </cfRule>
  </conditionalFormatting>
  <conditionalFormatting sqref="G48:H48">
    <cfRule type="expression" dxfId="1860" priority="229" stopIfTrue="1">
      <formula>AND(NE(#REF!,"#"),COUNTBLANK($B48:$E48)&lt;5,ISBLANK($A48))</formula>
    </cfRule>
    <cfRule type="expression" dxfId="1859" priority="230" stopIfTrue="1">
      <formula>AND(NE(#REF!,"#"),NE($G48,""),OR(COUNTBLANK($B48:$E48)=5,NE($A48,""),IFERROR(VLOOKUP($G48,INDIRECT("VariableTypes!A2:A"),1,FALSE),TRUE)))</formula>
    </cfRule>
  </conditionalFormatting>
  <conditionalFormatting sqref="G69:H69">
    <cfRule type="expression" dxfId="1858" priority="238" stopIfTrue="1">
      <formula>AND(NE(#REF!,"#"),COUNTBLANK($B69:$E69)&lt;5,ISBLANK($A69))</formula>
    </cfRule>
    <cfRule type="expression" dxfId="1857" priority="239" stopIfTrue="1">
      <formula>AND(NE(#REF!,"#"),NE($G69,""),OR(COUNTBLANK($B69:$E69)=5,NE($A69,""),IFERROR(VLOOKUP($G69,INDIRECT("VariableTypes!A2:A"),1,FALSE),TRUE)))</formula>
    </cfRule>
  </conditionalFormatting>
  <conditionalFormatting sqref="G106:H106">
    <cfRule type="expression" dxfId="1856" priority="256" stopIfTrue="1">
      <formula>AND(NE(#REF!,"#"),COUNTBLANK($B106:$E106)&lt;5,ISBLANK($A106))</formula>
    </cfRule>
    <cfRule type="expression" dxfId="1855" priority="257" stopIfTrue="1">
      <formula>AND(NE(#REF!,"#"),NE($G106,""),OR(COUNTBLANK($B106:$E106)=5,NE($A106,""),IFERROR(VLOOKUP($G106,INDIRECT("VariableTypes!A2:A"),1,FALSE),TRUE)))</formula>
    </cfRule>
  </conditionalFormatting>
  <conditionalFormatting sqref="G128:H128">
    <cfRule type="expression" dxfId="1854" priority="265" stopIfTrue="1">
      <formula>AND(NE(#REF!,"#"),COUNTBLANK($B128:$E128)&lt;5,ISBLANK($A128))</formula>
    </cfRule>
    <cfRule type="expression" dxfId="1853" priority="266" stopIfTrue="1">
      <formula>AND(NE(#REF!,"#"),NE($G128,""),OR(COUNTBLANK($B128:$E128)=5,NE($A128,""),IFERROR(VLOOKUP($G128,INDIRECT("VariableTypes!A2:A"),1,FALSE),TRUE)))</formula>
    </cfRule>
  </conditionalFormatting>
  <conditionalFormatting sqref="H3 H5">
    <cfRule type="expression" dxfId="1852" priority="283" stopIfTrue="1">
      <formula>AND(NE(#REF!,"#"),COUNTBLANK($C3:$G3)&lt;5,ISBLANK($B3))</formula>
    </cfRule>
  </conditionalFormatting>
  <conditionalFormatting sqref="H3">
    <cfRule type="expression" dxfId="1851" priority="280" stopIfTrue="1">
      <formula>AND(NE(#REF!,"#"),NE($H3,""),OR(COUNTBLANK($C3:$G3)=5,NE($B3,""),IFERROR(VLOOKUP($H3,INDIRECT("VariableTypes!A2:A"),1,FALSE),TRUE)))</formula>
    </cfRule>
  </conditionalFormatting>
  <conditionalFormatting sqref="H4">
    <cfRule type="expression" dxfId="1850" priority="294" stopIfTrue="1">
      <formula>AND(NE(#REF!,"#"),NE($H4,""),OR(COUNTBLANK($C4:$G4)=5,NE($C4,""),IFERROR(VLOOKUP($H4,INDIRECT("VariableTypes!A2:A"),1,FALSE),TRUE)))</formula>
    </cfRule>
    <cfRule type="expression" dxfId="1849" priority="296" stopIfTrue="1">
      <formula>AND(NE(#REF!,"#"),COUNTBLANK($C4:$G4)&lt;5,ISBLANK($C4))</formula>
    </cfRule>
  </conditionalFormatting>
  <conditionalFormatting sqref="H5:H6">
    <cfRule type="expression" dxfId="1848" priority="46" stopIfTrue="1">
      <formula>AND(NE(#REF!,"#"),NE($H5,""),OR(COUNTBLANK($C5:$G5)=5,NE($B5,""),IFERROR(VLOOKUP($H5,INDIRECT("VariableTypes!A2:A"),1,FALSE),TRUE)))</formula>
    </cfRule>
  </conditionalFormatting>
  <conditionalFormatting sqref="H6">
    <cfRule type="expression" dxfId="1847" priority="45" stopIfTrue="1">
      <formula>AND(NE(#REF!,"#"),COUNTBLANK($C6:$G6)&lt;5,ISBLANK($B6))</formula>
    </cfRule>
  </conditionalFormatting>
  <conditionalFormatting sqref="H7 H52:H53">
    <cfRule type="expression" dxfId="1846" priority="80" stopIfTrue="1">
      <formula>AND(NE(#REF!,"#"),COUNTBLANK($C7:$G7)&lt;5,ISBLANK(#REF!))</formula>
    </cfRule>
    <cfRule type="expression" dxfId="1845" priority="81" stopIfTrue="1">
      <formula>AND(NE(#REF!,"#"),NE($H7,""),OR(COUNTBLANK($C7:$G7)=5,NE(#REF!,""),IFERROR(VLOOKUP($H7,INDIRECT("VariableTypes!A2:A"),1,FALSE),TRUE)))</formula>
    </cfRule>
  </conditionalFormatting>
  <conditionalFormatting sqref="H8 L8">
    <cfRule type="expression" dxfId="1844" priority="83" stopIfTrue="1">
      <formula>AND(NE(#REF!,"#"),COUNTBLANK($C8:$G8)&lt;5,ISBLANK(#REF!))</formula>
    </cfRule>
    <cfRule type="expression" dxfId="1843" priority="84" stopIfTrue="1">
      <formula>AND(NE(#REF!,"#"),NE($H8,""),OR(COUNTBLANK($C8:$G8)=5,NE(#REF!,""),IFERROR(VLOOKUP($H8,INDIRECT("VariableTypes!A2:A"),1,FALSE),TRUE)))</formula>
    </cfRule>
  </conditionalFormatting>
  <conditionalFormatting sqref="H19">
    <cfRule type="expression" dxfId="1842" priority="93" stopIfTrue="1">
      <formula>AND(NE(#REF!,"#"),NE(H19,""),NE(COUNTA($E19:F19),0))</formula>
    </cfRule>
  </conditionalFormatting>
  <conditionalFormatting sqref="H49:H51 H70:H72 H107:H108 H129 L49:L50 L65 L71:L72 L92:L102 L129">
    <cfRule type="expression" dxfId="1841" priority="21" stopIfTrue="1">
      <formula>AND(NE(#REF!,"#"),COUNTBLANK($C49:$G49)&lt;5,ISBLANK($B49))</formula>
    </cfRule>
  </conditionalFormatting>
  <conditionalFormatting sqref="H58:H61 H63 M122">
    <cfRule type="expression" dxfId="1840" priority="117" stopIfTrue="1">
      <formula>AND(NE(#REF!,"#"),COUNTBLANK($C58:$G58)&lt;5,ISBLANK(#REF!))</formula>
    </cfRule>
  </conditionalFormatting>
  <conditionalFormatting sqref="H58:H61 H63">
    <cfRule type="expression" dxfId="1839" priority="120" stopIfTrue="1">
      <formula>AND(NE(#REF!,"#"),NE($H58,""),OR(COUNTBLANK($C58:$G58)=5,NE(#REF!,""),IFERROR(VLOOKUP($H58,INDIRECT("VariableTypes!A2:A"),1,FALSE),TRUE)))</formula>
    </cfRule>
  </conditionalFormatting>
  <conditionalFormatting sqref="H64">
    <cfRule type="expression" dxfId="1838" priority="196" stopIfTrue="1">
      <formula>AND(NE(#REF!,"#"),NE(H64,""),NE(COUNTA($C64:G64),0))</formula>
    </cfRule>
    <cfRule type="expression" dxfId="1837" priority="198" stopIfTrue="1">
      <formula>AND(NE(#REF!,"#"),COUNTBLANK($C64:$F64)&lt;5,ISBLANK(#REF!))</formula>
    </cfRule>
    <cfRule type="expression" dxfId="1836" priority="199" stopIfTrue="1">
      <formula>AND(NE(#REF!,"#"),NE($G64,""),OR(COUNTBLANK($C64:$F64)=5,NE(#REF!,""),IFERROR(VLOOKUP($G64,INDIRECT("VariableTypes!A2:A"),1,FALSE),TRUE)))</formula>
    </cfRule>
  </conditionalFormatting>
  <conditionalFormatting sqref="H65">
    <cfRule type="expression" dxfId="1835" priority="128" stopIfTrue="1">
      <formula>AND(NE(#REF!,"#"),COUNTBLANK($C65:$G65)&lt;5,ISBLANK($B65))</formula>
    </cfRule>
    <cfRule type="expression" dxfId="1834" priority="129" stopIfTrue="1">
      <formula>AND(NE(#REF!,"#"),NE($H65,""),OR(COUNTBLANK($C65:$G65)=5,NE($B65,""),IFERROR(VLOOKUP($H65,INDIRECT("VariableTypes!A2:A"),1,FALSE),TRUE)))</formula>
    </cfRule>
  </conditionalFormatting>
  <conditionalFormatting sqref="H73 L73">
    <cfRule type="expression" dxfId="1833" priority="329" stopIfTrue="1">
      <formula>AND(NE(#REF!,"#"),NE($H73,""),OR(COUNTBLANK($D73:$G73)=5,NE($B73,""),IFERROR(VLOOKUP($H73,INDIRECT("VariableTypes!A2:A"),1,FALSE),TRUE)))</formula>
    </cfRule>
  </conditionalFormatting>
  <conditionalFormatting sqref="H74:H75">
    <cfRule type="expression" dxfId="1832" priority="334" stopIfTrue="1">
      <formula>AND(NE(#REF!,"#"),COUNTBLANK($F74:$G74)&lt;5,ISBLANK($B74))</formula>
    </cfRule>
    <cfRule type="expression" dxfId="1831" priority="335" stopIfTrue="1">
      <formula>AND(NE(#REF!,"#"),NE($H74,""),OR(COUNTBLANK($F74:$G74)=5,NE($B74,""),IFERROR(VLOOKUP($H74,INDIRECT("VariableTypes!A2:A"),1,FALSE),TRUE)))</formula>
    </cfRule>
  </conditionalFormatting>
  <conditionalFormatting sqref="H82 L82">
    <cfRule type="expression" dxfId="1830" priority="339" stopIfTrue="1">
      <formula>AND(NE(#REF!,"#"),COUNTBLANK($C82:$G82)&lt;5,ISBLANK($B82))</formula>
    </cfRule>
    <cfRule type="expression" dxfId="1829" priority="340" stopIfTrue="1">
      <formula>AND(NE(#REF!,"#"),NE($H82,""),OR(COUNTBLANK($C82:$G82)=5,NE($B82,""),IFERROR(VLOOKUP($H82,INDIRECT("VariableTypes!A2:A"),1,FALSE),TRUE)))</formula>
    </cfRule>
  </conditionalFormatting>
  <conditionalFormatting sqref="H83 L83">
    <cfRule type="expression" dxfId="1828" priority="346" stopIfTrue="1">
      <formula>AND(NE(#REF!,"#"),NE($H83,""),OR(COUNTBLANK($D83:$G83)=5,NE($B83,""),IFERROR(VLOOKUP($H83,INDIRECT("VariableTypes!A2:A"),1,FALSE),TRUE)))</formula>
    </cfRule>
  </conditionalFormatting>
  <conditionalFormatting sqref="H84:H85">
    <cfRule type="expression" dxfId="1827" priority="349" stopIfTrue="1">
      <formula>AND(NE(#REF!,"#"),COUNTBLANK($F84:$G84)&lt;5,ISBLANK($B84))</formula>
    </cfRule>
    <cfRule type="expression" dxfId="1826" priority="350" stopIfTrue="1">
      <formula>AND(NE(#REF!,"#"),NE($H84,""),OR(COUNTBLANK($F84:$G84)=5,NE($B84,""),IFERROR(VLOOKUP($H84,INDIRECT("VariableTypes!A2:A"),1,FALSE),TRUE)))</formula>
    </cfRule>
  </conditionalFormatting>
  <conditionalFormatting sqref="H92:H102">
    <cfRule type="expression" dxfId="1825" priority="27" stopIfTrue="1">
      <formula>AND(NE(#REF!,"#"),COUNTBLANK(#REF!)&lt;5,ISBLANK(#REF!))</formula>
    </cfRule>
    <cfRule type="expression" dxfId="1824" priority="28" stopIfTrue="1">
      <formula>AND(NE(#REF!,"#"),NE($H92,""),OR(COUNTBLANK(#REF!)=5,NE(#REF!,""),IFERROR(VLOOKUP($H92,INDIRECT("VariableTypes!A2:A"),1,FALSE),TRUE)))</formula>
    </cfRule>
  </conditionalFormatting>
  <conditionalFormatting sqref="H111:H121 L111:L121">
    <cfRule type="expression" dxfId="1823" priority="169" stopIfTrue="1">
      <formula>AND(NE(#REF!,"#"),COUNTBLANK($D111:$F111)&lt;5,ISBLANK(#REF!))</formula>
    </cfRule>
    <cfRule type="expression" dxfId="1822" priority="170" stopIfTrue="1">
      <formula>AND(NE(#REF!,"#"),NE($H111,""),OR(COUNTBLANK($D111:$F111)=5,NE(#REF!,""),IFERROR(VLOOKUP($H111,INDIRECT("VariableTypes!A2:A"),1,FALSE),TRUE)))</formula>
    </cfRule>
  </conditionalFormatting>
  <conditionalFormatting sqref="H111:H121">
    <cfRule type="expression" dxfId="1821" priority="168" stopIfTrue="1">
      <formula>AND(NE(#REF!,"#"),NE(H111,""),NE(COUNTA($D111:F111),0))</formula>
    </cfRule>
  </conditionalFormatting>
  <conditionalFormatting sqref="H123">
    <cfRule type="expression" dxfId="1820" priority="173" stopIfTrue="1">
      <formula>AND(NE(#REF!,"#"),COUNTBLANK($C123:$F123)&lt;5,ISBLANK(#REF!))</formula>
    </cfRule>
    <cfRule type="expression" dxfId="1819" priority="174" stopIfTrue="1">
      <formula>AND(NE(#REF!,"#"),NE($G123,""),OR(COUNTBLANK($C123:$F123)=5,NE(#REF!,""),IFERROR(VLOOKUP($G123,INDIRECT("VariableTypes!A2:A"),1,FALSE),TRUE)))</formula>
    </cfRule>
  </conditionalFormatting>
  <conditionalFormatting sqref="I3:I5">
    <cfRule type="expression" dxfId="1818" priority="281" stopIfTrue="1">
      <formula>AND(NE(#REF!,"#"),NE($I3,""),NOT(IFERROR(VLOOKUP($H3,INDIRECT("VariableTypes!$A$2:$D"),4,FALSE),FALSE)))</formula>
    </cfRule>
    <cfRule type="expression" dxfId="1817" priority="284" stopIfTrue="1">
      <formula>AND(NE(#REF!,"#"),IFERROR(VLOOKUP($H3,INDIRECT("VariableTypes!$A$2:$D"),4,FALSE),FALSE))</formula>
    </cfRule>
  </conditionalFormatting>
  <conditionalFormatting sqref="I31:I40">
    <cfRule type="expression" dxfId="1816" priority="91" stopIfTrue="1">
      <formula>AND(NE(#REF!,"#"),NE(J31,""),NE(COUNTA($E31:I31),0))</formula>
    </cfRule>
  </conditionalFormatting>
  <conditionalFormatting sqref="I48">
    <cfRule type="expression" dxfId="1815" priority="228" stopIfTrue="1">
      <formula>AND(NE(#REF!,"#"),NE(I48,""),NE(COUNTA($A48:G48),0))</formula>
    </cfRule>
  </conditionalFormatting>
  <conditionalFormatting sqref="I64 I123">
    <cfRule type="expression" dxfId="1814" priority="193" stopIfTrue="1">
      <formula>AND(NE(#REF!,"#"),NE(I64,""),NE(COUNTA($A64:H64),0))</formula>
    </cfRule>
    <cfRule type="expression" dxfId="1813" priority="194" stopIfTrue="1">
      <formula>AND(NE(#REF!,"#"),COUNTBLANK($C64:$G64)&lt;5,ISBLANK($A64))</formula>
    </cfRule>
    <cfRule type="expression" dxfId="1812" priority="195" stopIfTrue="1">
      <formula>AND(NE(#REF!,"#"),NE($H64,""),OR(COUNTBLANK($C64:$G64)=5,NE($A64,""),IFERROR(VLOOKUP($H64,INDIRECT("VariableTypes!A2:A"),1,FALSE),TRUE)))</formula>
    </cfRule>
  </conditionalFormatting>
  <conditionalFormatting sqref="I69">
    <cfRule type="expression" dxfId="1811" priority="237" stopIfTrue="1">
      <formula>AND(NE(#REF!,"#"),NE(I69,""),NE(COUNTA($A69:G69),0))</formula>
    </cfRule>
  </conditionalFormatting>
  <conditionalFormatting sqref="I106">
    <cfRule type="expression" dxfId="1810" priority="255" stopIfTrue="1">
      <formula>AND(NE(#REF!,"#"),NE(I106,""),NE(COUNTA($A106:G106),0))</formula>
    </cfRule>
  </conditionalFormatting>
  <conditionalFormatting sqref="I128">
    <cfRule type="expression" dxfId="1809" priority="264" stopIfTrue="1">
      <formula>AND(NE(#REF!,"#"),NE(I128,""),NE(COUNTA($A128:G128),0))</formula>
    </cfRule>
  </conditionalFormatting>
  <conditionalFormatting sqref="I26:K26 I30:K30">
    <cfRule type="expression" dxfId="1808" priority="1082" stopIfTrue="1">
      <formula>AND(NE(#REF!,"#"),NE(#REF!,""),OR(COUNTBLANK($E26:$J26)=5,NE(#REF!,""),IFERROR(VLOOKUP(#REF!,INDIRECT("VariableTypes!A2:A"),1,FALSE),TRUE)))</formula>
    </cfRule>
  </conditionalFormatting>
  <conditionalFormatting sqref="I6:L6">
    <cfRule type="expression" dxfId="1807" priority="47" stopIfTrue="1">
      <formula>AND(NE(#REF!,"#"),NE($I6,""),NOT(IFERROR(VLOOKUP($H6,INDIRECT("VariableTypes!$A$2:$D"),4,FALSE),FALSE)))</formula>
    </cfRule>
    <cfRule type="expression" dxfId="1806" priority="48" stopIfTrue="1">
      <formula>AND(NE(#REF!,"#"),IFERROR(VLOOKUP($H6,INDIRECT("VariableTypes!$A$2:$D"),4,FALSE),FALSE))</formula>
    </cfRule>
  </conditionalFormatting>
  <conditionalFormatting sqref="I51:L51">
    <cfRule type="expression" dxfId="1805" priority="54" stopIfTrue="1">
      <formula>AND(NE(#REF!,"#"),NE($I51,""),NOT(IFERROR(VLOOKUP($H51,INDIRECT("VariableTypes!$A$2:$D"),4,FALSE),FALSE)))</formula>
    </cfRule>
    <cfRule type="expression" dxfId="1804" priority="55" stopIfTrue="1">
      <formula>AND(NE(#REF!,"#"),IFERROR(VLOOKUP($H51,INDIRECT("VariableTypes!$A$2:$D"),4,FALSE),FALSE))</formula>
    </cfRule>
  </conditionalFormatting>
  <conditionalFormatting sqref="I70:L70">
    <cfRule type="expression" dxfId="1803" priority="68" stopIfTrue="1">
      <formula>AND(NE(#REF!,"#"),NE($I70,""),NOT(IFERROR(VLOOKUP($H70,INDIRECT("VariableTypes!$A$2:$D"),4,FALSE),FALSE)))</formula>
    </cfRule>
    <cfRule type="expression" dxfId="1802" priority="69" stopIfTrue="1">
      <formula>AND(NE(#REF!,"#"),IFERROR(VLOOKUP($H70,INDIRECT("VariableTypes!$A$2:$D"),4,FALSE),FALSE))</formula>
    </cfRule>
  </conditionalFormatting>
  <conditionalFormatting sqref="I107:L107">
    <cfRule type="expression" dxfId="1801" priority="75" stopIfTrue="1">
      <formula>AND(NE(#REF!,"#"),NE($I107,""),NOT(IFERROR(VLOOKUP($H107,INDIRECT("VariableTypes!$A$2:$D"),4,FALSE),FALSE)))</formula>
    </cfRule>
    <cfRule type="expression" dxfId="1800" priority="76" stopIfTrue="1">
      <formula>AND(NE(#REF!,"#"),IFERROR(VLOOKUP($H107,INDIRECT("VariableTypes!$A$2:$D"),4,FALSE),FALSE))</formula>
    </cfRule>
  </conditionalFormatting>
  <conditionalFormatting sqref="J3:K3 J5:K5">
    <cfRule type="expression" dxfId="1799" priority="282" stopIfTrue="1">
      <formula>AND(NE(#REF!,"#"),NE($J3,""),NOT(IFERROR(VLOOKUP($H3,INDIRECT("VariableTypes!$A$2:$E"),5,FALSE),FALSE)),OR($B3="",$C3=""))</formula>
    </cfRule>
    <cfRule type="expression" dxfId="1798" priority="285" stopIfTrue="1">
      <formula>AND(NE(#REF!,"#"),OR(IFERROR(VLOOKUP($H3,INDIRECT("VariableTypes!$A$2:$E"),5,FALSE),FALSE),AND(NE($B3,""),NE($C3,""))))</formula>
    </cfRule>
  </conditionalFormatting>
  <conditionalFormatting sqref="J4:K4">
    <cfRule type="expression" dxfId="1797" priority="295" stopIfTrue="1">
      <formula>AND(NE(#REF!,"#"),NE($J4,""),NOT(IFERROR(VLOOKUP($H4,INDIRECT("VariableTypes!$A$2:$E"),5,FALSE),FALSE)),OR($C4="",#REF!=""))</formula>
    </cfRule>
    <cfRule type="expression" dxfId="1796" priority="297" stopIfTrue="1">
      <formula>AND(NE(#REF!,"#"),OR(IFERROR(VLOOKUP($H4,INDIRECT("VariableTypes!$A$2:$E"),5,FALSE),FALSE),AND(NE($C4,""),NE(#REF!,""))))</formula>
    </cfRule>
  </conditionalFormatting>
  <conditionalFormatting sqref="J9:K9 D26 D30 G109">
    <cfRule type="expression" dxfId="1795" priority="29" stopIfTrue="1">
      <formula>AND(NE(#REF!,"#"),NE(D9,""),NE(COUNTA($B9:B9),0))</formula>
    </cfRule>
  </conditionalFormatting>
  <conditionalFormatting sqref="J31:K40">
    <cfRule type="expression" dxfId="1794" priority="112" stopIfTrue="1">
      <formula>AND(NE(#REF!,"#"),NE(#REF!,""),NE(COUNTA($E31:J31),0))</formula>
    </cfRule>
  </conditionalFormatting>
  <conditionalFormatting sqref="J9:L9">
    <cfRule type="expression" dxfId="1793" priority="88" stopIfTrue="1">
      <formula>AND(NE(#REF!,"#"),COUNTBLANK($B9:$H9)&lt;5,ISBLANK(#REF!))</formula>
    </cfRule>
    <cfRule type="expression" dxfId="1792" priority="89" stopIfTrue="1">
      <formula>AND(NE(#REF!,"#"),NE($J9,""),OR(COUNTBLANK($B9:$H9)=5,NE(#REF!,""),IFERROR(VLOOKUP($J9,INDIRECT("VariableTypes!A2:A"),1,FALSE),TRUE)))</formula>
    </cfRule>
  </conditionalFormatting>
  <conditionalFormatting sqref="K54 F54">
    <cfRule type="expression" dxfId="1791" priority="17" stopIfTrue="1">
      <formula>AND(NE(#REF!,"#"),NE($F54,""),OR(COUNTBLANK($B54:$F54)=5,NE(#REF!,""),IFERROR(VLOOKUP($F54,INDIRECT("VariableTypes!A2:A"),1,FALSE),TRUE)))</formula>
    </cfRule>
  </conditionalFormatting>
  <conditionalFormatting sqref="K54">
    <cfRule type="expression" dxfId="1790" priority="16" stopIfTrue="1">
      <formula>AND(NE(#REF!,"#"),NE(K54,""),NE(COUNTA($B54:G54),0))</formula>
    </cfRule>
  </conditionalFormatting>
  <conditionalFormatting sqref="L9">
    <cfRule type="expression" dxfId="1789" priority="87" stopIfTrue="1">
      <formula>AND(NE(#REF!,"#"),NE(L9,""),NE(COUNTA($B9:I9),0))</formula>
    </cfRule>
  </conditionalFormatting>
  <conditionalFormatting sqref="L10:L18 H10:I18 H26 H30">
    <cfRule type="expression" dxfId="1788" priority="272" stopIfTrue="1">
      <formula>AND(NE(#REF!,"#"),NE(H10,""),NE(COUNTA($E10:F10),0))</formula>
    </cfRule>
  </conditionalFormatting>
  <conditionalFormatting sqref="L10:L19">
    <cfRule type="expression" dxfId="1787" priority="95" stopIfTrue="1">
      <formula>AND(NE(#REF!,"#"),COUNTBLANK($E10:$I10)&lt;5,ISBLANK(#REF!))</formula>
    </cfRule>
    <cfRule type="expression" dxfId="1786" priority="96" stopIfTrue="1">
      <formula>AND(NE(#REF!,"#"),NE(#REF!,""),OR(COUNTBLANK($E10:$I10)=5,NE(#REF!,""),IFERROR(VLOOKUP(#REF!,INDIRECT("VariableTypes!A2:A"),1,FALSE),TRUE)))</formula>
    </cfRule>
  </conditionalFormatting>
  <conditionalFormatting sqref="L19">
    <cfRule type="expression" dxfId="1785" priority="203" stopIfTrue="1">
      <formula>AND(NE(#REF!,"#"),NE(L19,""),NE(COUNTA($E19:I19),0))</formula>
    </cfRule>
  </conditionalFormatting>
  <conditionalFormatting sqref="L20:L21 I20:I21">
    <cfRule type="expression" dxfId="1784" priority="98" stopIfTrue="1">
      <formula>AND(NE(#REF!,"#"),NE($I20,""),OR(COUNTBLANK($B20:$H20)=5,NE(#REF!,""),IFERROR(VLOOKUP($I20,INDIRECT("VariableTypes!A2:A"),1,FALSE),TRUE)))</formula>
    </cfRule>
  </conditionalFormatting>
  <conditionalFormatting sqref="L20:L21">
    <cfRule type="expression" dxfId="1783" priority="97" stopIfTrue="1">
      <formula>AND(NE(#REF!,"#"),COUNTBLANK($B20:$H20)&lt;5,ISBLANK(#REF!))</formula>
    </cfRule>
  </conditionalFormatting>
  <conditionalFormatting sqref="L26 L30">
    <cfRule type="expression" dxfId="1782" priority="103" stopIfTrue="1">
      <formula>AND(NE(#REF!,"#"),COUNTBLANK($B26:$D26)&lt;5,ISBLANK(#REF!))</formula>
    </cfRule>
    <cfRule type="expression" dxfId="1781" priority="104" stopIfTrue="1">
      <formula>AND(NE(#REF!,"#"),NE(#REF!,""),OR(COUNTBLANK($B26:$D26)=5,NE(#REF!,""),IFERROR(VLOOKUP(#REF!,INDIRECT("VariableTypes!A2:A"),1,FALSE),TRUE)))</formula>
    </cfRule>
  </conditionalFormatting>
  <conditionalFormatting sqref="L26 L30:L40">
    <cfRule type="expression" dxfId="1780" priority="100" stopIfTrue="1">
      <formula>AND(NE(#REF!,"#"),NE(L26,""),NE(COUNTA($B26:D26),0))</formula>
    </cfRule>
  </conditionalFormatting>
  <conditionalFormatting sqref="L31:L40">
    <cfRule type="expression" dxfId="1779" priority="145" stopIfTrue="1">
      <formula>AND(NE(#REF!,"#"),NE(#REF!,""),OR(COUNTBLANK(#REF!)=5,NE(#REF!,""),IFERROR(VLOOKUP(#REF!,INDIRECT("VariableTypes!A2:A"),1,FALSE),TRUE)))</formula>
    </cfRule>
    <cfRule type="expression" dxfId="1778" priority="146" stopIfTrue="1">
      <formula>AND(NE(#REF!,"#"),COUNTBLANK(#REF!)&lt;5,ISBLANK(#REF!))</formula>
    </cfRule>
  </conditionalFormatting>
  <conditionalFormatting sqref="L49:L50 H49:H51 L65 H70:H72 L71:L72 L92:L102 H107:H108 H129 L129">
    <cfRule type="expression" dxfId="1777" priority="22" stopIfTrue="1">
      <formula>AND(NE(#REF!,"#"),NE($H49,""),OR(COUNTBLANK($C49:$G49)=5,NE($B49,""),IFERROR(VLOOKUP($H49,INDIRECT("VariableTypes!A2:A"),1,FALSE),TRUE)))</formula>
    </cfRule>
  </conditionalFormatting>
  <conditionalFormatting sqref="L49:L50 L65 L71:L73 L92:L102 L129 L76">
    <cfRule type="expression" dxfId="1776" priority="86" stopIfTrue="1">
      <formula>AND(NE(#REF!,"#"),NE(L49,""),NE(COUNTA($B49:H49),0))</formula>
    </cfRule>
  </conditionalFormatting>
  <conditionalFormatting sqref="L52:L53 G55:G57 L55:L57">
    <cfRule type="expression" dxfId="1775" priority="37" stopIfTrue="1">
      <formula>AND(NE(#REF!,"#"),NE($G52,""),OR(COUNTBLANK($B52:$F52)=5,NE(#REF!,""),IFERROR(VLOOKUP($G52,INDIRECT("VariableTypes!A2:A"),1,FALSE),TRUE)))</formula>
    </cfRule>
  </conditionalFormatting>
  <conditionalFormatting sqref="L58:L60">
    <cfRule type="expression" dxfId="1774" priority="119" stopIfTrue="1">
      <formula>AND(NE(#REF!,"#"),COUNTBLANK($B58)&lt;5,ISBLANK(#REF!))</formula>
    </cfRule>
    <cfRule type="expression" dxfId="1773" priority="122" stopIfTrue="1">
      <formula>AND(NE(#REF!,"#"),NE(#REF!,""),OR(COUNTBLANK($B58)=5,NE(#REF!,""),IFERROR(VLOOKUP(#REF!,INDIRECT("VariableTypes!A2:A"),1,FALSE),TRUE)))</formula>
    </cfRule>
    <cfRule type="expression" dxfId="1772" priority="124" stopIfTrue="1">
      <formula>AND(NE(#REF!,"#"),NE(L58,""),NE(COUNTA($B58:B58),0))</formula>
    </cfRule>
  </conditionalFormatting>
  <conditionalFormatting sqref="L61">
    <cfRule type="expression" dxfId="1771" priority="118" stopIfTrue="1">
      <formula>AND(NE(#REF!,"#"),COUNTBLANK($C60:$G60)&lt;5,ISBLANK(#REF!))</formula>
    </cfRule>
    <cfRule type="expression" dxfId="1770" priority="121" stopIfTrue="1">
      <formula>AND(NE(#REF!,"#"),NE($H60,""),OR(COUNTBLANK($C60:$G60)=5,NE(#REF!,""),IFERROR(VLOOKUP($H60,INDIRECT("VariableTypes!A2:A"),1,FALSE),TRUE)))</formula>
    </cfRule>
    <cfRule type="expression" dxfId="1769" priority="123" stopIfTrue="1">
      <formula>AND(NE(#REF!,"#"),NE(L61,""),NE(COUNTA($C60:H60),0))</formula>
    </cfRule>
  </conditionalFormatting>
  <conditionalFormatting sqref="L63">
    <cfRule type="expression" dxfId="1768" priority="192" stopIfTrue="1">
      <formula>AND(NE(#REF!,"#"),COUNTBLANK($C62:$G62)&lt;5,ISBLANK(#REF!))</formula>
    </cfRule>
    <cfRule type="expression" dxfId="1767" priority="207" stopIfTrue="1">
      <formula>AND(NE(#REF!,"#"),NE(L63,""),NE(COUNTA($C62:H62),0))</formula>
    </cfRule>
    <cfRule type="expression" dxfId="1766" priority="215" stopIfTrue="1">
      <formula>AND(NE(#REF!,"#"),NE($L62,""),OR(COUNTBLANK($C62:$G62)=5,NE(#REF!,""),IFERROR(VLOOKUP($L62,INDIRECT("VariableTypes!A2:A"),1,FALSE),TRUE)))</formula>
    </cfRule>
  </conditionalFormatting>
  <conditionalFormatting sqref="L66">
    <cfRule type="expression" dxfId="1765" priority="241" stopIfTrue="1">
      <formula>AND(NE(#REF!,"#"),NE(L66,""),NE(COUNTA($C66:H66),0))</formula>
    </cfRule>
    <cfRule type="expression" dxfId="1764" priority="242" stopIfTrue="1">
      <formula>AND(NE(#REF!,"#"),COUNTBLANK($C66:$F66)&lt;5,ISBLANK(#REF!))</formula>
    </cfRule>
    <cfRule type="expression" dxfId="1763" priority="243" stopIfTrue="1">
      <formula>AND(NE(#REF!,"#"),NE($G66,""),OR(COUNTBLANK($C66:$F66)=5,NE(#REF!,""),IFERROR(VLOOKUP($G66,INDIRECT("VariableTypes!A2:A"),1,FALSE),TRUE)))</formula>
    </cfRule>
  </conditionalFormatting>
  <conditionalFormatting sqref="L73 L76 H73">
    <cfRule type="expression" dxfId="1762" priority="328" stopIfTrue="1">
      <formula>AND(NE(#REF!,"#"),COUNTBLANK($D73:$G73)&lt;5,ISBLANK($B73))</formula>
    </cfRule>
  </conditionalFormatting>
  <conditionalFormatting sqref="L76">
    <cfRule type="expression" dxfId="1761" priority="336" stopIfTrue="1">
      <formula>AND(NE(#REF!,"#"),NE(#REF!,""),OR(COUNTBLANK($D76:$G76)=5,NE($B76,""),IFERROR(VLOOKUP(#REF!,INDIRECT("VariableTypes!A2:A"),1,FALSE),TRUE)))</formula>
    </cfRule>
  </conditionalFormatting>
  <conditionalFormatting sqref="L77:L81 L87:L91">
    <cfRule type="expression" dxfId="1760" priority="311" stopIfTrue="1">
      <formula>AND(NE(#REF!,"#"),NE(L77,""),NE(COUNTA($D77:H77),0))</formula>
    </cfRule>
    <cfRule type="expression" dxfId="1759" priority="332" stopIfTrue="1">
      <formula>AND(NE(#REF!,"#"),COUNTBLANK($D77:$G77)&lt;5,ISBLANK(#REF!))</formula>
    </cfRule>
    <cfRule type="expression" dxfId="1758" priority="333" stopIfTrue="1">
      <formula>AND(NE(#REF!,"#"),NE(#REF!,""),OR(COUNTBLANK($D77:$G77)=5,NE(#REF!,""),IFERROR(VLOOKUP(#REF!,INDIRECT("VariableTypes!A2:A"),1,FALSE),TRUE)))</formula>
    </cfRule>
  </conditionalFormatting>
  <conditionalFormatting sqref="L82:L83 L86">
    <cfRule type="expression" dxfId="1757" priority="343" stopIfTrue="1">
      <formula>AND(NE(#REF!,"#"),NE(L82,""),NE(COUNTA($B82:H82),0))</formula>
    </cfRule>
  </conditionalFormatting>
  <conditionalFormatting sqref="L83 L86 H83">
    <cfRule type="expression" dxfId="1756" priority="345" stopIfTrue="1">
      <formula>AND(NE(#REF!,"#"),COUNTBLANK($D83:$G83)&lt;5,ISBLANK($B83))</formula>
    </cfRule>
  </conditionalFormatting>
  <conditionalFormatting sqref="L86">
    <cfRule type="expression" dxfId="1755" priority="351" stopIfTrue="1">
      <formula>AND(NE(#REF!,"#"),NE(#REF!,""),OR(COUNTBLANK($D86:$G86)=5,NE($B86,""),IFERROR(VLOOKUP(#REF!,INDIRECT("VariableTypes!A2:A"),1,FALSE),TRUE)))</formula>
    </cfRule>
  </conditionalFormatting>
  <conditionalFormatting sqref="L103">
    <cfRule type="expression" dxfId="1754" priority="259" stopIfTrue="1">
      <formula>AND(NE(#REF!,"#"),NE(L103,""),NE(COUNTA($C103:H103),0))</formula>
    </cfRule>
    <cfRule type="expression" dxfId="1753" priority="260" stopIfTrue="1">
      <formula>AND(NE(#REF!,"#"),COUNTBLANK($C103:$F103)&lt;5,ISBLANK(#REF!))</formula>
    </cfRule>
    <cfRule type="expression" dxfId="1752" priority="261" stopIfTrue="1">
      <formula>AND(NE(#REF!,"#"),NE($G103,""),OR(COUNTBLANK($C103:$F103)=5,NE(#REF!,""),IFERROR(VLOOKUP($G103,INDIRECT("VariableTypes!A2:A"),1,FALSE),TRUE)))</formula>
    </cfRule>
  </conditionalFormatting>
  <conditionalFormatting sqref="L108:L110">
    <cfRule type="expression" dxfId="1751" priority="161" stopIfTrue="1">
      <formula>AND(NE(#REF!,"#"),COUNTBLANK($C108:$E108)&lt;5,ISBLANK(#REF!))</formula>
    </cfRule>
    <cfRule type="expression" dxfId="1750" priority="162" stopIfTrue="1">
      <formula>AND(NE(#REF!,"#"),NE($G108,""),OR(COUNTBLANK($C108:$E108)=5,NE(#REF!,""),IFERROR(VLOOKUP($G108,INDIRECT("VariableTypes!A2:A"),1,FALSE),TRUE)))</formula>
    </cfRule>
    <cfRule type="expression" dxfId="1749" priority="163" stopIfTrue="1">
      <formula>AND(NE(#REF!,"#"),NE(L108,""),NE(COUNTA($C108:F108),0))</formula>
    </cfRule>
  </conditionalFormatting>
  <conditionalFormatting sqref="L111:L121">
    <cfRule type="expression" dxfId="1748" priority="171" stopIfTrue="1">
      <formula>AND(NE(#REF!,"#"),NE(L111,""),NE(COUNTA($D111:G111),0))</formula>
    </cfRule>
  </conditionalFormatting>
  <conditionalFormatting sqref="L124 L52:L53 L55:L57">
    <cfRule type="expression" dxfId="1747" priority="202" stopIfTrue="1">
      <formula>AND(NE(#REF!,"#"),NE(L52,""),NE(COUNTA($B52:G52),0))</formula>
    </cfRule>
  </conditionalFormatting>
  <conditionalFormatting sqref="L125">
    <cfRule type="expression" dxfId="1746" priority="268" stopIfTrue="1">
      <formula>AND(NE(#REF!,"#"),NE(L125,""),NE(COUNTA($C125:H125),0))</formula>
    </cfRule>
    <cfRule type="expression" dxfId="1745" priority="269" stopIfTrue="1">
      <formula>AND(NE(#REF!,"#"),COUNTBLANK($C125:$F125)&lt;5,ISBLANK(#REF!))</formula>
    </cfRule>
    <cfRule type="expression" dxfId="1744" priority="270" stopIfTrue="1">
      <formula>AND(NE(#REF!,"#"),NE($G125,""),OR(COUNTBLANK($C125:$F125)=5,NE(#REF!,""),IFERROR(VLOOKUP($G125,INDIRECT("VariableTypes!A2:A"),1,FALSE),TRUE)))</formula>
    </cfRule>
  </conditionalFormatting>
  <conditionalFormatting sqref="M122 L8">
    <cfRule type="expression" dxfId="1743" priority="201" stopIfTrue="1">
      <formula>AND(NE(#REF!,"#"),NE(L8,""),NE(COUNTA($C8:H8),0))</formula>
    </cfRule>
  </conditionalFormatting>
  <conditionalFormatting sqref="M122">
    <cfRule type="expression" dxfId="1742" priority="156" stopIfTrue="1">
      <formula>AND(NE(#REF!,"#"),NE(#REF!,""),OR(COUNTBLANK($C122:$G122)=5,NE(#REF!,""),IFERROR(VLOOKUP(#REF!,INDIRECT("VariableTypes!A2:A"),1,FALSE),TRUE)))</formula>
    </cfRule>
  </conditionalFormatting>
  <dataValidations count="2">
    <dataValidation type="list" allowBlank="1" showErrorMessage="1" sqref="B54 B58 L71:L72 L82" xr:uid="{00000000-0002-0000-0300-000000000000}">
      <formula1>"&lt;select&gt;,Yes,No"</formula1>
    </dataValidation>
    <dataValidation type="list" allowBlank="1" showErrorMessage="1" sqref="B7 C8 D9 D20 D21:E25 E26:E30 C31 D32:D47 B52:B53 C59 C61 C63 B71 B72:C72 D77:D81 B82:C82 D87:D91 B92:C92 D97:D101 B108 D111:D122 C55:C57 E10:E19" xr:uid="{00000000-0002-0000-0300-000001000000}">
      <formula1>Yesnolist</formula1>
    </dataValidation>
  </dataValidation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695C"/>
    <outlinePr summaryBelow="0" summaryRight="0"/>
  </sheetPr>
  <dimension ref="A1:Z1001"/>
  <sheetViews>
    <sheetView showGridLines="0" topLeftCell="B1" workbookViewId="0">
      <pane ySplit="2" topLeftCell="B55" activePane="bottomLeft" state="frozen"/>
      <selection pane="bottomLeft" activeCell="D65" sqref="D65"/>
    </sheetView>
  </sheetViews>
  <sheetFormatPr defaultColWidth="11.26953125" defaultRowHeight="15" customHeight="1"/>
  <cols>
    <col min="1" max="1" width="8.08984375" hidden="1" customWidth="1"/>
    <col min="2" max="6" width="8.08984375" customWidth="1"/>
    <col min="7" max="10" width="25" customWidth="1"/>
    <col min="11" max="11" width="8.08984375" customWidth="1"/>
    <col min="12" max="12" width="12.6328125" customWidth="1"/>
    <col min="13" max="13" width="2.08984375" customWidth="1"/>
    <col min="14" max="26" width="8.453125" customWidth="1"/>
  </cols>
  <sheetData>
    <row r="1" spans="1:26" ht="19.5">
      <c r="A1" s="8"/>
      <c r="B1" s="9" t="s">
        <v>29</v>
      </c>
      <c r="C1" s="8"/>
      <c r="D1" s="10"/>
      <c r="E1" s="10"/>
      <c r="F1" s="10"/>
      <c r="G1" s="10"/>
      <c r="H1" s="10"/>
      <c r="I1" s="10"/>
      <c r="J1" s="10"/>
      <c r="K1" s="11"/>
      <c r="L1" s="11"/>
      <c r="M1" s="8"/>
      <c r="N1" s="8"/>
      <c r="O1" s="8"/>
      <c r="P1" s="8"/>
      <c r="Q1" s="8"/>
      <c r="R1" s="8"/>
      <c r="S1" s="8"/>
      <c r="T1" s="8"/>
      <c r="U1" s="8"/>
      <c r="V1" s="8"/>
      <c r="W1" s="8"/>
      <c r="X1" s="8"/>
      <c r="Y1" s="8"/>
      <c r="Z1" s="8"/>
    </row>
    <row r="2" spans="1:26" ht="15.75" customHeight="1">
      <c r="A2" s="232">
        <v>2019</v>
      </c>
      <c r="B2" s="233">
        <v>2026</v>
      </c>
      <c r="C2" s="234" t="s">
        <v>30</v>
      </c>
      <c r="D2" s="234"/>
      <c r="E2" s="234"/>
      <c r="F2" s="234"/>
      <c r="G2" s="234"/>
      <c r="H2" s="234"/>
      <c r="I2" s="235"/>
      <c r="J2" s="235"/>
      <c r="K2" s="235"/>
      <c r="L2" s="235"/>
      <c r="M2" s="235"/>
      <c r="N2" s="8"/>
      <c r="O2" s="8"/>
      <c r="P2" s="8"/>
      <c r="Q2" s="8"/>
      <c r="R2" s="8"/>
      <c r="S2" s="8"/>
      <c r="T2" s="8"/>
      <c r="U2" s="8"/>
      <c r="V2" s="8"/>
      <c r="W2" s="8"/>
      <c r="X2" s="8"/>
      <c r="Y2" s="8"/>
      <c r="Z2" s="8"/>
    </row>
    <row r="3" spans="1:26" ht="19.5">
      <c r="A3" s="8"/>
      <c r="B3" s="12"/>
      <c r="C3" s="13"/>
      <c r="D3" s="14"/>
      <c r="E3" s="14"/>
      <c r="F3" s="14"/>
      <c r="G3" s="14"/>
      <c r="H3" s="14"/>
      <c r="I3" s="14"/>
      <c r="J3" s="15"/>
      <c r="K3" s="15"/>
      <c r="L3" s="8"/>
      <c r="M3" s="8"/>
      <c r="N3" s="8"/>
      <c r="O3" s="8"/>
      <c r="P3" s="8"/>
      <c r="Q3" s="8"/>
      <c r="R3" s="8"/>
      <c r="S3" s="8"/>
      <c r="T3" s="8"/>
      <c r="U3" s="8"/>
      <c r="V3" s="8"/>
      <c r="W3" s="8"/>
      <c r="X3" s="8"/>
      <c r="Y3" s="8"/>
      <c r="Z3" s="8"/>
    </row>
    <row r="4" spans="1:26" ht="23.1">
      <c r="A4" s="10"/>
      <c r="B4" s="8"/>
      <c r="C4" s="16" t="s">
        <v>11</v>
      </c>
      <c r="D4" s="13"/>
      <c r="E4" s="13"/>
      <c r="F4" s="14"/>
      <c r="G4" s="14"/>
      <c r="H4" s="14"/>
      <c r="I4" s="14"/>
      <c r="J4" s="15"/>
      <c r="K4" s="15"/>
      <c r="L4" s="8"/>
      <c r="M4" s="8"/>
      <c r="N4" s="8"/>
      <c r="O4" s="8"/>
      <c r="P4" s="8"/>
      <c r="Q4" s="8"/>
      <c r="R4" s="8"/>
      <c r="S4" s="8"/>
      <c r="T4" s="8"/>
      <c r="U4" s="8"/>
      <c r="V4" s="8"/>
      <c r="W4" s="8"/>
      <c r="X4" s="8"/>
      <c r="Y4" s="8"/>
      <c r="Z4" s="8"/>
    </row>
    <row r="5" spans="1:26" ht="23.1">
      <c r="A5" s="10"/>
      <c r="B5" s="17"/>
      <c r="C5" s="16"/>
      <c r="D5" s="13"/>
      <c r="E5" s="13"/>
      <c r="F5" s="14"/>
      <c r="G5" s="14"/>
      <c r="H5" s="14"/>
      <c r="I5" s="14"/>
      <c r="J5" s="15"/>
      <c r="K5" s="15"/>
      <c r="L5" s="8"/>
      <c r="M5" s="8"/>
      <c r="N5" s="8"/>
      <c r="O5" s="8"/>
      <c r="P5" s="8"/>
      <c r="Q5" s="8"/>
      <c r="R5" s="8"/>
      <c r="S5" s="8"/>
      <c r="T5" s="8"/>
      <c r="U5" s="8"/>
      <c r="V5" s="8"/>
      <c r="W5" s="8"/>
      <c r="X5" s="8"/>
      <c r="Y5" s="8"/>
      <c r="Z5" s="8"/>
    </row>
    <row r="6" spans="1:26" ht="19.5">
      <c r="A6" s="18" t="s">
        <v>274</v>
      </c>
      <c r="B6" s="19" t="s">
        <v>275</v>
      </c>
      <c r="C6" s="20" t="s">
        <v>276</v>
      </c>
      <c r="D6" s="21"/>
      <c r="E6" s="21"/>
      <c r="F6" s="21"/>
      <c r="G6" s="21"/>
      <c r="H6" s="22"/>
      <c r="I6" s="22"/>
      <c r="J6" s="22"/>
      <c r="K6" s="22"/>
      <c r="L6" s="22"/>
      <c r="M6" s="8"/>
      <c r="N6" s="8"/>
      <c r="O6" s="8"/>
      <c r="P6" s="8"/>
      <c r="Q6" s="8"/>
      <c r="R6" s="8"/>
      <c r="S6" s="8"/>
      <c r="T6" s="8"/>
      <c r="U6" s="8"/>
      <c r="V6" s="8"/>
      <c r="W6" s="8"/>
      <c r="X6" s="8"/>
      <c r="Y6" s="8"/>
      <c r="Z6" s="8"/>
    </row>
    <row r="7" spans="1:26" ht="19.5">
      <c r="A7" s="18"/>
      <c r="B7" s="23" t="s">
        <v>104</v>
      </c>
      <c r="C7" s="13" t="s">
        <v>277</v>
      </c>
      <c r="D7" s="10"/>
      <c r="E7" s="10"/>
      <c r="F7" s="10"/>
      <c r="G7" s="10"/>
      <c r="H7" s="10"/>
      <c r="I7" s="59"/>
      <c r="J7" s="10"/>
      <c r="K7" s="10"/>
      <c r="L7" s="10"/>
      <c r="M7" s="8"/>
      <c r="N7" s="8"/>
      <c r="O7" s="8"/>
      <c r="P7" s="8"/>
      <c r="Q7" s="8"/>
      <c r="R7" s="8"/>
      <c r="S7" s="8"/>
      <c r="T7" s="8"/>
      <c r="U7" s="8"/>
      <c r="V7" s="8"/>
      <c r="W7" s="8"/>
      <c r="X7" s="8"/>
      <c r="Y7" s="8"/>
      <c r="Z7" s="8"/>
    </row>
    <row r="8" spans="1:26" ht="19.5">
      <c r="A8" s="14"/>
      <c r="B8" s="8"/>
      <c r="C8" s="10" t="s">
        <v>278</v>
      </c>
      <c r="E8" s="10"/>
      <c r="F8" s="10"/>
      <c r="G8" s="13"/>
      <c r="H8" s="13"/>
      <c r="I8" s="13"/>
      <c r="J8" s="13"/>
      <c r="K8" s="13"/>
    </row>
    <row r="9" spans="1:26" ht="19.5">
      <c r="A9" s="14"/>
      <c r="B9" s="8"/>
      <c r="C9" s="23" t="s">
        <v>104</v>
      </c>
      <c r="D9" s="32" t="s">
        <v>279</v>
      </c>
      <c r="E9" s="23"/>
      <c r="F9" s="13"/>
      <c r="G9" s="13"/>
      <c r="H9" s="10"/>
      <c r="I9" s="10"/>
      <c r="J9" s="10"/>
      <c r="K9" s="10"/>
    </row>
    <row r="10" spans="1:26" ht="19.5">
      <c r="A10" s="14"/>
      <c r="B10" s="8"/>
      <c r="C10" s="23" t="s">
        <v>104</v>
      </c>
      <c r="D10" s="32" t="s">
        <v>280</v>
      </c>
      <c r="E10" s="13"/>
      <c r="F10" s="13"/>
      <c r="G10" s="13"/>
      <c r="H10" s="10"/>
      <c r="I10" s="10"/>
      <c r="J10" s="10"/>
      <c r="K10" s="10"/>
    </row>
    <row r="11" spans="1:26" ht="19.5">
      <c r="A11" s="14"/>
      <c r="B11" s="8"/>
      <c r="C11" s="23" t="s">
        <v>104</v>
      </c>
      <c r="D11" s="32" t="s">
        <v>281</v>
      </c>
      <c r="E11" s="13"/>
      <c r="F11" s="13"/>
      <c r="G11" s="13"/>
      <c r="H11" s="10"/>
      <c r="I11" s="10"/>
      <c r="J11" s="10"/>
      <c r="K11" s="10"/>
    </row>
    <row r="12" spans="1:26" ht="19.5">
      <c r="A12" s="14"/>
      <c r="B12" s="8"/>
      <c r="C12" s="23" t="s">
        <v>104</v>
      </c>
      <c r="D12" s="32" t="s">
        <v>16</v>
      </c>
      <c r="E12" s="13"/>
      <c r="F12" s="13"/>
      <c r="G12" s="13"/>
      <c r="H12" s="10"/>
      <c r="I12" s="10"/>
      <c r="J12" s="10"/>
      <c r="K12" s="10"/>
    </row>
    <row r="13" spans="1:26" ht="19.5">
      <c r="A13" s="14"/>
      <c r="B13" s="8"/>
      <c r="C13" s="23" t="s">
        <v>104</v>
      </c>
      <c r="D13" s="32" t="s">
        <v>282</v>
      </c>
      <c r="E13" s="13"/>
      <c r="F13" s="13"/>
      <c r="G13" s="13"/>
      <c r="H13" s="10"/>
      <c r="I13" s="10"/>
      <c r="J13" s="10"/>
      <c r="K13" s="10"/>
    </row>
    <row r="14" spans="1:26" ht="19.5">
      <c r="A14" s="14"/>
      <c r="B14" s="8"/>
      <c r="C14" s="23" t="s">
        <v>104</v>
      </c>
      <c r="D14" s="32" t="s">
        <v>283</v>
      </c>
      <c r="E14" s="13"/>
      <c r="F14" s="13"/>
      <c r="G14" s="13"/>
      <c r="H14" s="10"/>
      <c r="I14" s="10"/>
      <c r="J14" s="10"/>
      <c r="K14" s="10"/>
    </row>
    <row r="15" spans="1:26" ht="19.5">
      <c r="A15" s="14"/>
      <c r="B15" s="8"/>
      <c r="C15" s="23" t="s">
        <v>104</v>
      </c>
      <c r="D15" s="32" t="s">
        <v>284</v>
      </c>
      <c r="E15" s="13"/>
      <c r="F15" s="13"/>
      <c r="G15" s="13"/>
      <c r="H15" s="10"/>
      <c r="I15" s="10"/>
      <c r="J15" s="10"/>
      <c r="K15" s="10"/>
    </row>
    <row r="16" spans="1:26" ht="19.5">
      <c r="A16" s="14"/>
      <c r="B16" s="8"/>
      <c r="C16" s="23" t="s">
        <v>104</v>
      </c>
      <c r="D16" s="32" t="s">
        <v>285</v>
      </c>
      <c r="E16" s="13"/>
      <c r="F16" s="13"/>
      <c r="G16" s="13"/>
      <c r="H16" s="10"/>
      <c r="I16" s="10"/>
      <c r="J16" s="10"/>
      <c r="K16" s="10"/>
    </row>
    <row r="17" spans="1:26" ht="19.5">
      <c r="A17" s="14"/>
      <c r="B17" s="8"/>
      <c r="C17" s="52" t="s">
        <v>104</v>
      </c>
      <c r="D17" s="64" t="s">
        <v>286</v>
      </c>
      <c r="E17" s="13"/>
      <c r="F17" s="13"/>
      <c r="G17" s="13"/>
      <c r="H17" s="10"/>
      <c r="I17" s="10"/>
      <c r="J17" s="10"/>
      <c r="K17" s="10"/>
    </row>
    <row r="18" spans="1:26" ht="19.5">
      <c r="A18" s="14"/>
      <c r="B18" s="8"/>
      <c r="C18" s="23" t="s">
        <v>104</v>
      </c>
      <c r="D18" s="32" t="s">
        <v>287</v>
      </c>
      <c r="E18" s="13"/>
      <c r="F18" s="13"/>
      <c r="G18" s="13"/>
      <c r="H18" s="10"/>
      <c r="I18" s="10"/>
      <c r="J18" s="10"/>
      <c r="K18" s="10"/>
    </row>
    <row r="19" spans="1:26" ht="19.5">
      <c r="A19" s="14"/>
      <c r="B19" s="8"/>
      <c r="C19" s="23" t="s">
        <v>104</v>
      </c>
      <c r="D19" s="32" t="s">
        <v>288</v>
      </c>
      <c r="E19" s="13"/>
      <c r="F19" s="13"/>
      <c r="G19" s="13"/>
      <c r="H19" s="10"/>
      <c r="I19" s="10"/>
      <c r="J19" s="10"/>
      <c r="K19" s="10"/>
    </row>
    <row r="20" spans="1:26" ht="19.5">
      <c r="A20" s="14"/>
      <c r="B20" s="8"/>
      <c r="C20" s="23" t="s">
        <v>104</v>
      </c>
      <c r="D20" s="32" t="s">
        <v>20</v>
      </c>
      <c r="E20" s="13"/>
      <c r="F20" s="13"/>
      <c r="G20" s="13"/>
      <c r="H20" s="10"/>
      <c r="I20" s="10"/>
      <c r="J20" s="10"/>
      <c r="K20" s="10"/>
    </row>
    <row r="21" spans="1:26" ht="19.5">
      <c r="A21" s="14"/>
      <c r="B21" s="8"/>
      <c r="C21" s="23" t="s">
        <v>104</v>
      </c>
      <c r="D21" s="32" t="s">
        <v>289</v>
      </c>
      <c r="E21" s="13"/>
      <c r="F21" s="13"/>
      <c r="G21" s="13"/>
      <c r="H21" s="10"/>
      <c r="I21" s="10"/>
      <c r="J21" s="10"/>
      <c r="K21" s="10"/>
    </row>
    <row r="22" spans="1:26" ht="15.75" customHeight="1">
      <c r="A22" s="14"/>
      <c r="B22" s="8"/>
      <c r="C22" s="23" t="s">
        <v>104</v>
      </c>
      <c r="D22" s="32" t="s">
        <v>290</v>
      </c>
      <c r="E22" s="13"/>
      <c r="F22" s="13"/>
      <c r="G22" s="13"/>
      <c r="H22" s="10"/>
      <c r="I22" s="10"/>
      <c r="J22" s="10"/>
      <c r="K22" s="10"/>
    </row>
    <row r="23" spans="1:26" ht="15.75" customHeight="1">
      <c r="A23" s="14"/>
      <c r="B23" s="8"/>
      <c r="C23" s="23" t="s">
        <v>104</v>
      </c>
      <c r="D23" s="360" t="s">
        <v>291</v>
      </c>
      <c r="E23" s="426"/>
      <c r="F23" s="427"/>
      <c r="G23" s="8"/>
      <c r="H23" s="10"/>
      <c r="I23" s="10"/>
      <c r="J23" s="10"/>
      <c r="K23" s="10"/>
      <c r="L23" s="10"/>
    </row>
    <row r="24" spans="1:26" ht="15.75" customHeight="1">
      <c r="A24" s="14"/>
      <c r="B24" s="8"/>
      <c r="C24" s="10" t="s">
        <v>218</v>
      </c>
      <c r="D24" s="10"/>
      <c r="E24" s="10"/>
      <c r="F24" s="10"/>
      <c r="G24" s="13"/>
      <c r="H24" s="10"/>
      <c r="I24" s="10"/>
      <c r="J24" s="10"/>
      <c r="K24" s="359"/>
      <c r="L24" s="427"/>
    </row>
    <row r="25" spans="1:26" ht="15.75" customHeight="1">
      <c r="A25" s="65"/>
      <c r="B25" s="23"/>
      <c r="C25" s="10"/>
      <c r="D25" s="10"/>
      <c r="E25" s="10"/>
      <c r="F25" s="10"/>
      <c r="G25" s="10"/>
      <c r="H25" s="13"/>
      <c r="I25" s="10"/>
      <c r="J25" s="10"/>
      <c r="K25" s="10"/>
      <c r="L25" s="8"/>
      <c r="M25" s="8"/>
      <c r="N25" s="8"/>
      <c r="O25" s="8"/>
      <c r="P25" s="8"/>
      <c r="Q25" s="8"/>
      <c r="R25" s="8"/>
      <c r="S25" s="8"/>
      <c r="T25" s="8"/>
      <c r="U25" s="8"/>
      <c r="V25" s="8"/>
      <c r="W25" s="8"/>
      <c r="X25" s="8"/>
      <c r="Y25" s="8"/>
      <c r="Z25" s="8"/>
    </row>
    <row r="26" spans="1:26" ht="15.75" customHeight="1">
      <c r="A26" s="13"/>
      <c r="B26" s="10"/>
      <c r="C26" s="212" t="s">
        <v>229</v>
      </c>
      <c r="D26" s="13"/>
      <c r="E26" s="13"/>
      <c r="F26" s="13"/>
      <c r="G26" s="13"/>
      <c r="H26" s="8"/>
      <c r="I26" s="10"/>
      <c r="J26" s="10"/>
      <c r="K26" s="10"/>
      <c r="L26" s="10"/>
      <c r="M26" s="8"/>
      <c r="N26" s="8"/>
      <c r="O26" s="8"/>
      <c r="P26" s="8"/>
      <c r="Q26" s="8"/>
      <c r="R26" s="8"/>
      <c r="S26" s="8"/>
      <c r="T26" s="8"/>
      <c r="U26" s="8"/>
      <c r="V26" s="8"/>
      <c r="W26" s="8"/>
      <c r="X26" s="8"/>
      <c r="Y26" s="8"/>
      <c r="Z26" s="8"/>
    </row>
    <row r="27" spans="1:26" ht="15.75" customHeight="1">
      <c r="A27" s="13"/>
      <c r="B27" s="10"/>
      <c r="C27" s="365" t="s">
        <v>157</v>
      </c>
      <c r="D27" s="436"/>
      <c r="E27" s="436"/>
      <c r="F27" s="436"/>
      <c r="G27" s="436"/>
      <c r="H27" s="436"/>
      <c r="I27" s="436"/>
      <c r="J27" s="436"/>
      <c r="K27" s="436"/>
      <c r="L27" s="437"/>
      <c r="M27" s="8"/>
      <c r="N27" s="8"/>
      <c r="O27" s="8"/>
      <c r="P27" s="8"/>
      <c r="Q27" s="8"/>
      <c r="R27" s="8"/>
      <c r="S27" s="8"/>
      <c r="T27" s="8"/>
      <c r="U27" s="8"/>
      <c r="V27" s="8"/>
      <c r="W27" s="8"/>
      <c r="X27" s="8"/>
      <c r="Y27" s="8"/>
      <c r="Z27" s="8"/>
    </row>
    <row r="28" spans="1:26" ht="15.75" customHeight="1">
      <c r="A28" s="13"/>
      <c r="B28" s="10"/>
      <c r="C28" s="438"/>
      <c r="D28" s="439"/>
      <c r="E28" s="439"/>
      <c r="F28" s="439"/>
      <c r="G28" s="439"/>
      <c r="H28" s="439"/>
      <c r="I28" s="439"/>
      <c r="J28" s="439"/>
      <c r="K28" s="439"/>
      <c r="L28" s="440"/>
      <c r="M28" s="8"/>
      <c r="N28" s="8"/>
      <c r="O28" s="8"/>
      <c r="P28" s="8"/>
      <c r="Q28" s="8"/>
      <c r="R28" s="8"/>
      <c r="S28" s="8"/>
      <c r="T28" s="8"/>
      <c r="U28" s="8"/>
      <c r="V28" s="8"/>
      <c r="W28" s="8"/>
      <c r="X28" s="8"/>
      <c r="Y28" s="8"/>
      <c r="Z28" s="8"/>
    </row>
    <row r="29" spans="1:26" ht="15.75" customHeight="1">
      <c r="A29" s="51"/>
      <c r="B29" s="13"/>
      <c r="C29" s="13"/>
      <c r="D29" s="13"/>
      <c r="E29" s="13"/>
      <c r="F29" s="13"/>
      <c r="G29" s="13"/>
      <c r="H29" s="13"/>
      <c r="I29" s="13"/>
      <c r="J29" s="10"/>
      <c r="K29" s="10"/>
      <c r="L29" s="8"/>
      <c r="M29" s="8"/>
      <c r="N29" s="8"/>
      <c r="O29" s="8"/>
      <c r="P29" s="8"/>
      <c r="Q29" s="8"/>
      <c r="R29" s="8"/>
      <c r="S29" s="8"/>
      <c r="T29" s="8"/>
      <c r="U29" s="8"/>
      <c r="V29" s="8"/>
      <c r="W29" s="8"/>
      <c r="X29" s="8"/>
      <c r="Y29" s="8"/>
      <c r="Z29" s="8"/>
    </row>
    <row r="30" spans="1:26" ht="15.75" customHeight="1">
      <c r="A30" s="18" t="s">
        <v>292</v>
      </c>
      <c r="B30" s="19" t="s">
        <v>293</v>
      </c>
      <c r="C30" s="20" t="s">
        <v>294</v>
      </c>
      <c r="D30" s="21"/>
      <c r="E30" s="21"/>
      <c r="F30" s="21"/>
      <c r="G30" s="21"/>
      <c r="H30" s="21"/>
      <c r="I30" s="21"/>
      <c r="J30" s="21"/>
      <c r="K30" s="21"/>
      <c r="L30" s="21"/>
    </row>
    <row r="31" spans="1:26" ht="15.75" customHeight="1">
      <c r="A31" s="18"/>
      <c r="B31" s="23" t="s">
        <v>104</v>
      </c>
      <c r="C31" s="13" t="s">
        <v>295</v>
      </c>
      <c r="D31" s="10"/>
      <c r="E31" s="10"/>
      <c r="F31" s="10"/>
      <c r="G31" s="10"/>
      <c r="H31" s="10"/>
      <c r="I31" s="59"/>
      <c r="J31" s="10"/>
      <c r="K31" s="10"/>
      <c r="L31" s="10"/>
      <c r="M31" s="8"/>
      <c r="N31" s="8"/>
      <c r="O31" s="8"/>
      <c r="P31" s="8"/>
      <c r="Q31" s="8"/>
      <c r="R31" s="8"/>
      <c r="S31" s="8"/>
      <c r="T31" s="8"/>
      <c r="U31" s="8"/>
      <c r="V31" s="8"/>
      <c r="W31" s="8"/>
      <c r="X31" s="8"/>
      <c r="Y31" s="8"/>
      <c r="Z31" s="8"/>
    </row>
    <row r="32" spans="1:26" ht="15.75" customHeight="1">
      <c r="A32" s="14"/>
      <c r="B32" s="8"/>
      <c r="C32" s="10" t="s">
        <v>278</v>
      </c>
      <c r="E32" s="10"/>
      <c r="F32" s="10"/>
      <c r="G32" s="10"/>
      <c r="H32" s="10"/>
      <c r="I32" s="10"/>
      <c r="J32" s="10"/>
      <c r="K32" s="10"/>
    </row>
    <row r="33" spans="1:11" ht="15.75" customHeight="1">
      <c r="A33" s="14"/>
      <c r="B33" s="8"/>
      <c r="C33" s="23" t="s">
        <v>104</v>
      </c>
      <c r="D33" s="32" t="s">
        <v>296</v>
      </c>
      <c r="E33" s="10"/>
      <c r="F33" s="10"/>
      <c r="G33" s="10"/>
      <c r="H33" s="10"/>
      <c r="I33" s="10"/>
      <c r="J33" s="10"/>
      <c r="K33" s="10"/>
    </row>
    <row r="34" spans="1:11" ht="15.75" customHeight="1">
      <c r="A34" s="14"/>
      <c r="B34" s="8"/>
      <c r="C34" s="23" t="s">
        <v>104</v>
      </c>
      <c r="D34" s="32" t="s">
        <v>297</v>
      </c>
      <c r="E34" s="10"/>
      <c r="F34" s="10"/>
      <c r="G34" s="10"/>
      <c r="H34" s="10"/>
      <c r="I34" s="10"/>
      <c r="J34" s="10"/>
      <c r="K34" s="10"/>
    </row>
    <row r="35" spans="1:11" ht="15.75" customHeight="1">
      <c r="A35" s="14"/>
      <c r="B35" s="8"/>
      <c r="C35" s="23" t="s">
        <v>104</v>
      </c>
      <c r="D35" s="32" t="s">
        <v>298</v>
      </c>
      <c r="E35" s="10"/>
      <c r="F35" s="10"/>
      <c r="G35" s="10"/>
      <c r="H35" s="10"/>
      <c r="I35" s="10"/>
      <c r="J35" s="10"/>
      <c r="K35" s="10"/>
    </row>
    <row r="36" spans="1:11" ht="15.75" customHeight="1">
      <c r="A36" s="14"/>
      <c r="B36" s="8"/>
      <c r="C36" s="23" t="s">
        <v>104</v>
      </c>
      <c r="D36" s="64" t="s">
        <v>299</v>
      </c>
      <c r="E36" s="10"/>
      <c r="F36" s="10"/>
      <c r="G36" s="10"/>
      <c r="H36" s="10"/>
      <c r="I36" s="10"/>
      <c r="J36" s="10"/>
      <c r="K36" s="10"/>
    </row>
    <row r="37" spans="1:11" ht="15.75" customHeight="1">
      <c r="A37" s="14"/>
      <c r="B37" s="8"/>
      <c r="C37" s="23" t="s">
        <v>104</v>
      </c>
      <c r="D37" s="32" t="s">
        <v>300</v>
      </c>
      <c r="E37" s="10"/>
      <c r="F37" s="10"/>
      <c r="G37" s="10"/>
      <c r="H37" s="10"/>
      <c r="I37" s="10"/>
      <c r="J37" s="10"/>
      <c r="K37" s="10"/>
    </row>
    <row r="38" spans="1:11" ht="15.75" customHeight="1">
      <c r="A38" s="14"/>
      <c r="B38" s="8"/>
      <c r="C38" s="23" t="s">
        <v>104</v>
      </c>
      <c r="D38" s="32" t="s">
        <v>301</v>
      </c>
      <c r="E38" s="13"/>
      <c r="F38" s="10"/>
      <c r="G38" s="10"/>
      <c r="H38" s="10"/>
      <c r="I38" s="10"/>
      <c r="J38" s="10"/>
      <c r="K38" s="10"/>
    </row>
    <row r="39" spans="1:11" ht="15.75" customHeight="1">
      <c r="A39" s="14"/>
      <c r="B39" s="8"/>
      <c r="C39" s="23" t="s">
        <v>104</v>
      </c>
      <c r="D39" s="32" t="s">
        <v>302</v>
      </c>
      <c r="E39" s="13"/>
      <c r="F39" s="10"/>
      <c r="G39" s="10"/>
      <c r="H39" s="10"/>
      <c r="I39" s="10"/>
      <c r="J39" s="10"/>
      <c r="K39" s="10"/>
    </row>
    <row r="40" spans="1:11" ht="15.75" customHeight="1">
      <c r="A40" s="14"/>
      <c r="B40" s="8"/>
      <c r="C40" s="23" t="s">
        <v>104</v>
      </c>
      <c r="D40" s="32" t="s">
        <v>303</v>
      </c>
      <c r="E40" s="13"/>
      <c r="F40" s="10"/>
      <c r="G40" s="10"/>
      <c r="H40" s="10"/>
      <c r="I40" s="10"/>
      <c r="J40" s="10"/>
      <c r="K40" s="10"/>
    </row>
    <row r="41" spans="1:11" ht="15.75" customHeight="1">
      <c r="A41" s="14"/>
      <c r="B41" s="8"/>
      <c r="C41" s="23" t="s">
        <v>104</v>
      </c>
      <c r="D41" s="32" t="s">
        <v>304</v>
      </c>
      <c r="E41" s="13"/>
      <c r="F41" s="10"/>
      <c r="G41" s="10"/>
      <c r="H41" s="10"/>
      <c r="I41" s="10"/>
      <c r="J41" s="10"/>
      <c r="K41" s="10"/>
    </row>
    <row r="42" spans="1:11" ht="15.75" customHeight="1">
      <c r="A42" s="14"/>
      <c r="B42" s="8"/>
      <c r="C42" s="23" t="s">
        <v>104</v>
      </c>
      <c r="D42" s="32" t="s">
        <v>305</v>
      </c>
      <c r="E42" s="13"/>
      <c r="F42" s="10"/>
      <c r="G42" s="10"/>
      <c r="H42" s="10"/>
      <c r="I42" s="10"/>
      <c r="J42" s="10"/>
      <c r="K42" s="10"/>
    </row>
    <row r="43" spans="1:11" ht="15.75" customHeight="1">
      <c r="A43" s="14"/>
      <c r="B43" s="8"/>
      <c r="C43" s="23" t="s">
        <v>104</v>
      </c>
      <c r="D43" s="32" t="s">
        <v>306</v>
      </c>
      <c r="E43" s="13"/>
      <c r="F43" s="10"/>
      <c r="G43" s="10"/>
      <c r="H43" s="10"/>
      <c r="I43" s="10"/>
      <c r="J43" s="10"/>
      <c r="K43" s="10"/>
    </row>
    <row r="44" spans="1:11" ht="15.75" customHeight="1">
      <c r="A44" s="14"/>
      <c r="B44" s="8"/>
      <c r="C44" s="23" t="s">
        <v>104</v>
      </c>
      <c r="D44" s="32" t="s">
        <v>307</v>
      </c>
      <c r="E44" s="13"/>
      <c r="F44" s="10"/>
      <c r="G44" s="10"/>
      <c r="H44" s="10"/>
      <c r="I44" s="10"/>
      <c r="J44" s="10"/>
      <c r="K44" s="10"/>
    </row>
    <row r="45" spans="1:11" ht="15.75" customHeight="1">
      <c r="A45" s="14"/>
      <c r="B45" s="8"/>
      <c r="C45" s="23" t="s">
        <v>104</v>
      </c>
      <c r="D45" s="32" t="s">
        <v>308</v>
      </c>
      <c r="E45" s="13"/>
      <c r="F45" s="10"/>
      <c r="G45" s="10"/>
      <c r="H45" s="10"/>
      <c r="I45" s="10"/>
      <c r="J45" s="10"/>
      <c r="K45" s="10"/>
    </row>
    <row r="46" spans="1:11" ht="15.75" customHeight="1">
      <c r="A46" s="14"/>
      <c r="B46" s="8"/>
      <c r="C46" s="23" t="s">
        <v>104</v>
      </c>
      <c r="D46" s="32" t="s">
        <v>309</v>
      </c>
      <c r="E46" s="13"/>
      <c r="F46" s="10"/>
      <c r="G46" s="10"/>
      <c r="H46" s="35"/>
      <c r="I46" s="35"/>
      <c r="J46" s="10"/>
      <c r="K46" s="10"/>
    </row>
    <row r="47" spans="1:11" ht="15.75" customHeight="1">
      <c r="A47" s="14"/>
      <c r="B47" s="8"/>
      <c r="C47" s="23" t="s">
        <v>104</v>
      </c>
      <c r="D47" s="32" t="s">
        <v>310</v>
      </c>
      <c r="E47" s="13"/>
      <c r="F47" s="10"/>
      <c r="G47" s="10"/>
      <c r="H47" s="10"/>
      <c r="I47" s="10"/>
      <c r="J47" s="10"/>
      <c r="K47" s="10"/>
    </row>
    <row r="48" spans="1:11" ht="15.75" customHeight="1">
      <c r="A48" s="14"/>
      <c r="B48" s="8"/>
      <c r="C48" s="23" t="s">
        <v>104</v>
      </c>
      <c r="D48" s="32" t="s">
        <v>311</v>
      </c>
      <c r="E48" s="10"/>
      <c r="F48" s="10"/>
      <c r="G48" s="10"/>
      <c r="H48" s="10"/>
      <c r="I48" s="10"/>
      <c r="J48" s="10"/>
      <c r="K48" s="10"/>
    </row>
    <row r="49" spans="1:26" ht="15.75" customHeight="1">
      <c r="A49" s="14"/>
      <c r="B49" s="8"/>
      <c r="C49" s="23" t="s">
        <v>104</v>
      </c>
      <c r="D49" s="360" t="s">
        <v>291</v>
      </c>
      <c r="E49" s="426"/>
      <c r="F49" s="427"/>
      <c r="G49" s="8"/>
      <c r="H49" s="10"/>
      <c r="I49" s="10"/>
      <c r="J49" s="10"/>
      <c r="K49" s="10"/>
      <c r="L49" s="10"/>
    </row>
    <row r="50" spans="1:26" ht="15.75" customHeight="1">
      <c r="A50" s="14"/>
      <c r="B50" s="8"/>
      <c r="C50" s="10" t="s">
        <v>218</v>
      </c>
      <c r="D50" s="10"/>
      <c r="E50" s="10"/>
      <c r="F50" s="8"/>
      <c r="G50" s="13"/>
      <c r="H50" s="10"/>
      <c r="I50" s="10"/>
      <c r="J50" s="10"/>
      <c r="K50" s="359"/>
      <c r="L50" s="427"/>
      <c r="M50" s="8"/>
      <c r="N50" s="8"/>
      <c r="O50" s="8"/>
      <c r="P50" s="8"/>
      <c r="Q50" s="8"/>
      <c r="R50" s="8"/>
      <c r="S50" s="8"/>
      <c r="T50" s="8"/>
      <c r="U50" s="8"/>
      <c r="V50" s="8"/>
      <c r="W50" s="8"/>
      <c r="X50" s="8"/>
      <c r="Y50" s="8"/>
      <c r="Z50" s="8"/>
    </row>
    <row r="51" spans="1:26" ht="15.75" customHeight="1">
      <c r="A51" s="65"/>
      <c r="B51" s="23"/>
      <c r="C51" s="10"/>
      <c r="D51" s="10"/>
      <c r="E51" s="10"/>
      <c r="F51" s="10"/>
      <c r="G51" s="10"/>
      <c r="H51" s="13"/>
      <c r="I51" s="10"/>
      <c r="J51" s="10"/>
      <c r="K51" s="10"/>
      <c r="L51" s="8"/>
      <c r="M51" s="8"/>
      <c r="N51" s="8"/>
      <c r="O51" s="8"/>
      <c r="P51" s="8"/>
      <c r="Q51" s="8"/>
      <c r="R51" s="8"/>
      <c r="S51" s="8"/>
      <c r="T51" s="8"/>
      <c r="U51" s="8"/>
      <c r="V51" s="8"/>
      <c r="W51" s="8"/>
      <c r="X51" s="8"/>
      <c r="Y51" s="8"/>
      <c r="Z51" s="8"/>
    </row>
    <row r="52" spans="1:26" ht="15.75" customHeight="1">
      <c r="A52" s="13"/>
      <c r="B52" s="10"/>
      <c r="C52" s="212" t="s">
        <v>229</v>
      </c>
      <c r="D52" s="13"/>
      <c r="E52" s="13"/>
      <c r="F52" s="13"/>
      <c r="G52" s="13"/>
      <c r="H52" s="8"/>
      <c r="I52" s="10"/>
      <c r="J52" s="10"/>
      <c r="K52" s="10"/>
      <c r="L52" s="10"/>
      <c r="M52" s="8"/>
      <c r="N52" s="8"/>
      <c r="O52" s="8"/>
      <c r="P52" s="8"/>
      <c r="Q52" s="8"/>
      <c r="R52" s="8"/>
      <c r="S52" s="8"/>
      <c r="T52" s="8"/>
      <c r="U52" s="8"/>
      <c r="V52" s="8"/>
      <c r="W52" s="8"/>
      <c r="X52" s="8"/>
      <c r="Y52" s="8"/>
      <c r="Z52" s="8"/>
    </row>
    <row r="53" spans="1:26" ht="15.75" customHeight="1">
      <c r="A53" s="13"/>
      <c r="B53" s="10"/>
      <c r="C53" s="365" t="s">
        <v>157</v>
      </c>
      <c r="D53" s="436"/>
      <c r="E53" s="436"/>
      <c r="F53" s="436"/>
      <c r="G53" s="436"/>
      <c r="H53" s="436"/>
      <c r="I53" s="436"/>
      <c r="J53" s="436"/>
      <c r="K53" s="436"/>
      <c r="L53" s="437"/>
      <c r="M53" s="8"/>
      <c r="N53" s="8"/>
      <c r="O53" s="8"/>
      <c r="P53" s="8"/>
      <c r="Q53" s="8"/>
      <c r="R53" s="8"/>
      <c r="S53" s="8"/>
      <c r="T53" s="8"/>
      <c r="U53" s="8"/>
      <c r="V53" s="8"/>
      <c r="W53" s="8"/>
      <c r="X53" s="8"/>
      <c r="Y53" s="8"/>
      <c r="Z53" s="8"/>
    </row>
    <row r="54" spans="1:26" ht="15.75" customHeight="1">
      <c r="A54" s="13"/>
      <c r="B54" s="10"/>
      <c r="C54" s="438"/>
      <c r="D54" s="439"/>
      <c r="E54" s="439"/>
      <c r="F54" s="439"/>
      <c r="G54" s="439"/>
      <c r="H54" s="439"/>
      <c r="I54" s="439"/>
      <c r="J54" s="439"/>
      <c r="K54" s="439"/>
      <c r="L54" s="440"/>
      <c r="M54" s="8"/>
      <c r="N54" s="8"/>
      <c r="O54" s="8"/>
      <c r="P54" s="8"/>
      <c r="Q54" s="8"/>
      <c r="R54" s="8"/>
      <c r="S54" s="8"/>
      <c r="T54" s="8"/>
      <c r="U54" s="8"/>
      <c r="V54" s="8"/>
      <c r="W54" s="8"/>
      <c r="X54" s="8"/>
      <c r="Y54" s="8"/>
      <c r="Z54" s="8"/>
    </row>
    <row r="55" spans="1:26" ht="15.75" customHeight="1">
      <c r="A55" s="51"/>
      <c r="B55" s="13"/>
      <c r="C55" s="13"/>
      <c r="D55" s="13"/>
      <c r="E55" s="13"/>
      <c r="F55" s="13"/>
      <c r="G55" s="13"/>
      <c r="H55" s="13"/>
      <c r="I55" s="13"/>
      <c r="J55" s="10"/>
      <c r="K55" s="10"/>
      <c r="L55" s="8"/>
      <c r="M55" s="8"/>
      <c r="N55" s="8"/>
      <c r="O55" s="8"/>
      <c r="P55" s="8"/>
      <c r="Q55" s="8"/>
      <c r="R55" s="8"/>
      <c r="S55" s="8"/>
      <c r="T55" s="8"/>
      <c r="U55" s="8"/>
      <c r="V55" s="8"/>
      <c r="W55" s="8"/>
      <c r="X55" s="8"/>
      <c r="Y55" s="8"/>
      <c r="Z55" s="8"/>
    </row>
    <row r="56" spans="1:26" ht="15.75" customHeight="1">
      <c r="A56" s="18" t="s">
        <v>312</v>
      </c>
      <c r="B56" s="19" t="s">
        <v>313</v>
      </c>
      <c r="C56" s="20" t="s">
        <v>314</v>
      </c>
      <c r="D56" s="21"/>
      <c r="E56" s="21"/>
      <c r="F56" s="21"/>
      <c r="G56" s="21"/>
      <c r="H56" s="21"/>
      <c r="I56" s="21"/>
      <c r="J56" s="21"/>
      <c r="K56" s="21"/>
      <c r="L56" s="21"/>
    </row>
    <row r="57" spans="1:26" ht="15.75" customHeight="1">
      <c r="A57" s="12"/>
      <c r="B57" s="23" t="s">
        <v>104</v>
      </c>
      <c r="C57" s="13" t="s">
        <v>315</v>
      </c>
      <c r="D57" s="10"/>
      <c r="E57" s="10"/>
      <c r="F57" s="10"/>
      <c r="G57" s="10"/>
      <c r="H57" s="10"/>
      <c r="I57" s="35"/>
      <c r="J57" s="10"/>
      <c r="K57" s="10"/>
      <c r="L57" s="8"/>
      <c r="M57" s="8"/>
      <c r="N57" s="8"/>
      <c r="O57" s="8"/>
      <c r="P57" s="8"/>
      <c r="Q57" s="8"/>
      <c r="R57" s="8"/>
      <c r="S57" s="8"/>
      <c r="T57" s="8"/>
      <c r="U57" s="8"/>
      <c r="V57" s="8"/>
      <c r="W57" s="8"/>
      <c r="X57" s="8"/>
      <c r="Y57" s="8"/>
      <c r="Z57" s="8"/>
    </row>
    <row r="58" spans="1:26" ht="15.75" customHeight="1">
      <c r="A58" s="12"/>
      <c r="B58" s="8"/>
      <c r="C58" s="10" t="s">
        <v>278</v>
      </c>
      <c r="D58" s="10"/>
      <c r="E58" s="10"/>
      <c r="F58" s="10"/>
      <c r="G58" s="10"/>
      <c r="H58" s="10"/>
      <c r="I58" s="35"/>
      <c r="J58" s="10"/>
      <c r="K58" s="10"/>
      <c r="L58" s="8"/>
      <c r="M58" s="8"/>
      <c r="N58" s="8"/>
      <c r="O58" s="8"/>
      <c r="P58" s="8"/>
      <c r="Q58" s="8"/>
      <c r="R58" s="8"/>
      <c r="S58" s="8"/>
      <c r="T58" s="8"/>
      <c r="U58" s="8"/>
      <c r="V58" s="8"/>
      <c r="W58" s="8"/>
      <c r="X58" s="8"/>
      <c r="Y58" s="8"/>
      <c r="Z58" s="8"/>
    </row>
    <row r="59" spans="1:26" ht="15.75" customHeight="1">
      <c r="A59" s="14"/>
      <c r="B59" s="8"/>
      <c r="C59" s="23" t="s">
        <v>104</v>
      </c>
      <c r="D59" s="32" t="s">
        <v>316</v>
      </c>
      <c r="E59" s="13"/>
      <c r="F59" s="10"/>
      <c r="G59" s="10"/>
      <c r="H59" s="10"/>
      <c r="I59" s="35"/>
      <c r="J59" s="10"/>
      <c r="K59" s="10"/>
    </row>
    <row r="60" spans="1:26" ht="15.75" customHeight="1">
      <c r="A60" s="14"/>
      <c r="B60" s="8"/>
      <c r="C60" s="23" t="s">
        <v>104</v>
      </c>
      <c r="D60" s="32" t="s">
        <v>317</v>
      </c>
      <c r="E60" s="13"/>
      <c r="F60" s="10"/>
      <c r="G60" s="10"/>
      <c r="H60" s="10"/>
      <c r="I60" s="35"/>
      <c r="J60" s="10"/>
      <c r="K60" s="10"/>
    </row>
    <row r="61" spans="1:26" ht="15.75" customHeight="1">
      <c r="A61" s="14"/>
      <c r="B61" s="8"/>
      <c r="C61" s="23" t="s">
        <v>104</v>
      </c>
      <c r="D61" s="32" t="s">
        <v>318</v>
      </c>
      <c r="E61" s="13"/>
      <c r="F61" s="35"/>
      <c r="G61" s="35"/>
      <c r="H61" s="35"/>
      <c r="I61" s="35"/>
      <c r="J61" s="10"/>
      <c r="K61" s="10"/>
    </row>
    <row r="62" spans="1:26" ht="15.75" customHeight="1">
      <c r="A62" s="14"/>
      <c r="B62" s="8"/>
      <c r="C62" s="23" t="s">
        <v>104</v>
      </c>
      <c r="D62" s="32" t="s">
        <v>319</v>
      </c>
      <c r="E62" s="13"/>
      <c r="F62" s="10"/>
      <c r="G62" s="10"/>
      <c r="H62" s="10"/>
      <c r="I62" s="10"/>
      <c r="J62" s="10"/>
      <c r="K62" s="10"/>
    </row>
    <row r="63" spans="1:26" ht="15.75" customHeight="1">
      <c r="A63" s="14"/>
      <c r="B63" s="8"/>
      <c r="C63" s="23" t="s">
        <v>104</v>
      </c>
      <c r="D63" s="32" t="s">
        <v>320</v>
      </c>
      <c r="E63" s="13"/>
      <c r="F63" s="10"/>
      <c r="G63" s="10"/>
      <c r="H63" s="10"/>
      <c r="I63" s="10"/>
      <c r="J63" s="10"/>
      <c r="K63" s="10"/>
    </row>
    <row r="64" spans="1:26" ht="15.75" customHeight="1">
      <c r="A64" s="14"/>
      <c r="B64" s="8"/>
      <c r="C64" s="23" t="s">
        <v>104</v>
      </c>
      <c r="D64" s="32" t="s">
        <v>321</v>
      </c>
      <c r="E64" s="13"/>
      <c r="F64" s="10"/>
      <c r="G64" s="35"/>
      <c r="H64" s="35"/>
      <c r="I64" s="35"/>
      <c r="J64" s="10"/>
      <c r="K64" s="10"/>
    </row>
    <row r="65" spans="1:26" ht="15.75" customHeight="1">
      <c r="A65" s="14"/>
      <c r="B65" s="8"/>
      <c r="C65" s="23" t="s">
        <v>104</v>
      </c>
      <c r="D65" s="32" t="s">
        <v>322</v>
      </c>
      <c r="E65" s="13"/>
      <c r="F65" s="10"/>
      <c r="G65" s="10"/>
      <c r="H65" s="10"/>
      <c r="I65" s="10"/>
      <c r="J65" s="10"/>
      <c r="K65" s="10"/>
    </row>
    <row r="66" spans="1:26" ht="15.75" customHeight="1">
      <c r="A66" s="14"/>
      <c r="B66" s="8"/>
      <c r="C66" s="23" t="s">
        <v>104</v>
      </c>
      <c r="D66" s="32" t="s">
        <v>323</v>
      </c>
      <c r="E66" s="13"/>
      <c r="F66" s="10"/>
      <c r="G66" s="10"/>
      <c r="H66" s="10"/>
      <c r="I66" s="10"/>
      <c r="J66" s="10"/>
      <c r="K66" s="10"/>
    </row>
    <row r="67" spans="1:26" ht="15.75" customHeight="1">
      <c r="A67" s="14"/>
      <c r="B67" s="8"/>
      <c r="C67" s="23" t="s">
        <v>104</v>
      </c>
      <c r="D67" s="32" t="s">
        <v>324</v>
      </c>
      <c r="E67" s="13"/>
      <c r="F67" s="10"/>
      <c r="G67" s="35"/>
      <c r="H67" s="35"/>
      <c r="I67" s="35"/>
      <c r="J67" s="10"/>
      <c r="K67" s="10"/>
    </row>
    <row r="68" spans="1:26" ht="15.75" customHeight="1">
      <c r="A68" s="14"/>
      <c r="B68" s="8"/>
      <c r="C68" s="23" t="s">
        <v>104</v>
      </c>
      <c r="D68" s="32" t="s">
        <v>325</v>
      </c>
      <c r="E68" s="13"/>
      <c r="F68" s="10"/>
      <c r="G68" s="10"/>
      <c r="H68" s="10"/>
      <c r="I68" s="10"/>
      <c r="J68" s="10"/>
      <c r="K68" s="10"/>
    </row>
    <row r="69" spans="1:26" ht="15.75" customHeight="1">
      <c r="A69" s="14"/>
      <c r="B69" s="8"/>
      <c r="C69" s="23" t="s">
        <v>104</v>
      </c>
      <c r="D69" s="32" t="s">
        <v>326</v>
      </c>
      <c r="E69" s="13"/>
      <c r="F69" s="10"/>
      <c r="G69" s="10"/>
      <c r="H69" s="10"/>
      <c r="I69" s="10"/>
      <c r="J69" s="10"/>
      <c r="K69" s="10"/>
    </row>
    <row r="70" spans="1:26" ht="15.75" customHeight="1">
      <c r="A70" s="14"/>
      <c r="B70" s="8"/>
      <c r="C70" s="23" t="s">
        <v>104</v>
      </c>
      <c r="D70" s="32" t="s">
        <v>327</v>
      </c>
      <c r="E70" s="13"/>
      <c r="F70" s="10"/>
      <c r="G70" s="10"/>
      <c r="H70" s="10"/>
      <c r="I70" s="10"/>
      <c r="J70" s="10"/>
      <c r="K70" s="10"/>
    </row>
    <row r="71" spans="1:26" ht="15.75" customHeight="1">
      <c r="A71" s="14"/>
      <c r="B71" s="8"/>
      <c r="C71" s="23" t="s">
        <v>104</v>
      </c>
      <c r="D71" s="32" t="s">
        <v>328</v>
      </c>
      <c r="E71" s="13"/>
      <c r="F71" s="10"/>
      <c r="G71" s="10"/>
      <c r="H71" s="10"/>
      <c r="I71" s="10"/>
      <c r="J71" s="10"/>
      <c r="K71" s="10"/>
    </row>
    <row r="72" spans="1:26" ht="15.75" customHeight="1">
      <c r="A72" s="14"/>
      <c r="B72" s="8"/>
      <c r="C72" s="23" t="s">
        <v>104</v>
      </c>
      <c r="D72" s="32" t="s">
        <v>329</v>
      </c>
      <c r="E72" s="13"/>
      <c r="F72" s="10"/>
      <c r="G72" s="10"/>
      <c r="H72" s="10"/>
      <c r="I72" s="10"/>
      <c r="J72" s="10"/>
      <c r="K72" s="10"/>
    </row>
    <row r="73" spans="1:26" ht="15.75" customHeight="1">
      <c r="A73" s="14"/>
      <c r="B73" s="8"/>
      <c r="C73" s="23" t="s">
        <v>104</v>
      </c>
      <c r="D73" s="32" t="s">
        <v>330</v>
      </c>
      <c r="E73" s="13"/>
      <c r="F73" s="35"/>
      <c r="G73" s="35"/>
      <c r="H73" s="35"/>
      <c r="I73" s="35"/>
      <c r="J73" s="10"/>
      <c r="K73" s="10"/>
    </row>
    <row r="74" spans="1:26" ht="15.75" customHeight="1">
      <c r="A74" s="14"/>
      <c r="B74" s="8"/>
      <c r="C74" s="23" t="s">
        <v>104</v>
      </c>
      <c r="D74" s="32" t="s">
        <v>331</v>
      </c>
      <c r="E74" s="10"/>
      <c r="F74" s="10"/>
      <c r="G74" s="10"/>
      <c r="H74" s="10"/>
      <c r="I74" s="10"/>
      <c r="J74" s="10"/>
      <c r="K74" s="10"/>
    </row>
    <row r="75" spans="1:26" ht="15.75" customHeight="1">
      <c r="A75" s="14"/>
      <c r="B75" s="8"/>
      <c r="C75" s="23" t="s">
        <v>104</v>
      </c>
      <c r="D75" s="360" t="s">
        <v>291</v>
      </c>
      <c r="E75" s="426"/>
      <c r="F75" s="427"/>
      <c r="G75" s="8"/>
      <c r="H75" s="10"/>
      <c r="I75" s="10"/>
      <c r="J75" s="10"/>
      <c r="K75" s="10"/>
      <c r="L75" s="10"/>
    </row>
    <row r="76" spans="1:26" ht="15.75" customHeight="1">
      <c r="A76" s="14"/>
      <c r="B76" s="8"/>
      <c r="C76" s="10" t="s">
        <v>218</v>
      </c>
      <c r="D76" s="10"/>
      <c r="E76" s="10"/>
      <c r="F76" s="10"/>
      <c r="G76" s="13"/>
      <c r="H76" s="10"/>
      <c r="I76" s="10"/>
      <c r="J76" s="10"/>
      <c r="K76" s="359"/>
      <c r="L76" s="427"/>
      <c r="M76" s="8"/>
      <c r="N76" s="8"/>
      <c r="O76" s="8"/>
      <c r="P76" s="8"/>
      <c r="Q76" s="8"/>
      <c r="R76" s="8"/>
      <c r="S76" s="8"/>
      <c r="T76" s="8"/>
      <c r="U76" s="8"/>
      <c r="V76" s="8"/>
      <c r="W76" s="8"/>
      <c r="X76" s="8"/>
      <c r="Y76" s="8"/>
      <c r="Z76" s="8"/>
    </row>
    <row r="77" spans="1:26" ht="15.75" customHeight="1">
      <c r="A77" s="65"/>
      <c r="B77" s="23"/>
      <c r="C77" s="10"/>
      <c r="D77" s="10"/>
      <c r="E77" s="10"/>
      <c r="F77" s="10"/>
      <c r="G77" s="10"/>
      <c r="H77" s="13"/>
      <c r="I77" s="10"/>
      <c r="J77" s="10"/>
      <c r="K77" s="10"/>
      <c r="L77" s="8"/>
      <c r="M77" s="8"/>
      <c r="N77" s="8"/>
      <c r="O77" s="8"/>
      <c r="P77" s="8"/>
      <c r="Q77" s="8"/>
      <c r="R77" s="8"/>
      <c r="S77" s="8"/>
      <c r="T77" s="8"/>
      <c r="U77" s="8"/>
      <c r="V77" s="8"/>
      <c r="W77" s="8"/>
      <c r="X77" s="8"/>
      <c r="Y77" s="8"/>
      <c r="Z77" s="8"/>
    </row>
    <row r="78" spans="1:26" ht="15.75" customHeight="1">
      <c r="A78" s="13"/>
      <c r="B78" s="10"/>
      <c r="C78" s="212" t="s">
        <v>229</v>
      </c>
      <c r="D78" s="13"/>
      <c r="E78" s="13"/>
      <c r="F78" s="13"/>
      <c r="G78" s="13"/>
      <c r="H78" s="8"/>
      <c r="I78" s="10"/>
      <c r="J78" s="10"/>
      <c r="K78" s="10"/>
      <c r="L78" s="10"/>
      <c r="M78" s="8"/>
      <c r="N78" s="8"/>
      <c r="O78" s="8"/>
      <c r="P78" s="8"/>
      <c r="Q78" s="8"/>
      <c r="R78" s="8"/>
      <c r="S78" s="8"/>
      <c r="T78" s="8"/>
      <c r="U78" s="8"/>
      <c r="V78" s="8"/>
      <c r="W78" s="8"/>
      <c r="X78" s="8"/>
      <c r="Y78" s="8"/>
      <c r="Z78" s="8"/>
    </row>
    <row r="79" spans="1:26" ht="15.75" customHeight="1">
      <c r="A79" s="13"/>
      <c r="B79" s="10"/>
      <c r="C79" s="365" t="s">
        <v>157</v>
      </c>
      <c r="D79" s="436"/>
      <c r="E79" s="436"/>
      <c r="F79" s="436"/>
      <c r="G79" s="436"/>
      <c r="H79" s="436"/>
      <c r="I79" s="436"/>
      <c r="J79" s="436"/>
      <c r="K79" s="436"/>
      <c r="L79" s="437"/>
      <c r="M79" s="8"/>
      <c r="N79" s="8"/>
      <c r="O79" s="8"/>
      <c r="P79" s="8"/>
      <c r="Q79" s="8"/>
      <c r="R79" s="8"/>
      <c r="S79" s="8"/>
      <c r="T79" s="8"/>
      <c r="U79" s="8"/>
      <c r="V79" s="8"/>
      <c r="W79" s="8"/>
      <c r="X79" s="8"/>
      <c r="Y79" s="8"/>
      <c r="Z79" s="8"/>
    </row>
    <row r="80" spans="1:26" ht="15.75" customHeight="1">
      <c r="A80" s="13"/>
      <c r="B80" s="10"/>
      <c r="C80" s="438"/>
      <c r="D80" s="439"/>
      <c r="E80" s="439"/>
      <c r="F80" s="439"/>
      <c r="G80" s="439"/>
      <c r="H80" s="439"/>
      <c r="I80" s="439"/>
      <c r="J80" s="439"/>
      <c r="K80" s="439"/>
      <c r="L80" s="440"/>
      <c r="M80" s="8"/>
      <c r="N80" s="8"/>
      <c r="O80" s="8"/>
      <c r="P80" s="8"/>
      <c r="Q80" s="8"/>
      <c r="R80" s="8"/>
      <c r="S80" s="8"/>
      <c r="T80" s="8"/>
      <c r="U80" s="8"/>
      <c r="V80" s="8"/>
      <c r="W80" s="8"/>
      <c r="X80" s="8"/>
      <c r="Y80" s="8"/>
      <c r="Z80" s="8"/>
    </row>
    <row r="81" spans="1:26" ht="15.75" customHeight="1">
      <c r="A81" s="51"/>
      <c r="B81" s="13"/>
      <c r="C81" s="13"/>
      <c r="D81" s="13"/>
      <c r="E81" s="13"/>
      <c r="F81" s="13"/>
      <c r="G81" s="13"/>
      <c r="H81" s="13"/>
      <c r="I81" s="13"/>
      <c r="J81" s="10"/>
      <c r="K81" s="10"/>
      <c r="L81" s="8"/>
      <c r="M81" s="8"/>
      <c r="N81" s="8"/>
      <c r="O81" s="8"/>
      <c r="P81" s="8"/>
      <c r="Q81" s="8"/>
      <c r="R81" s="8"/>
      <c r="S81" s="8"/>
      <c r="T81" s="8"/>
      <c r="U81" s="8"/>
      <c r="V81" s="8"/>
      <c r="W81" s="8"/>
      <c r="X81" s="8"/>
      <c r="Y81" s="8"/>
      <c r="Z81" s="8"/>
    </row>
    <row r="82" spans="1:26" ht="15" customHeight="1">
      <c r="B82" s="8"/>
      <c r="H82" s="8"/>
      <c r="I82" s="8"/>
      <c r="K82" s="8"/>
    </row>
    <row r="83" spans="1:26" ht="15" customHeight="1">
      <c r="B83" s="8"/>
      <c r="H83" s="8"/>
      <c r="I83" s="8"/>
      <c r="K83" s="8"/>
    </row>
    <row r="84" spans="1:26" ht="15.75" customHeight="1">
      <c r="B84" s="8"/>
      <c r="H84" s="8"/>
      <c r="I84" s="8"/>
      <c r="K84" s="8"/>
    </row>
    <row r="85" spans="1:26" ht="15.75" customHeight="1">
      <c r="B85" s="8"/>
      <c r="H85" s="8"/>
      <c r="I85" s="8"/>
      <c r="K85" s="8"/>
    </row>
    <row r="86" spans="1:26" ht="15.75" customHeight="1">
      <c r="B86" s="8"/>
      <c r="H86" s="8"/>
      <c r="I86" s="8"/>
      <c r="K86" s="8"/>
    </row>
    <row r="87" spans="1:26" ht="15.75" customHeight="1">
      <c r="B87" s="8"/>
      <c r="H87" s="8"/>
      <c r="I87" s="8"/>
      <c r="K87" s="8"/>
    </row>
    <row r="88" spans="1:26" ht="15.75" customHeight="1">
      <c r="B88" s="8"/>
      <c r="H88" s="8"/>
      <c r="I88" s="8"/>
      <c r="K88" s="8"/>
    </row>
    <row r="89" spans="1:26" ht="15.75" customHeight="1">
      <c r="B89" s="8"/>
      <c r="H89" s="8"/>
      <c r="I89" s="8"/>
      <c r="K89" s="8"/>
    </row>
    <row r="90" spans="1:26" ht="15.75" customHeight="1">
      <c r="B90" s="8"/>
      <c r="H90" s="8"/>
      <c r="I90" s="8"/>
      <c r="K90" s="8"/>
    </row>
    <row r="91" spans="1:26" ht="15.75" customHeight="1">
      <c r="B91" s="8"/>
      <c r="H91" s="8"/>
      <c r="I91" s="8"/>
      <c r="K91" s="8"/>
    </row>
    <row r="92" spans="1:26" ht="15.75" customHeight="1">
      <c r="B92" s="8"/>
      <c r="H92" s="8"/>
      <c r="I92" s="8"/>
      <c r="K92" s="8"/>
    </row>
    <row r="93" spans="1:26" ht="15.75" customHeight="1">
      <c r="B93" s="8"/>
      <c r="H93" s="8"/>
      <c r="I93" s="8"/>
      <c r="K93" s="8"/>
    </row>
    <row r="94" spans="1:26" ht="15.75" customHeight="1">
      <c r="B94" s="8"/>
      <c r="H94" s="8"/>
      <c r="I94" s="8"/>
      <c r="K94" s="8"/>
    </row>
    <row r="95" spans="1:26" ht="15.75" customHeight="1">
      <c r="B95" s="8"/>
      <c r="H95" s="8"/>
      <c r="I95" s="8"/>
      <c r="K95" s="8"/>
    </row>
    <row r="96" spans="1:26" ht="15.75" customHeight="1">
      <c r="B96" s="8"/>
      <c r="H96" s="8"/>
      <c r="I96" s="8"/>
      <c r="K96" s="8"/>
    </row>
    <row r="97" spans="2:11" ht="15.75" customHeight="1">
      <c r="B97" s="8"/>
      <c r="H97" s="8"/>
      <c r="I97" s="8"/>
      <c r="K97" s="8"/>
    </row>
    <row r="98" spans="2:11" ht="15.75" customHeight="1">
      <c r="B98" s="8"/>
      <c r="H98" s="8"/>
      <c r="I98" s="8"/>
      <c r="K98" s="8"/>
    </row>
    <row r="99" spans="2:11" ht="15.75" customHeight="1">
      <c r="B99" s="8"/>
      <c r="H99" s="8"/>
      <c r="I99" s="8"/>
      <c r="K99" s="8"/>
    </row>
    <row r="100" spans="2:11" ht="15.75" customHeight="1">
      <c r="B100" s="8"/>
      <c r="H100" s="8"/>
      <c r="I100" s="8"/>
      <c r="K100" s="8"/>
    </row>
    <row r="101" spans="2:11" ht="15.75" customHeight="1">
      <c r="B101" s="8"/>
      <c r="H101" s="8"/>
      <c r="I101" s="8"/>
      <c r="K101" s="8"/>
    </row>
    <row r="102" spans="2:11" ht="15.75" customHeight="1">
      <c r="B102" s="8"/>
      <c r="H102" s="8"/>
      <c r="I102" s="8"/>
      <c r="K102" s="8"/>
    </row>
    <row r="103" spans="2:11" ht="15.75" customHeight="1">
      <c r="B103" s="8"/>
      <c r="H103" s="8"/>
      <c r="I103" s="8"/>
      <c r="K103" s="8"/>
    </row>
    <row r="104" spans="2:11" ht="15.75" customHeight="1">
      <c r="B104" s="8"/>
      <c r="H104" s="8"/>
      <c r="I104" s="8"/>
      <c r="K104" s="8"/>
    </row>
    <row r="105" spans="2:11" ht="15.75" customHeight="1">
      <c r="B105" s="8"/>
      <c r="H105" s="8"/>
      <c r="I105" s="8"/>
      <c r="K105" s="8"/>
    </row>
    <row r="106" spans="2:11" ht="15.75" customHeight="1">
      <c r="B106" s="8"/>
      <c r="H106" s="8"/>
      <c r="I106" s="8"/>
      <c r="K106" s="8"/>
    </row>
    <row r="107" spans="2:11" ht="15.75" customHeight="1">
      <c r="B107" s="8"/>
      <c r="H107" s="8"/>
      <c r="I107" s="8"/>
      <c r="K107" s="8"/>
    </row>
    <row r="108" spans="2:11" ht="15.75" customHeight="1">
      <c r="B108" s="8"/>
      <c r="H108" s="8"/>
      <c r="I108" s="8"/>
      <c r="K108" s="8"/>
    </row>
    <row r="109" spans="2:11" ht="15.75" customHeight="1">
      <c r="B109" s="8"/>
      <c r="H109" s="8"/>
      <c r="I109" s="8"/>
      <c r="K109" s="8"/>
    </row>
    <row r="110" spans="2:11" ht="15.75" customHeight="1">
      <c r="B110" s="8"/>
      <c r="H110" s="8"/>
      <c r="I110" s="8"/>
      <c r="K110" s="8"/>
    </row>
    <row r="111" spans="2:11" ht="15.75" customHeight="1">
      <c r="B111" s="8"/>
      <c r="H111" s="8"/>
      <c r="I111" s="8"/>
      <c r="K111" s="8"/>
    </row>
    <row r="112" spans="2:11" ht="15.75" customHeight="1">
      <c r="B112" s="8"/>
      <c r="H112" s="8"/>
      <c r="I112" s="8"/>
      <c r="K112" s="8"/>
    </row>
    <row r="113" spans="2:11" ht="15.75" customHeight="1">
      <c r="B113" s="8"/>
      <c r="H113" s="8"/>
      <c r="I113" s="8"/>
      <c r="K113" s="8"/>
    </row>
    <row r="114" spans="2:11" ht="15.75" customHeight="1">
      <c r="B114" s="8"/>
      <c r="H114" s="8"/>
      <c r="I114" s="8"/>
      <c r="K114" s="8"/>
    </row>
    <row r="115" spans="2:11" ht="15.75" customHeight="1">
      <c r="B115" s="8"/>
      <c r="H115" s="8"/>
      <c r="I115" s="8"/>
      <c r="K115" s="8"/>
    </row>
    <row r="116" spans="2:11" ht="15.75" customHeight="1">
      <c r="B116" s="8"/>
      <c r="H116" s="8"/>
      <c r="I116" s="8"/>
      <c r="K116" s="8"/>
    </row>
    <row r="117" spans="2:11" ht="15.75" customHeight="1">
      <c r="B117" s="8"/>
      <c r="H117" s="8"/>
      <c r="I117" s="8"/>
      <c r="K117" s="8"/>
    </row>
    <row r="118" spans="2:11" ht="15.75" customHeight="1">
      <c r="B118" s="8"/>
      <c r="H118" s="8"/>
      <c r="I118" s="8"/>
      <c r="K118" s="8"/>
    </row>
    <row r="119" spans="2:11" ht="15.75" customHeight="1">
      <c r="B119" s="8"/>
      <c r="H119" s="8"/>
      <c r="I119" s="8"/>
      <c r="K119" s="8"/>
    </row>
    <row r="120" spans="2:11" ht="15.75" customHeight="1">
      <c r="B120" s="8"/>
      <c r="H120" s="8"/>
      <c r="I120" s="8"/>
      <c r="K120" s="8"/>
    </row>
    <row r="121" spans="2:11" ht="15.75" customHeight="1">
      <c r="B121" s="8"/>
      <c r="H121" s="8"/>
      <c r="I121" s="8"/>
      <c r="K121" s="8"/>
    </row>
    <row r="122" spans="2:11" ht="15.75" customHeight="1">
      <c r="B122" s="8"/>
      <c r="H122" s="8"/>
      <c r="I122" s="8"/>
      <c r="K122" s="8"/>
    </row>
    <row r="123" spans="2:11" ht="15.75" customHeight="1">
      <c r="B123" s="8"/>
      <c r="H123" s="8"/>
      <c r="I123" s="8"/>
      <c r="K123" s="8"/>
    </row>
    <row r="124" spans="2:11" ht="15.75" customHeight="1">
      <c r="B124" s="8"/>
      <c r="H124" s="8"/>
      <c r="I124" s="8"/>
      <c r="K124" s="8"/>
    </row>
    <row r="125" spans="2:11" ht="15.75" customHeight="1">
      <c r="B125" s="8"/>
      <c r="H125" s="8"/>
      <c r="I125" s="8"/>
      <c r="K125" s="8"/>
    </row>
    <row r="126" spans="2:11" ht="15.75" customHeight="1">
      <c r="B126" s="8"/>
      <c r="H126" s="8"/>
      <c r="I126" s="8"/>
      <c r="K126" s="8"/>
    </row>
    <row r="127" spans="2:11" ht="15.75" customHeight="1">
      <c r="B127" s="8"/>
      <c r="H127" s="8"/>
      <c r="I127" s="8"/>
      <c r="K127" s="8"/>
    </row>
    <row r="128" spans="2:11" ht="15.75" customHeight="1">
      <c r="B128" s="8"/>
      <c r="H128" s="8"/>
      <c r="I128" s="8"/>
      <c r="K128" s="8"/>
    </row>
    <row r="129" spans="2:11" ht="15.75" customHeight="1">
      <c r="B129" s="8"/>
      <c r="H129" s="8"/>
      <c r="I129" s="8"/>
      <c r="K129" s="8"/>
    </row>
    <row r="130" spans="2:11" ht="15.75" customHeight="1">
      <c r="B130" s="8"/>
      <c r="H130" s="8"/>
      <c r="I130" s="8"/>
      <c r="K130" s="8"/>
    </row>
    <row r="131" spans="2:11" ht="15.75" customHeight="1">
      <c r="B131" s="8"/>
      <c r="H131" s="8"/>
      <c r="I131" s="8"/>
      <c r="K131" s="8"/>
    </row>
    <row r="132" spans="2:11" ht="15.75" customHeight="1">
      <c r="B132" s="8"/>
      <c r="H132" s="8"/>
      <c r="I132" s="8"/>
      <c r="K132" s="8"/>
    </row>
    <row r="133" spans="2:11" ht="15.75" customHeight="1">
      <c r="B133" s="8"/>
      <c r="H133" s="8"/>
      <c r="I133" s="8"/>
      <c r="K133" s="8"/>
    </row>
    <row r="134" spans="2:11" ht="15.75" customHeight="1">
      <c r="B134" s="8"/>
      <c r="H134" s="8"/>
      <c r="I134" s="8"/>
      <c r="K134" s="8"/>
    </row>
    <row r="135" spans="2:11" ht="15.75" customHeight="1">
      <c r="B135" s="8"/>
      <c r="H135" s="8"/>
      <c r="I135" s="8"/>
      <c r="K135" s="8"/>
    </row>
    <row r="136" spans="2:11" ht="15.75" customHeight="1">
      <c r="B136" s="8"/>
      <c r="H136" s="8"/>
      <c r="I136" s="8"/>
      <c r="K136" s="8"/>
    </row>
    <row r="137" spans="2:11" ht="15.75" customHeight="1">
      <c r="B137" s="8"/>
      <c r="H137" s="8"/>
      <c r="I137" s="8"/>
      <c r="K137" s="8"/>
    </row>
    <row r="138" spans="2:11" ht="15.75" customHeight="1">
      <c r="B138" s="8"/>
      <c r="H138" s="8"/>
      <c r="I138" s="8"/>
      <c r="K138" s="8"/>
    </row>
    <row r="139" spans="2:11" ht="15.75" customHeight="1">
      <c r="B139" s="8"/>
      <c r="H139" s="8"/>
      <c r="I139" s="8"/>
      <c r="K139" s="8"/>
    </row>
    <row r="140" spans="2:11" ht="15.75" customHeight="1">
      <c r="B140" s="8"/>
      <c r="H140" s="8"/>
      <c r="I140" s="8"/>
      <c r="K140" s="8"/>
    </row>
    <row r="141" spans="2:11" ht="15.75" customHeight="1">
      <c r="B141" s="8"/>
      <c r="H141" s="8"/>
      <c r="I141" s="8"/>
      <c r="K141" s="8"/>
    </row>
    <row r="142" spans="2:11" ht="15.75" customHeight="1">
      <c r="B142" s="8"/>
      <c r="H142" s="8"/>
      <c r="I142" s="8"/>
      <c r="K142" s="8"/>
    </row>
    <row r="143" spans="2:11" ht="15.75" customHeight="1">
      <c r="B143" s="8"/>
      <c r="H143" s="8"/>
      <c r="I143" s="8"/>
      <c r="K143" s="8"/>
    </row>
    <row r="144" spans="2:11" ht="15.75" customHeight="1">
      <c r="B144" s="8"/>
      <c r="H144" s="8"/>
      <c r="I144" s="8"/>
      <c r="K144" s="8"/>
    </row>
    <row r="145" spans="2:11" ht="15.75" customHeight="1">
      <c r="B145" s="8"/>
      <c r="H145" s="8"/>
      <c r="I145" s="8"/>
      <c r="K145" s="8"/>
    </row>
    <row r="146" spans="2:11" ht="15.75" customHeight="1">
      <c r="B146" s="8"/>
      <c r="H146" s="8"/>
      <c r="I146" s="8"/>
      <c r="K146" s="8"/>
    </row>
    <row r="147" spans="2:11" ht="15.75" customHeight="1">
      <c r="B147" s="8"/>
      <c r="H147" s="8"/>
      <c r="I147" s="8"/>
      <c r="K147" s="8"/>
    </row>
    <row r="148" spans="2:11" ht="15.75" customHeight="1">
      <c r="B148" s="8"/>
      <c r="H148" s="8"/>
      <c r="I148" s="8"/>
      <c r="K148" s="8"/>
    </row>
    <row r="149" spans="2:11" ht="15.75" customHeight="1">
      <c r="B149" s="8"/>
      <c r="H149" s="8"/>
      <c r="I149" s="8"/>
      <c r="K149" s="8"/>
    </row>
    <row r="150" spans="2:11" ht="15.75" customHeight="1">
      <c r="B150" s="8"/>
      <c r="H150" s="8"/>
      <c r="I150" s="8"/>
      <c r="K150" s="8"/>
    </row>
    <row r="151" spans="2:11" ht="15.75" customHeight="1">
      <c r="B151" s="8"/>
      <c r="H151" s="8"/>
      <c r="I151" s="8"/>
      <c r="K151" s="8"/>
    </row>
    <row r="152" spans="2:11" ht="15.75" customHeight="1">
      <c r="B152" s="8"/>
      <c r="H152" s="8"/>
      <c r="I152" s="8"/>
      <c r="K152" s="8"/>
    </row>
    <row r="153" spans="2:11" ht="15.75" customHeight="1">
      <c r="B153" s="8"/>
      <c r="H153" s="8"/>
      <c r="I153" s="8"/>
      <c r="K153" s="8"/>
    </row>
    <row r="154" spans="2:11" ht="15.75" customHeight="1">
      <c r="B154" s="8"/>
      <c r="H154" s="8"/>
      <c r="I154" s="8"/>
      <c r="K154" s="8"/>
    </row>
    <row r="155" spans="2:11" ht="15.75" customHeight="1">
      <c r="B155" s="8"/>
      <c r="H155" s="8"/>
      <c r="I155" s="8"/>
      <c r="K155" s="8"/>
    </row>
    <row r="156" spans="2:11" ht="15.75" customHeight="1">
      <c r="B156" s="8"/>
      <c r="H156" s="8"/>
      <c r="I156" s="8"/>
      <c r="K156" s="8"/>
    </row>
    <row r="157" spans="2:11" ht="15.75" customHeight="1">
      <c r="B157" s="8"/>
      <c r="H157" s="8"/>
      <c r="I157" s="8"/>
      <c r="K157" s="8"/>
    </row>
    <row r="158" spans="2:11" ht="15.75" customHeight="1">
      <c r="B158" s="8"/>
      <c r="H158" s="8"/>
      <c r="I158" s="8"/>
      <c r="K158" s="8"/>
    </row>
    <row r="159" spans="2:11" ht="15.75" customHeight="1">
      <c r="B159" s="8"/>
      <c r="H159" s="8"/>
      <c r="I159" s="8"/>
      <c r="K159" s="8"/>
    </row>
    <row r="160" spans="2:11" ht="15.75" customHeight="1">
      <c r="B160" s="8"/>
      <c r="H160" s="8"/>
      <c r="I160" s="8"/>
      <c r="K160" s="8"/>
    </row>
    <row r="161" spans="2:11" ht="15.75" customHeight="1">
      <c r="B161" s="8"/>
      <c r="H161" s="8"/>
      <c r="I161" s="8"/>
      <c r="K161" s="8"/>
    </row>
    <row r="162" spans="2:11" ht="15.75" customHeight="1">
      <c r="B162" s="8"/>
      <c r="H162" s="8"/>
      <c r="I162" s="8"/>
      <c r="K162" s="8"/>
    </row>
    <row r="163" spans="2:11" ht="15.75" customHeight="1">
      <c r="B163" s="8"/>
      <c r="H163" s="8"/>
      <c r="I163" s="8"/>
      <c r="K163" s="8"/>
    </row>
    <row r="164" spans="2:11" ht="15.75" customHeight="1">
      <c r="B164" s="8"/>
      <c r="H164" s="8"/>
      <c r="I164" s="8"/>
      <c r="K164" s="8"/>
    </row>
    <row r="165" spans="2:11" ht="15.75" customHeight="1">
      <c r="B165" s="8"/>
      <c r="H165" s="8"/>
      <c r="I165" s="8"/>
      <c r="K165" s="8"/>
    </row>
    <row r="166" spans="2:11" ht="15.75" customHeight="1">
      <c r="B166" s="8"/>
      <c r="H166" s="8"/>
      <c r="I166" s="8"/>
      <c r="K166" s="8"/>
    </row>
    <row r="167" spans="2:11" ht="15.75" customHeight="1">
      <c r="B167" s="8"/>
      <c r="H167" s="8"/>
      <c r="I167" s="8"/>
      <c r="K167" s="8"/>
    </row>
    <row r="168" spans="2:11" ht="15.75" customHeight="1">
      <c r="B168" s="8"/>
      <c r="H168" s="8"/>
      <c r="I168" s="8"/>
      <c r="K168" s="8"/>
    </row>
    <row r="169" spans="2:11" ht="15.75" customHeight="1">
      <c r="B169" s="8"/>
      <c r="H169" s="8"/>
      <c r="I169" s="8"/>
      <c r="K169" s="8"/>
    </row>
    <row r="170" spans="2:11" ht="15.75" customHeight="1">
      <c r="B170" s="8"/>
      <c r="H170" s="8"/>
      <c r="I170" s="8"/>
      <c r="K170" s="8"/>
    </row>
    <row r="171" spans="2:11" ht="15.75" customHeight="1">
      <c r="B171" s="8"/>
      <c r="H171" s="8"/>
      <c r="I171" s="8"/>
      <c r="K171" s="8"/>
    </row>
    <row r="172" spans="2:11" ht="15.75" customHeight="1">
      <c r="B172" s="8"/>
      <c r="H172" s="8"/>
      <c r="I172" s="8"/>
      <c r="K172" s="8"/>
    </row>
    <row r="173" spans="2:11" ht="15.75" customHeight="1">
      <c r="B173" s="8"/>
      <c r="H173" s="8"/>
      <c r="I173" s="8"/>
      <c r="K173" s="8"/>
    </row>
    <row r="174" spans="2:11" ht="15.75" customHeight="1">
      <c r="B174" s="8"/>
      <c r="H174" s="8"/>
      <c r="I174" s="8"/>
      <c r="K174" s="8"/>
    </row>
    <row r="175" spans="2:11" ht="15.75" customHeight="1">
      <c r="B175" s="8"/>
      <c r="H175" s="8"/>
      <c r="I175" s="8"/>
      <c r="K175" s="8"/>
    </row>
    <row r="176" spans="2:11" ht="15.75" customHeight="1">
      <c r="B176" s="8"/>
      <c r="H176" s="8"/>
      <c r="I176" s="8"/>
      <c r="K176" s="8"/>
    </row>
    <row r="177" spans="2:11" ht="15.75" customHeight="1">
      <c r="B177" s="8"/>
      <c r="H177" s="8"/>
      <c r="I177" s="8"/>
      <c r="K177" s="8"/>
    </row>
    <row r="178" spans="2:11" ht="15.75" customHeight="1">
      <c r="B178" s="8"/>
      <c r="H178" s="8"/>
      <c r="I178" s="8"/>
      <c r="K178" s="8"/>
    </row>
    <row r="179" spans="2:11" ht="15.75" customHeight="1">
      <c r="B179" s="8"/>
      <c r="H179" s="8"/>
      <c r="I179" s="8"/>
      <c r="K179" s="8"/>
    </row>
    <row r="180" spans="2:11" ht="15.75" customHeight="1">
      <c r="B180" s="8"/>
      <c r="H180" s="8"/>
      <c r="I180" s="8"/>
      <c r="K180" s="8"/>
    </row>
    <row r="181" spans="2:11" ht="15.75" customHeight="1">
      <c r="B181" s="8"/>
      <c r="H181" s="8"/>
      <c r="I181" s="8"/>
      <c r="K181" s="8"/>
    </row>
    <row r="182" spans="2:11" ht="15.75" customHeight="1">
      <c r="B182" s="8"/>
      <c r="H182" s="8"/>
      <c r="I182" s="8"/>
      <c r="K182" s="8"/>
    </row>
    <row r="183" spans="2:11" ht="15.75" customHeight="1">
      <c r="B183" s="8"/>
      <c r="H183" s="8"/>
      <c r="I183" s="8"/>
      <c r="K183" s="8"/>
    </row>
    <row r="184" spans="2:11" ht="15.75" customHeight="1">
      <c r="B184" s="8"/>
      <c r="H184" s="8"/>
      <c r="I184" s="8"/>
      <c r="K184" s="8"/>
    </row>
    <row r="185" spans="2:11" ht="15.75" customHeight="1">
      <c r="B185" s="8"/>
      <c r="H185" s="8"/>
      <c r="I185" s="8"/>
      <c r="K185" s="8"/>
    </row>
    <row r="186" spans="2:11" ht="15.75" customHeight="1">
      <c r="B186" s="8"/>
      <c r="H186" s="8"/>
      <c r="I186" s="8"/>
      <c r="K186" s="8"/>
    </row>
    <row r="187" spans="2:11" ht="15.75" customHeight="1">
      <c r="B187" s="8"/>
      <c r="H187" s="8"/>
      <c r="I187" s="8"/>
      <c r="K187" s="8"/>
    </row>
    <row r="188" spans="2:11" ht="15.75" customHeight="1">
      <c r="B188" s="8"/>
      <c r="H188" s="8"/>
      <c r="I188" s="8"/>
      <c r="K188" s="8"/>
    </row>
    <row r="189" spans="2:11" ht="15.75" customHeight="1">
      <c r="B189" s="8"/>
      <c r="H189" s="8"/>
      <c r="I189" s="8"/>
      <c r="K189" s="8"/>
    </row>
    <row r="190" spans="2:11" ht="15.75" customHeight="1">
      <c r="B190" s="8"/>
      <c r="H190" s="8"/>
      <c r="I190" s="8"/>
      <c r="K190" s="8"/>
    </row>
    <row r="191" spans="2:11" ht="15.75" customHeight="1">
      <c r="B191" s="8"/>
      <c r="H191" s="8"/>
      <c r="I191" s="8"/>
      <c r="K191" s="8"/>
    </row>
    <row r="192" spans="2:11" ht="15.75" customHeight="1">
      <c r="B192" s="8"/>
      <c r="H192" s="8"/>
      <c r="I192" s="8"/>
      <c r="K192" s="8"/>
    </row>
    <row r="193" spans="2:11" ht="15.75" customHeight="1">
      <c r="B193" s="8"/>
      <c r="H193" s="8"/>
      <c r="I193" s="8"/>
      <c r="K193" s="8"/>
    </row>
    <row r="194" spans="2:11" ht="15.75" customHeight="1">
      <c r="B194" s="8"/>
      <c r="H194" s="8"/>
      <c r="I194" s="8"/>
      <c r="K194" s="8"/>
    </row>
    <row r="195" spans="2:11" ht="15.75" customHeight="1">
      <c r="B195" s="8"/>
      <c r="H195" s="8"/>
      <c r="I195" s="8"/>
      <c r="K195" s="8"/>
    </row>
    <row r="196" spans="2:11" ht="15.75" customHeight="1">
      <c r="B196" s="8"/>
      <c r="H196" s="8"/>
      <c r="I196" s="8"/>
      <c r="K196" s="8"/>
    </row>
    <row r="197" spans="2:11" ht="15.75" customHeight="1">
      <c r="B197" s="8"/>
      <c r="H197" s="8"/>
      <c r="I197" s="8"/>
      <c r="K197" s="8"/>
    </row>
    <row r="198" spans="2:11" ht="15.75" customHeight="1">
      <c r="B198" s="8"/>
      <c r="H198" s="8"/>
      <c r="I198" s="8"/>
      <c r="K198" s="8"/>
    </row>
    <row r="199" spans="2:11" ht="15.75" customHeight="1">
      <c r="B199" s="8"/>
      <c r="H199" s="8"/>
      <c r="I199" s="8"/>
      <c r="K199" s="8"/>
    </row>
    <row r="200" spans="2:11" ht="15.75" customHeight="1">
      <c r="B200" s="8"/>
      <c r="H200" s="8"/>
      <c r="I200" s="8"/>
      <c r="K200" s="8"/>
    </row>
    <row r="201" spans="2:11" ht="15.75" customHeight="1">
      <c r="B201" s="8"/>
      <c r="H201" s="8"/>
      <c r="I201" s="8"/>
      <c r="K201" s="8"/>
    </row>
    <row r="202" spans="2:11" ht="15.75" customHeight="1">
      <c r="B202" s="8"/>
      <c r="H202" s="8"/>
      <c r="I202" s="8"/>
      <c r="K202" s="8"/>
    </row>
    <row r="203" spans="2:11" ht="15.75" customHeight="1">
      <c r="B203" s="8"/>
      <c r="H203" s="8"/>
      <c r="I203" s="8"/>
      <c r="K203" s="8"/>
    </row>
    <row r="204" spans="2:11" ht="15.75" customHeight="1">
      <c r="B204" s="8"/>
      <c r="H204" s="8"/>
      <c r="I204" s="8"/>
      <c r="K204" s="8"/>
    </row>
    <row r="205" spans="2:11" ht="15.75" customHeight="1">
      <c r="B205" s="8"/>
      <c r="H205" s="8"/>
      <c r="I205" s="8"/>
      <c r="K205" s="8"/>
    </row>
    <row r="206" spans="2:11" ht="15.75" customHeight="1">
      <c r="B206" s="8"/>
      <c r="H206" s="8"/>
      <c r="I206" s="8"/>
      <c r="K206" s="8"/>
    </row>
    <row r="207" spans="2:11" ht="15.75" customHeight="1">
      <c r="B207" s="8"/>
      <c r="H207" s="8"/>
      <c r="I207" s="8"/>
      <c r="K207" s="8"/>
    </row>
    <row r="208" spans="2:11" ht="15.75" customHeight="1">
      <c r="B208" s="8"/>
      <c r="H208" s="8"/>
      <c r="I208" s="8"/>
      <c r="K208" s="8"/>
    </row>
    <row r="209" spans="2:11" ht="15.75" customHeight="1">
      <c r="B209" s="8"/>
      <c r="H209" s="8"/>
      <c r="I209" s="8"/>
      <c r="K209" s="8"/>
    </row>
    <row r="210" spans="2:11" ht="15.75" customHeight="1">
      <c r="B210" s="8"/>
      <c r="H210" s="8"/>
      <c r="I210" s="8"/>
      <c r="K210" s="8"/>
    </row>
    <row r="211" spans="2:11" ht="15.75" customHeight="1">
      <c r="B211" s="8"/>
      <c r="H211" s="8"/>
      <c r="I211" s="8"/>
      <c r="K211" s="8"/>
    </row>
    <row r="212" spans="2:11" ht="15.75" customHeight="1">
      <c r="B212" s="8"/>
      <c r="H212" s="8"/>
      <c r="I212" s="8"/>
      <c r="K212" s="8"/>
    </row>
    <row r="213" spans="2:11" ht="15.75" customHeight="1">
      <c r="B213" s="8"/>
      <c r="H213" s="8"/>
      <c r="I213" s="8"/>
      <c r="K213" s="8"/>
    </row>
    <row r="214" spans="2:11" ht="15.75" customHeight="1">
      <c r="B214" s="8"/>
      <c r="H214" s="8"/>
      <c r="I214" s="8"/>
      <c r="K214" s="8"/>
    </row>
    <row r="215" spans="2:11" ht="15.75" customHeight="1">
      <c r="B215" s="8"/>
      <c r="H215" s="8"/>
      <c r="I215" s="8"/>
      <c r="K215" s="8"/>
    </row>
    <row r="216" spans="2:11" ht="15.75" customHeight="1">
      <c r="B216" s="8"/>
      <c r="H216" s="8"/>
      <c r="I216" s="8"/>
      <c r="K216" s="8"/>
    </row>
    <row r="217" spans="2:11" ht="15.75" customHeight="1">
      <c r="B217" s="8"/>
      <c r="H217" s="8"/>
      <c r="I217" s="8"/>
      <c r="K217" s="8"/>
    </row>
    <row r="218" spans="2:11" ht="15.75" customHeight="1">
      <c r="B218" s="8"/>
      <c r="H218" s="8"/>
      <c r="I218" s="8"/>
      <c r="K218" s="8"/>
    </row>
    <row r="219" spans="2:11" ht="15.75" customHeight="1">
      <c r="B219" s="8"/>
      <c r="H219" s="8"/>
      <c r="I219" s="8"/>
      <c r="K219" s="8"/>
    </row>
    <row r="220" spans="2:11" ht="15.75" customHeight="1">
      <c r="B220" s="8"/>
      <c r="H220" s="8"/>
      <c r="I220" s="8"/>
      <c r="K220" s="8"/>
    </row>
    <row r="221" spans="2:11" ht="15.75" customHeight="1">
      <c r="B221" s="8"/>
      <c r="H221" s="8"/>
      <c r="I221" s="8"/>
      <c r="K221" s="8"/>
    </row>
    <row r="222" spans="2:11" ht="15.75" customHeight="1">
      <c r="B222" s="8"/>
      <c r="H222" s="8"/>
      <c r="I222" s="8"/>
      <c r="K222" s="8"/>
    </row>
    <row r="223" spans="2:11" ht="15.75" customHeight="1">
      <c r="B223" s="8"/>
      <c r="H223" s="8"/>
      <c r="I223" s="8"/>
      <c r="K223" s="8"/>
    </row>
    <row r="224" spans="2:11" ht="15.75" customHeight="1">
      <c r="B224" s="8"/>
      <c r="H224" s="8"/>
      <c r="I224" s="8"/>
      <c r="K224" s="8"/>
    </row>
    <row r="225" spans="2:11" ht="15.75" customHeight="1">
      <c r="B225" s="8"/>
      <c r="H225" s="8"/>
      <c r="I225" s="8"/>
      <c r="K225" s="8"/>
    </row>
    <row r="226" spans="2:11" ht="15.75" customHeight="1">
      <c r="B226" s="8"/>
      <c r="H226" s="8"/>
      <c r="I226" s="8"/>
      <c r="K226" s="8"/>
    </row>
    <row r="227" spans="2:11" ht="15.75" customHeight="1">
      <c r="B227" s="8"/>
      <c r="H227" s="8"/>
      <c r="I227" s="8"/>
      <c r="K227" s="8"/>
    </row>
    <row r="228" spans="2:11" ht="15.75" customHeight="1">
      <c r="B228" s="8"/>
      <c r="H228" s="8"/>
      <c r="I228" s="8"/>
      <c r="K228" s="8"/>
    </row>
    <row r="229" spans="2:11" ht="15.75" customHeight="1">
      <c r="B229" s="8"/>
      <c r="H229" s="8"/>
      <c r="I229" s="8"/>
      <c r="K229" s="8"/>
    </row>
    <row r="230" spans="2:11" ht="15.75" customHeight="1">
      <c r="B230" s="8"/>
      <c r="H230" s="8"/>
      <c r="I230" s="8"/>
      <c r="K230" s="8"/>
    </row>
    <row r="231" spans="2:11" ht="15.75" customHeight="1">
      <c r="B231" s="8"/>
      <c r="H231" s="8"/>
      <c r="I231" s="8"/>
      <c r="K231" s="8"/>
    </row>
    <row r="232" spans="2:11" ht="15.75" customHeight="1">
      <c r="B232" s="8"/>
      <c r="H232" s="8"/>
      <c r="I232" s="8"/>
      <c r="K232" s="8"/>
    </row>
    <row r="233" spans="2:11" ht="15.75" customHeight="1">
      <c r="B233" s="8"/>
      <c r="H233" s="8"/>
      <c r="I233" s="8"/>
      <c r="K233" s="8"/>
    </row>
    <row r="234" spans="2:11" ht="15.75" customHeight="1">
      <c r="B234" s="8"/>
      <c r="H234" s="8"/>
      <c r="I234" s="8"/>
      <c r="K234" s="8"/>
    </row>
    <row r="235" spans="2:11" ht="15.75" customHeight="1">
      <c r="B235" s="8"/>
      <c r="H235" s="8"/>
      <c r="I235" s="8"/>
      <c r="K235" s="8"/>
    </row>
    <row r="236" spans="2:11" ht="15.75" customHeight="1">
      <c r="B236" s="8"/>
      <c r="H236" s="8"/>
      <c r="I236" s="8"/>
      <c r="K236" s="8"/>
    </row>
    <row r="237" spans="2:11" ht="15.75" customHeight="1">
      <c r="B237" s="8"/>
      <c r="H237" s="8"/>
      <c r="I237" s="8"/>
      <c r="K237" s="8"/>
    </row>
    <row r="238" spans="2:11" ht="15.75" customHeight="1">
      <c r="B238" s="8"/>
      <c r="H238" s="8"/>
      <c r="I238" s="8"/>
      <c r="K238" s="8"/>
    </row>
    <row r="239" spans="2:11" ht="15.75" customHeight="1">
      <c r="B239" s="8"/>
      <c r="H239" s="8"/>
      <c r="I239" s="8"/>
      <c r="K239" s="8"/>
    </row>
    <row r="240" spans="2:11" ht="15.75" customHeight="1">
      <c r="B240" s="8"/>
      <c r="H240" s="8"/>
      <c r="I240" s="8"/>
      <c r="K240" s="8"/>
    </row>
    <row r="241" spans="2:11" ht="15.75" customHeight="1">
      <c r="B241" s="8"/>
      <c r="H241" s="8"/>
      <c r="I241" s="8"/>
      <c r="K241" s="8"/>
    </row>
    <row r="242" spans="2:11" ht="15.75" customHeight="1">
      <c r="B242" s="8"/>
      <c r="H242" s="8"/>
      <c r="I242" s="8"/>
      <c r="K242" s="8"/>
    </row>
    <row r="243" spans="2:11" ht="15.75" customHeight="1">
      <c r="B243" s="8"/>
      <c r="H243" s="8"/>
      <c r="I243" s="8"/>
      <c r="K243" s="8"/>
    </row>
    <row r="244" spans="2:11" ht="15.75" customHeight="1">
      <c r="B244" s="8"/>
      <c r="H244" s="8"/>
      <c r="I244" s="8"/>
      <c r="K244" s="8"/>
    </row>
    <row r="245" spans="2:11" ht="15.75" customHeight="1">
      <c r="B245" s="8"/>
      <c r="H245" s="8"/>
      <c r="I245" s="8"/>
      <c r="K245" s="8"/>
    </row>
    <row r="246" spans="2:11" ht="15.75" customHeight="1">
      <c r="B246" s="8"/>
      <c r="H246" s="8"/>
      <c r="I246" s="8"/>
      <c r="K246" s="8"/>
    </row>
    <row r="247" spans="2:11" ht="15.75" customHeight="1">
      <c r="B247" s="8"/>
      <c r="H247" s="8"/>
      <c r="I247" s="8"/>
      <c r="K247" s="8"/>
    </row>
    <row r="248" spans="2:11" ht="15.75" customHeight="1">
      <c r="B248" s="8"/>
      <c r="H248" s="8"/>
      <c r="I248" s="8"/>
      <c r="K248" s="8"/>
    </row>
    <row r="249" spans="2:11" ht="15.75" customHeight="1">
      <c r="B249" s="8"/>
      <c r="H249" s="8"/>
      <c r="I249" s="8"/>
      <c r="K249" s="8"/>
    </row>
    <row r="250" spans="2:11" ht="15.75" customHeight="1">
      <c r="B250" s="8"/>
      <c r="H250" s="8"/>
      <c r="I250" s="8"/>
      <c r="K250" s="8"/>
    </row>
    <row r="251" spans="2:11" ht="15.75" customHeight="1">
      <c r="B251" s="8"/>
      <c r="H251" s="8"/>
      <c r="I251" s="8"/>
      <c r="K251" s="8"/>
    </row>
    <row r="252" spans="2:11" ht="15.75" customHeight="1">
      <c r="B252" s="8"/>
      <c r="H252" s="8"/>
      <c r="I252" s="8"/>
      <c r="K252" s="8"/>
    </row>
    <row r="253" spans="2:11" ht="15.75" customHeight="1">
      <c r="B253" s="8"/>
      <c r="H253" s="8"/>
      <c r="I253" s="8"/>
      <c r="K253" s="8"/>
    </row>
    <row r="254" spans="2:11" ht="15.75" customHeight="1">
      <c r="B254" s="8"/>
      <c r="H254" s="8"/>
      <c r="I254" s="8"/>
      <c r="K254" s="8"/>
    </row>
    <row r="255" spans="2:11" ht="15.75" customHeight="1">
      <c r="B255" s="8"/>
      <c r="H255" s="8"/>
      <c r="I255" s="8"/>
      <c r="K255" s="8"/>
    </row>
    <row r="256" spans="2:11" ht="15.75" customHeight="1">
      <c r="B256" s="8"/>
      <c r="H256" s="8"/>
      <c r="I256" s="8"/>
      <c r="K256" s="8"/>
    </row>
    <row r="257" spans="2:11" ht="15.75" customHeight="1">
      <c r="B257" s="8"/>
      <c r="H257" s="8"/>
      <c r="I257" s="8"/>
      <c r="K257" s="8"/>
    </row>
    <row r="258" spans="2:11" ht="15.75" customHeight="1">
      <c r="B258" s="8"/>
      <c r="H258" s="8"/>
      <c r="I258" s="8"/>
      <c r="K258" s="8"/>
    </row>
    <row r="259" spans="2:11" ht="15.75" customHeight="1">
      <c r="B259" s="8"/>
      <c r="H259" s="8"/>
      <c r="I259" s="8"/>
      <c r="K259" s="8"/>
    </row>
    <row r="260" spans="2:11" ht="15.75" customHeight="1">
      <c r="B260" s="8"/>
      <c r="H260" s="8"/>
      <c r="I260" s="8"/>
      <c r="K260" s="8"/>
    </row>
    <row r="261" spans="2:11" ht="15.75" customHeight="1">
      <c r="B261" s="8"/>
      <c r="H261" s="8"/>
      <c r="I261" s="8"/>
      <c r="K261" s="8"/>
    </row>
    <row r="262" spans="2:11" ht="15.75" customHeight="1">
      <c r="B262" s="8"/>
      <c r="H262" s="8"/>
      <c r="I262" s="8"/>
      <c r="K262" s="8"/>
    </row>
    <row r="263" spans="2:11" ht="15.75" customHeight="1">
      <c r="B263" s="8"/>
      <c r="H263" s="8"/>
      <c r="I263" s="8"/>
      <c r="K263" s="8"/>
    </row>
    <row r="264" spans="2:11" ht="15.75" customHeight="1">
      <c r="B264" s="8"/>
      <c r="H264" s="8"/>
      <c r="I264" s="8"/>
      <c r="K264" s="8"/>
    </row>
    <row r="265" spans="2:11" ht="15.75" customHeight="1">
      <c r="B265" s="8"/>
      <c r="H265" s="8"/>
      <c r="I265" s="8"/>
      <c r="K265" s="8"/>
    </row>
    <row r="266" spans="2:11" ht="15.75" customHeight="1">
      <c r="B266" s="8"/>
      <c r="H266" s="8"/>
      <c r="I266" s="8"/>
      <c r="K266" s="8"/>
    </row>
    <row r="267" spans="2:11" ht="15.75" customHeight="1">
      <c r="B267" s="8"/>
      <c r="H267" s="8"/>
      <c r="I267" s="8"/>
      <c r="K267" s="8"/>
    </row>
    <row r="268" spans="2:11" ht="15.75" customHeight="1">
      <c r="B268" s="8"/>
      <c r="H268" s="8"/>
      <c r="I268" s="8"/>
      <c r="K268" s="8"/>
    </row>
    <row r="269" spans="2:11" ht="15.75" customHeight="1">
      <c r="B269" s="8"/>
      <c r="H269" s="8"/>
      <c r="I269" s="8"/>
      <c r="K269" s="8"/>
    </row>
    <row r="270" spans="2:11" ht="15.75" customHeight="1">
      <c r="B270" s="8"/>
      <c r="H270" s="8"/>
      <c r="I270" s="8"/>
      <c r="K270" s="8"/>
    </row>
    <row r="271" spans="2:11" ht="15.75" customHeight="1">
      <c r="B271" s="8"/>
      <c r="H271" s="8"/>
      <c r="I271" s="8"/>
      <c r="K271" s="8"/>
    </row>
    <row r="272" spans="2:11" ht="15.75" customHeight="1">
      <c r="B272" s="8"/>
      <c r="H272" s="8"/>
      <c r="I272" s="8"/>
      <c r="K272" s="8"/>
    </row>
    <row r="273" spans="2:11" ht="15.75" customHeight="1">
      <c r="B273" s="8"/>
      <c r="H273" s="8"/>
      <c r="I273" s="8"/>
      <c r="K273" s="8"/>
    </row>
    <row r="274" spans="2:11" ht="15.75" customHeight="1">
      <c r="B274" s="8"/>
      <c r="H274" s="8"/>
      <c r="I274" s="8"/>
      <c r="K274" s="8"/>
    </row>
    <row r="275" spans="2:11" ht="15.75" customHeight="1">
      <c r="B275" s="8"/>
      <c r="H275" s="8"/>
      <c r="I275" s="8"/>
      <c r="K275" s="8"/>
    </row>
    <row r="276" spans="2:11" ht="15.75" customHeight="1">
      <c r="B276" s="8"/>
      <c r="H276" s="8"/>
      <c r="I276" s="8"/>
      <c r="K276" s="8"/>
    </row>
    <row r="277" spans="2:11" ht="15.75" customHeight="1">
      <c r="B277" s="8"/>
      <c r="H277" s="8"/>
      <c r="I277" s="8"/>
      <c r="K277" s="8"/>
    </row>
    <row r="278" spans="2:11" ht="15.75" customHeight="1">
      <c r="B278" s="8"/>
      <c r="H278" s="8"/>
      <c r="I278" s="8"/>
      <c r="K278" s="8"/>
    </row>
    <row r="279" spans="2:11" ht="15.75" customHeight="1">
      <c r="B279" s="8"/>
      <c r="H279" s="8"/>
      <c r="I279" s="8"/>
      <c r="K279" s="8"/>
    </row>
    <row r="280" spans="2:11" ht="15.75" customHeight="1">
      <c r="B280" s="8"/>
      <c r="H280" s="8"/>
      <c r="I280" s="8"/>
      <c r="K280" s="8"/>
    </row>
    <row r="281" spans="2:11" ht="15.75" customHeight="1">
      <c r="B281" s="8"/>
      <c r="H281" s="8"/>
      <c r="I281" s="8"/>
      <c r="K281" s="8"/>
    </row>
    <row r="282" spans="2:11" ht="15.75" customHeight="1">
      <c r="B282" s="8"/>
      <c r="H282" s="8"/>
      <c r="I282" s="8"/>
      <c r="K282" s="8"/>
    </row>
    <row r="283" spans="2:11" ht="15.75" customHeight="1">
      <c r="B283" s="8"/>
      <c r="H283" s="8"/>
      <c r="I283" s="8"/>
      <c r="K283" s="8"/>
    </row>
    <row r="284" spans="2:11" ht="15.75" customHeight="1">
      <c r="B284" s="8"/>
      <c r="H284" s="8"/>
      <c r="I284" s="8"/>
      <c r="K284" s="8"/>
    </row>
    <row r="285" spans="2:11" ht="15.75" customHeight="1">
      <c r="B285" s="8"/>
      <c r="H285" s="8"/>
      <c r="I285" s="8"/>
      <c r="K285" s="8"/>
    </row>
    <row r="286" spans="2:11" ht="15.75" customHeight="1">
      <c r="B286" s="8"/>
      <c r="H286" s="8"/>
      <c r="I286" s="8"/>
      <c r="K286" s="8"/>
    </row>
    <row r="287" spans="2:11" ht="15.75" customHeight="1">
      <c r="B287" s="8"/>
      <c r="H287" s="8"/>
      <c r="I287" s="8"/>
      <c r="K287" s="8"/>
    </row>
    <row r="288" spans="2:11" ht="15.75" customHeight="1">
      <c r="B288" s="8"/>
      <c r="H288" s="8"/>
      <c r="I288" s="8"/>
      <c r="K288" s="8"/>
    </row>
    <row r="289" spans="2:11" ht="15.75" customHeight="1">
      <c r="B289" s="8"/>
      <c r="H289" s="8"/>
      <c r="I289" s="8"/>
      <c r="K289" s="8"/>
    </row>
    <row r="290" spans="2:11" ht="15.75" customHeight="1">
      <c r="B290" s="8"/>
      <c r="H290" s="8"/>
      <c r="I290" s="8"/>
      <c r="K290" s="8"/>
    </row>
    <row r="291" spans="2:11" ht="15.75" customHeight="1">
      <c r="B291" s="8"/>
      <c r="H291" s="8"/>
      <c r="I291" s="8"/>
      <c r="K291" s="8"/>
    </row>
    <row r="292" spans="2:11" ht="15.75" customHeight="1">
      <c r="B292" s="8"/>
      <c r="H292" s="8"/>
      <c r="I292" s="8"/>
      <c r="K292" s="8"/>
    </row>
    <row r="293" spans="2:11" ht="15.75" customHeight="1">
      <c r="B293" s="8"/>
      <c r="H293" s="8"/>
      <c r="I293" s="8"/>
      <c r="K293" s="8"/>
    </row>
    <row r="294" spans="2:11" ht="15.75" customHeight="1">
      <c r="B294" s="8"/>
      <c r="H294" s="8"/>
      <c r="I294" s="8"/>
      <c r="K294" s="8"/>
    </row>
    <row r="295" spans="2:11" ht="15.75" customHeight="1">
      <c r="B295" s="8"/>
      <c r="H295" s="8"/>
      <c r="I295" s="8"/>
      <c r="K295" s="8"/>
    </row>
    <row r="296" spans="2:11" ht="15.75" customHeight="1">
      <c r="B296" s="8"/>
      <c r="H296" s="8"/>
      <c r="I296" s="8"/>
      <c r="K296" s="8"/>
    </row>
    <row r="297" spans="2:11" ht="15.75" customHeight="1">
      <c r="B297" s="8"/>
      <c r="H297" s="8"/>
      <c r="I297" s="8"/>
      <c r="K297" s="8"/>
    </row>
    <row r="298" spans="2:11" ht="15.75" customHeight="1">
      <c r="B298" s="8"/>
      <c r="H298" s="8"/>
      <c r="I298" s="8"/>
      <c r="K298" s="8"/>
    </row>
    <row r="299" spans="2:11" ht="15.75" customHeight="1">
      <c r="B299" s="8"/>
      <c r="H299" s="8"/>
      <c r="I299" s="8"/>
      <c r="K299" s="8"/>
    </row>
    <row r="300" spans="2:11" ht="15.75" customHeight="1">
      <c r="B300" s="8"/>
      <c r="H300" s="8"/>
      <c r="I300" s="8"/>
      <c r="K300" s="8"/>
    </row>
    <row r="301" spans="2:11" ht="15.75" customHeight="1">
      <c r="B301" s="8"/>
      <c r="H301" s="8"/>
      <c r="I301" s="8"/>
      <c r="K301" s="8"/>
    </row>
    <row r="302" spans="2:11" ht="15.75" customHeight="1">
      <c r="B302" s="8"/>
      <c r="H302" s="8"/>
      <c r="I302" s="8"/>
      <c r="K302" s="8"/>
    </row>
    <row r="303" spans="2:11" ht="15.75" customHeight="1">
      <c r="B303" s="8"/>
      <c r="H303" s="8"/>
      <c r="I303" s="8"/>
      <c r="K303" s="8"/>
    </row>
    <row r="304" spans="2:11" ht="15.75" customHeight="1">
      <c r="B304" s="8"/>
      <c r="H304" s="8"/>
      <c r="I304" s="8"/>
      <c r="K304" s="8"/>
    </row>
    <row r="305" spans="2:11" ht="15.75" customHeight="1">
      <c r="B305" s="8"/>
      <c r="H305" s="8"/>
      <c r="I305" s="8"/>
      <c r="K305" s="8"/>
    </row>
    <row r="306" spans="2:11" ht="15.75" customHeight="1">
      <c r="B306" s="8"/>
      <c r="H306" s="8"/>
      <c r="I306" s="8"/>
      <c r="K306" s="8"/>
    </row>
    <row r="307" spans="2:11" ht="15.75" customHeight="1">
      <c r="B307" s="8"/>
      <c r="H307" s="8"/>
      <c r="I307" s="8"/>
      <c r="K307" s="8"/>
    </row>
    <row r="308" spans="2:11" ht="15.75" customHeight="1">
      <c r="B308" s="8"/>
      <c r="H308" s="8"/>
      <c r="I308" s="8"/>
      <c r="K308" s="8"/>
    </row>
    <row r="309" spans="2:11" ht="15.75" customHeight="1">
      <c r="B309" s="8"/>
      <c r="H309" s="8"/>
      <c r="I309" s="8"/>
      <c r="K309" s="8"/>
    </row>
    <row r="310" spans="2:11" ht="15.75" customHeight="1">
      <c r="B310" s="8"/>
      <c r="H310" s="8"/>
      <c r="I310" s="8"/>
      <c r="K310" s="8"/>
    </row>
    <row r="311" spans="2:11" ht="15.75" customHeight="1">
      <c r="B311" s="8"/>
      <c r="H311" s="8"/>
      <c r="I311" s="8"/>
      <c r="K311" s="8"/>
    </row>
    <row r="312" spans="2:11" ht="15.75" customHeight="1">
      <c r="B312" s="8"/>
      <c r="H312" s="8"/>
      <c r="I312" s="8"/>
      <c r="K312" s="8"/>
    </row>
    <row r="313" spans="2:11" ht="15.75" customHeight="1">
      <c r="B313" s="8"/>
      <c r="H313" s="8"/>
      <c r="I313" s="8"/>
      <c r="K313" s="8"/>
    </row>
    <row r="314" spans="2:11" ht="15.75" customHeight="1">
      <c r="B314" s="8"/>
      <c r="H314" s="8"/>
      <c r="I314" s="8"/>
      <c r="K314" s="8"/>
    </row>
    <row r="315" spans="2:11" ht="15.75" customHeight="1">
      <c r="B315" s="8"/>
      <c r="H315" s="8"/>
      <c r="I315" s="8"/>
      <c r="K315" s="8"/>
    </row>
    <row r="316" spans="2:11" ht="15.75" customHeight="1">
      <c r="B316" s="8"/>
      <c r="H316" s="8"/>
      <c r="I316" s="8"/>
      <c r="K316" s="8"/>
    </row>
    <row r="317" spans="2:11" ht="15.75" customHeight="1">
      <c r="B317" s="8"/>
      <c r="H317" s="8"/>
      <c r="I317" s="8"/>
      <c r="K317" s="8"/>
    </row>
    <row r="318" spans="2:11" ht="15.75" customHeight="1">
      <c r="B318" s="8"/>
      <c r="H318" s="8"/>
      <c r="I318" s="8"/>
      <c r="K318" s="8"/>
    </row>
    <row r="319" spans="2:11" ht="15.75" customHeight="1">
      <c r="B319" s="8"/>
      <c r="H319" s="8"/>
      <c r="I319" s="8"/>
      <c r="K319" s="8"/>
    </row>
    <row r="320" spans="2:11" ht="15.75" customHeight="1">
      <c r="B320" s="8"/>
      <c r="H320" s="8"/>
      <c r="I320" s="8"/>
      <c r="K320" s="8"/>
    </row>
    <row r="321" spans="2:11" ht="15.75" customHeight="1">
      <c r="B321" s="8"/>
      <c r="H321" s="8"/>
      <c r="I321" s="8"/>
      <c r="K321" s="8"/>
    </row>
    <row r="322" spans="2:11" ht="15.75" customHeight="1">
      <c r="B322" s="8"/>
      <c r="H322" s="8"/>
      <c r="I322" s="8"/>
      <c r="K322" s="8"/>
    </row>
    <row r="323" spans="2:11" ht="15.75" customHeight="1">
      <c r="B323" s="8"/>
      <c r="H323" s="8"/>
      <c r="I323" s="8"/>
      <c r="K323" s="8"/>
    </row>
    <row r="324" spans="2:11" ht="15.75" customHeight="1">
      <c r="B324" s="8"/>
      <c r="H324" s="8"/>
      <c r="I324" s="8"/>
      <c r="K324" s="8"/>
    </row>
    <row r="325" spans="2:11" ht="15.75" customHeight="1">
      <c r="B325" s="8"/>
      <c r="H325" s="8"/>
      <c r="I325" s="8"/>
      <c r="K325" s="8"/>
    </row>
    <row r="326" spans="2:11" ht="15.75" customHeight="1">
      <c r="B326" s="8"/>
      <c r="H326" s="8"/>
      <c r="I326" s="8"/>
      <c r="K326" s="8"/>
    </row>
    <row r="327" spans="2:11" ht="15.75" customHeight="1">
      <c r="B327" s="8"/>
      <c r="H327" s="8"/>
      <c r="I327" s="8"/>
      <c r="K327" s="8"/>
    </row>
    <row r="328" spans="2:11" ht="15.75" customHeight="1">
      <c r="B328" s="8"/>
      <c r="H328" s="8"/>
      <c r="I328" s="8"/>
      <c r="K328" s="8"/>
    </row>
    <row r="329" spans="2:11" ht="15.75" customHeight="1">
      <c r="B329" s="8"/>
      <c r="H329" s="8"/>
      <c r="I329" s="8"/>
      <c r="K329" s="8"/>
    </row>
    <row r="330" spans="2:11" ht="15.75" customHeight="1">
      <c r="B330" s="8"/>
      <c r="H330" s="8"/>
      <c r="I330" s="8"/>
      <c r="K330" s="8"/>
    </row>
    <row r="331" spans="2:11" ht="15.75" customHeight="1">
      <c r="B331" s="8"/>
      <c r="H331" s="8"/>
      <c r="I331" s="8"/>
      <c r="K331" s="8"/>
    </row>
    <row r="332" spans="2:11" ht="15.75" customHeight="1">
      <c r="B332" s="8"/>
      <c r="H332" s="8"/>
      <c r="I332" s="8"/>
      <c r="K332" s="8"/>
    </row>
    <row r="333" spans="2:11" ht="15.75" customHeight="1">
      <c r="B333" s="8"/>
      <c r="H333" s="8"/>
      <c r="I333" s="8"/>
      <c r="K333" s="8"/>
    </row>
    <row r="334" spans="2:11" ht="15.75" customHeight="1">
      <c r="B334" s="8"/>
      <c r="H334" s="8"/>
      <c r="I334" s="8"/>
      <c r="K334" s="8"/>
    </row>
    <row r="335" spans="2:11" ht="15.75" customHeight="1">
      <c r="B335" s="8"/>
      <c r="H335" s="8"/>
      <c r="I335" s="8"/>
      <c r="K335" s="8"/>
    </row>
    <row r="336" spans="2:11" ht="15.75" customHeight="1">
      <c r="B336" s="8"/>
      <c r="H336" s="8"/>
      <c r="I336" s="8"/>
      <c r="K336" s="8"/>
    </row>
    <row r="337" spans="2:11" ht="15.75" customHeight="1">
      <c r="B337" s="8"/>
      <c r="H337" s="8"/>
      <c r="I337" s="8"/>
      <c r="K337" s="8"/>
    </row>
    <row r="338" spans="2:11" ht="15.75" customHeight="1">
      <c r="B338" s="8"/>
      <c r="H338" s="8"/>
      <c r="I338" s="8"/>
      <c r="K338" s="8"/>
    </row>
    <row r="339" spans="2:11" ht="15.75" customHeight="1">
      <c r="B339" s="8"/>
      <c r="H339" s="8"/>
      <c r="I339" s="8"/>
      <c r="K339" s="8"/>
    </row>
    <row r="340" spans="2:11" ht="15.75" customHeight="1">
      <c r="B340" s="8"/>
      <c r="H340" s="8"/>
      <c r="I340" s="8"/>
      <c r="K340" s="8"/>
    </row>
    <row r="341" spans="2:11" ht="15.75" customHeight="1">
      <c r="B341" s="8"/>
      <c r="H341" s="8"/>
      <c r="I341" s="8"/>
      <c r="K341" s="8"/>
    </row>
    <row r="342" spans="2:11" ht="15.75" customHeight="1">
      <c r="B342" s="8"/>
      <c r="H342" s="8"/>
      <c r="I342" s="8"/>
      <c r="K342" s="8"/>
    </row>
    <row r="343" spans="2:11" ht="15.75" customHeight="1">
      <c r="B343" s="8"/>
      <c r="H343" s="8"/>
      <c r="I343" s="8"/>
      <c r="K343" s="8"/>
    </row>
    <row r="344" spans="2:11" ht="15.75" customHeight="1">
      <c r="B344" s="8"/>
      <c r="H344" s="8"/>
      <c r="I344" s="8"/>
      <c r="K344" s="8"/>
    </row>
    <row r="345" spans="2:11" ht="15.75" customHeight="1">
      <c r="B345" s="8"/>
      <c r="H345" s="8"/>
      <c r="I345" s="8"/>
      <c r="K345" s="8"/>
    </row>
    <row r="346" spans="2:11" ht="15.75" customHeight="1">
      <c r="B346" s="8"/>
      <c r="H346" s="8"/>
      <c r="I346" s="8"/>
      <c r="K346" s="8"/>
    </row>
    <row r="347" spans="2:11" ht="15.75" customHeight="1">
      <c r="B347" s="8"/>
      <c r="H347" s="8"/>
      <c r="I347" s="8"/>
      <c r="K347" s="8"/>
    </row>
    <row r="348" spans="2:11" ht="15.75" customHeight="1">
      <c r="B348" s="8"/>
      <c r="H348" s="8"/>
      <c r="I348" s="8"/>
      <c r="K348" s="8"/>
    </row>
    <row r="349" spans="2:11" ht="15.75" customHeight="1">
      <c r="B349" s="8"/>
      <c r="H349" s="8"/>
      <c r="I349" s="8"/>
      <c r="K349" s="8"/>
    </row>
    <row r="350" spans="2:11" ht="15.75" customHeight="1">
      <c r="B350" s="8"/>
      <c r="H350" s="8"/>
      <c r="I350" s="8"/>
      <c r="K350" s="8"/>
    </row>
    <row r="351" spans="2:11" ht="15.75" customHeight="1">
      <c r="B351" s="8"/>
      <c r="H351" s="8"/>
      <c r="I351" s="8"/>
      <c r="K351" s="8"/>
    </row>
    <row r="352" spans="2:11" ht="15.75" customHeight="1">
      <c r="B352" s="8"/>
      <c r="H352" s="8"/>
      <c r="I352" s="8"/>
      <c r="K352" s="8"/>
    </row>
    <row r="353" spans="2:11" ht="15.75" customHeight="1">
      <c r="B353" s="8"/>
      <c r="H353" s="8"/>
      <c r="I353" s="8"/>
      <c r="K353" s="8"/>
    </row>
    <row r="354" spans="2:11" ht="15.75" customHeight="1">
      <c r="B354" s="8"/>
      <c r="H354" s="8"/>
      <c r="I354" s="8"/>
      <c r="K354" s="8"/>
    </row>
    <row r="355" spans="2:11" ht="15.75" customHeight="1">
      <c r="B355" s="8"/>
      <c r="H355" s="8"/>
      <c r="I355" s="8"/>
      <c r="K355" s="8"/>
    </row>
    <row r="356" spans="2:11" ht="15.75" customHeight="1">
      <c r="B356" s="8"/>
      <c r="H356" s="8"/>
      <c r="I356" s="8"/>
      <c r="K356" s="8"/>
    </row>
    <row r="357" spans="2:11" ht="15.75" customHeight="1">
      <c r="B357" s="8"/>
      <c r="H357" s="8"/>
      <c r="I357" s="8"/>
      <c r="K357" s="8"/>
    </row>
    <row r="358" spans="2:11" ht="15.75" customHeight="1">
      <c r="B358" s="8"/>
      <c r="H358" s="8"/>
      <c r="I358" s="8"/>
      <c r="K358" s="8"/>
    </row>
    <row r="359" spans="2:11" ht="15.75" customHeight="1">
      <c r="B359" s="8"/>
      <c r="H359" s="8"/>
      <c r="I359" s="8"/>
      <c r="K359" s="8"/>
    </row>
    <row r="360" spans="2:11" ht="15.75" customHeight="1">
      <c r="B360" s="8"/>
      <c r="H360" s="8"/>
      <c r="I360" s="8"/>
      <c r="K360" s="8"/>
    </row>
    <row r="361" spans="2:11" ht="15.75" customHeight="1">
      <c r="B361" s="8"/>
      <c r="H361" s="8"/>
      <c r="I361" s="8"/>
      <c r="K361" s="8"/>
    </row>
    <row r="362" spans="2:11" ht="15.75" customHeight="1">
      <c r="B362" s="8"/>
      <c r="H362" s="8"/>
      <c r="I362" s="8"/>
      <c r="K362" s="8"/>
    </row>
    <row r="363" spans="2:11" ht="15.75" customHeight="1">
      <c r="B363" s="8"/>
      <c r="H363" s="8"/>
      <c r="I363" s="8"/>
      <c r="K363" s="8"/>
    </row>
    <row r="364" spans="2:11" ht="15.75" customHeight="1">
      <c r="B364" s="8"/>
      <c r="H364" s="8"/>
      <c r="I364" s="8"/>
      <c r="K364" s="8"/>
    </row>
    <row r="365" spans="2:11" ht="15.75" customHeight="1">
      <c r="B365" s="8"/>
      <c r="H365" s="8"/>
      <c r="I365" s="8"/>
      <c r="K365" s="8"/>
    </row>
    <row r="366" spans="2:11" ht="15.75" customHeight="1">
      <c r="B366" s="8"/>
      <c r="H366" s="8"/>
      <c r="I366" s="8"/>
      <c r="K366" s="8"/>
    </row>
    <row r="367" spans="2:11" ht="15.75" customHeight="1">
      <c r="B367" s="8"/>
      <c r="H367" s="8"/>
      <c r="I367" s="8"/>
      <c r="K367" s="8"/>
    </row>
    <row r="368" spans="2:11" ht="15.75" customHeight="1">
      <c r="B368" s="8"/>
      <c r="H368" s="8"/>
      <c r="I368" s="8"/>
      <c r="K368" s="8"/>
    </row>
    <row r="369" spans="2:11" ht="15.75" customHeight="1">
      <c r="B369" s="8"/>
      <c r="H369" s="8"/>
      <c r="I369" s="8"/>
      <c r="K369" s="8"/>
    </row>
    <row r="370" spans="2:11" ht="15.75" customHeight="1">
      <c r="B370" s="8"/>
      <c r="H370" s="8"/>
      <c r="I370" s="8"/>
      <c r="K370" s="8"/>
    </row>
    <row r="371" spans="2:11" ht="15.75" customHeight="1">
      <c r="B371" s="8"/>
      <c r="H371" s="8"/>
      <c r="I371" s="8"/>
      <c r="K371" s="8"/>
    </row>
    <row r="372" spans="2:11" ht="15.75" customHeight="1">
      <c r="B372" s="8"/>
      <c r="H372" s="8"/>
      <c r="I372" s="8"/>
      <c r="K372" s="8"/>
    </row>
    <row r="373" spans="2:11" ht="15.75" customHeight="1">
      <c r="B373" s="8"/>
      <c r="H373" s="8"/>
      <c r="I373" s="8"/>
      <c r="K373" s="8"/>
    </row>
    <row r="374" spans="2:11" ht="15.75" customHeight="1">
      <c r="B374" s="8"/>
      <c r="H374" s="8"/>
      <c r="I374" s="8"/>
      <c r="K374" s="8"/>
    </row>
    <row r="375" spans="2:11" ht="15.75" customHeight="1">
      <c r="B375" s="8"/>
      <c r="H375" s="8"/>
      <c r="I375" s="8"/>
      <c r="K375" s="8"/>
    </row>
    <row r="376" spans="2:11" ht="15.75" customHeight="1">
      <c r="B376" s="8"/>
      <c r="H376" s="8"/>
      <c r="I376" s="8"/>
      <c r="K376" s="8"/>
    </row>
    <row r="377" spans="2:11" ht="15.75" customHeight="1">
      <c r="B377" s="8"/>
      <c r="H377" s="8"/>
      <c r="I377" s="8"/>
      <c r="K377" s="8"/>
    </row>
    <row r="378" spans="2:11" ht="15.75" customHeight="1">
      <c r="B378" s="8"/>
      <c r="H378" s="8"/>
      <c r="I378" s="8"/>
      <c r="K378" s="8"/>
    </row>
    <row r="379" spans="2:11" ht="15.75" customHeight="1">
      <c r="B379" s="8"/>
      <c r="H379" s="8"/>
      <c r="I379" s="8"/>
      <c r="K379" s="8"/>
    </row>
    <row r="380" spans="2:11" ht="15.75" customHeight="1">
      <c r="B380" s="8"/>
      <c r="H380" s="8"/>
      <c r="I380" s="8"/>
      <c r="K380" s="8"/>
    </row>
    <row r="381" spans="2:11" ht="15.75" customHeight="1">
      <c r="B381" s="8"/>
      <c r="H381" s="8"/>
      <c r="I381" s="8"/>
      <c r="K381" s="8"/>
    </row>
    <row r="382" spans="2:11" ht="15.75" customHeight="1">
      <c r="B382" s="8"/>
      <c r="H382" s="8"/>
      <c r="I382" s="8"/>
      <c r="K382" s="8"/>
    </row>
    <row r="383" spans="2:11" ht="15.75" customHeight="1">
      <c r="B383" s="8"/>
      <c r="H383" s="8"/>
      <c r="I383" s="8"/>
      <c r="K383" s="8"/>
    </row>
    <row r="384" spans="2:11" ht="15.75" customHeight="1">
      <c r="B384" s="8"/>
      <c r="H384" s="8"/>
      <c r="I384" s="8"/>
      <c r="K384" s="8"/>
    </row>
    <row r="385" spans="2:11" ht="15.75" customHeight="1">
      <c r="B385" s="8"/>
      <c r="H385" s="8"/>
      <c r="I385" s="8"/>
      <c r="K385" s="8"/>
    </row>
    <row r="386" spans="2:11" ht="15.75" customHeight="1">
      <c r="B386" s="8"/>
      <c r="H386" s="8"/>
      <c r="I386" s="8"/>
      <c r="K386" s="8"/>
    </row>
    <row r="387" spans="2:11" ht="15.75" customHeight="1">
      <c r="B387" s="8"/>
      <c r="H387" s="8"/>
      <c r="I387" s="8"/>
      <c r="K387" s="8"/>
    </row>
    <row r="388" spans="2:11" ht="15.75" customHeight="1">
      <c r="B388" s="8"/>
      <c r="H388" s="8"/>
      <c r="I388" s="8"/>
      <c r="K388" s="8"/>
    </row>
    <row r="389" spans="2:11" ht="15.75" customHeight="1">
      <c r="B389" s="8"/>
      <c r="H389" s="8"/>
      <c r="I389" s="8"/>
      <c r="K389" s="8"/>
    </row>
    <row r="390" spans="2:11" ht="15.75" customHeight="1">
      <c r="B390" s="8"/>
      <c r="H390" s="8"/>
      <c r="I390" s="8"/>
      <c r="K390" s="8"/>
    </row>
    <row r="391" spans="2:11" ht="15.75" customHeight="1">
      <c r="B391" s="8"/>
      <c r="H391" s="8"/>
      <c r="I391" s="8"/>
      <c r="K391" s="8"/>
    </row>
    <row r="392" spans="2:11" ht="15.75" customHeight="1">
      <c r="B392" s="8"/>
      <c r="H392" s="8"/>
      <c r="I392" s="8"/>
      <c r="K392" s="8"/>
    </row>
    <row r="393" spans="2:11" ht="15.75" customHeight="1">
      <c r="B393" s="8"/>
      <c r="H393" s="8"/>
      <c r="I393" s="8"/>
      <c r="K393" s="8"/>
    </row>
    <row r="394" spans="2:11" ht="15.75" customHeight="1">
      <c r="B394" s="8"/>
      <c r="H394" s="8"/>
      <c r="I394" s="8"/>
      <c r="K394" s="8"/>
    </row>
    <row r="395" spans="2:11" ht="15.75" customHeight="1">
      <c r="B395" s="8"/>
      <c r="H395" s="8"/>
      <c r="I395" s="8"/>
      <c r="K395" s="8"/>
    </row>
    <row r="396" spans="2:11" ht="15.75" customHeight="1">
      <c r="B396" s="8"/>
      <c r="H396" s="8"/>
      <c r="I396" s="8"/>
      <c r="K396" s="8"/>
    </row>
    <row r="397" spans="2:11" ht="15.75" customHeight="1">
      <c r="B397" s="8"/>
      <c r="H397" s="8"/>
      <c r="I397" s="8"/>
      <c r="K397" s="8"/>
    </row>
    <row r="398" spans="2:11" ht="15.75" customHeight="1">
      <c r="B398" s="8"/>
      <c r="H398" s="8"/>
      <c r="I398" s="8"/>
      <c r="K398" s="8"/>
    </row>
    <row r="399" spans="2:11" ht="15.75" customHeight="1">
      <c r="B399" s="8"/>
      <c r="H399" s="8"/>
      <c r="I399" s="8"/>
      <c r="K399" s="8"/>
    </row>
    <row r="400" spans="2:11" ht="15.75" customHeight="1">
      <c r="B400" s="8"/>
      <c r="H400" s="8"/>
      <c r="I400" s="8"/>
      <c r="K400" s="8"/>
    </row>
    <row r="401" spans="2:11" ht="15.75" customHeight="1">
      <c r="B401" s="8"/>
      <c r="H401" s="8"/>
      <c r="I401" s="8"/>
      <c r="K401" s="8"/>
    </row>
    <row r="402" spans="2:11" ht="15.75" customHeight="1">
      <c r="B402" s="8"/>
      <c r="H402" s="8"/>
      <c r="I402" s="8"/>
      <c r="K402" s="8"/>
    </row>
    <row r="403" spans="2:11" ht="15.75" customHeight="1">
      <c r="B403" s="8"/>
      <c r="H403" s="8"/>
      <c r="I403" s="8"/>
      <c r="K403" s="8"/>
    </row>
    <row r="404" spans="2:11" ht="15.75" customHeight="1">
      <c r="B404" s="8"/>
      <c r="H404" s="8"/>
      <c r="I404" s="8"/>
      <c r="K404" s="8"/>
    </row>
    <row r="405" spans="2:11" ht="15.75" customHeight="1">
      <c r="B405" s="8"/>
      <c r="H405" s="8"/>
      <c r="I405" s="8"/>
      <c r="K405" s="8"/>
    </row>
    <row r="406" spans="2:11" ht="15.75" customHeight="1">
      <c r="B406" s="8"/>
      <c r="H406" s="8"/>
      <c r="I406" s="8"/>
      <c r="K406" s="8"/>
    </row>
    <row r="407" spans="2:11" ht="15.75" customHeight="1">
      <c r="B407" s="8"/>
      <c r="H407" s="8"/>
      <c r="I407" s="8"/>
      <c r="K407" s="8"/>
    </row>
    <row r="408" spans="2:11" ht="15.75" customHeight="1">
      <c r="B408" s="8"/>
      <c r="H408" s="8"/>
      <c r="I408" s="8"/>
      <c r="K408" s="8"/>
    </row>
    <row r="409" spans="2:11" ht="15.75" customHeight="1">
      <c r="B409" s="8"/>
      <c r="H409" s="8"/>
      <c r="I409" s="8"/>
      <c r="K409" s="8"/>
    </row>
    <row r="410" spans="2:11" ht="15.75" customHeight="1">
      <c r="B410" s="8"/>
      <c r="H410" s="8"/>
      <c r="I410" s="8"/>
      <c r="K410" s="8"/>
    </row>
    <row r="411" spans="2:11" ht="15.75" customHeight="1">
      <c r="B411" s="8"/>
      <c r="H411" s="8"/>
      <c r="I411" s="8"/>
      <c r="K411" s="8"/>
    </row>
    <row r="412" spans="2:11" ht="15.75" customHeight="1">
      <c r="B412" s="8"/>
      <c r="H412" s="8"/>
      <c r="I412" s="8"/>
      <c r="K412" s="8"/>
    </row>
    <row r="413" spans="2:11" ht="15.75" customHeight="1">
      <c r="B413" s="8"/>
      <c r="H413" s="8"/>
      <c r="I413" s="8"/>
      <c r="K413" s="8"/>
    </row>
    <row r="414" spans="2:11" ht="15.75" customHeight="1">
      <c r="B414" s="8"/>
      <c r="H414" s="8"/>
      <c r="I414" s="8"/>
      <c r="K414" s="8"/>
    </row>
    <row r="415" spans="2:11" ht="15.75" customHeight="1">
      <c r="B415" s="8"/>
      <c r="H415" s="8"/>
      <c r="I415" s="8"/>
      <c r="K415" s="8"/>
    </row>
    <row r="416" spans="2:11" ht="15.75" customHeight="1">
      <c r="B416" s="8"/>
      <c r="H416" s="8"/>
      <c r="I416" s="8"/>
      <c r="K416" s="8"/>
    </row>
    <row r="417" spans="2:11" ht="15.75" customHeight="1">
      <c r="B417" s="8"/>
      <c r="H417" s="8"/>
      <c r="I417" s="8"/>
      <c r="K417" s="8"/>
    </row>
    <row r="418" spans="2:11" ht="15.75" customHeight="1">
      <c r="B418" s="8"/>
      <c r="H418" s="8"/>
      <c r="I418" s="8"/>
      <c r="K418" s="8"/>
    </row>
    <row r="419" spans="2:11" ht="15.75" customHeight="1">
      <c r="B419" s="8"/>
      <c r="H419" s="8"/>
      <c r="I419" s="8"/>
      <c r="K419" s="8"/>
    </row>
    <row r="420" spans="2:11" ht="15.75" customHeight="1">
      <c r="B420" s="8"/>
      <c r="H420" s="8"/>
      <c r="I420" s="8"/>
      <c r="K420" s="8"/>
    </row>
    <row r="421" spans="2:11" ht="15.75" customHeight="1">
      <c r="B421" s="8"/>
      <c r="H421" s="8"/>
      <c r="I421" s="8"/>
      <c r="K421" s="8"/>
    </row>
    <row r="422" spans="2:11" ht="15.75" customHeight="1">
      <c r="B422" s="8"/>
      <c r="H422" s="8"/>
      <c r="I422" s="8"/>
      <c r="K422" s="8"/>
    </row>
    <row r="423" spans="2:11" ht="15.75" customHeight="1">
      <c r="B423" s="8"/>
      <c r="H423" s="8"/>
      <c r="I423" s="8"/>
      <c r="K423" s="8"/>
    </row>
    <row r="424" spans="2:11" ht="15.75" customHeight="1">
      <c r="B424" s="8"/>
      <c r="H424" s="8"/>
      <c r="I424" s="8"/>
      <c r="K424" s="8"/>
    </row>
    <row r="425" spans="2:11" ht="15.75" customHeight="1">
      <c r="B425" s="8"/>
      <c r="H425" s="8"/>
      <c r="I425" s="8"/>
      <c r="K425" s="8"/>
    </row>
    <row r="426" spans="2:11" ht="15.75" customHeight="1">
      <c r="B426" s="8"/>
      <c r="H426" s="8"/>
      <c r="I426" s="8"/>
      <c r="K426" s="8"/>
    </row>
    <row r="427" spans="2:11" ht="15.75" customHeight="1">
      <c r="B427" s="8"/>
      <c r="H427" s="8"/>
      <c r="I427" s="8"/>
      <c r="K427" s="8"/>
    </row>
    <row r="428" spans="2:11" ht="15.75" customHeight="1">
      <c r="B428" s="8"/>
      <c r="H428" s="8"/>
      <c r="I428" s="8"/>
      <c r="K428" s="8"/>
    </row>
    <row r="429" spans="2:11" ht="15.75" customHeight="1">
      <c r="B429" s="8"/>
      <c r="H429" s="8"/>
      <c r="I429" s="8"/>
      <c r="K429" s="8"/>
    </row>
    <row r="430" spans="2:11" ht="15.75" customHeight="1">
      <c r="B430" s="8"/>
      <c r="H430" s="8"/>
      <c r="I430" s="8"/>
      <c r="K430" s="8"/>
    </row>
    <row r="431" spans="2:11" ht="15.75" customHeight="1">
      <c r="B431" s="8"/>
      <c r="H431" s="8"/>
      <c r="I431" s="8"/>
      <c r="K431" s="8"/>
    </row>
    <row r="432" spans="2:11" ht="15.75" customHeight="1">
      <c r="B432" s="8"/>
      <c r="H432" s="8"/>
      <c r="I432" s="8"/>
      <c r="K432" s="8"/>
    </row>
    <row r="433" spans="2:11" ht="15.75" customHeight="1">
      <c r="B433" s="8"/>
      <c r="H433" s="8"/>
      <c r="I433" s="8"/>
      <c r="K433" s="8"/>
    </row>
    <row r="434" spans="2:11" ht="15.75" customHeight="1">
      <c r="B434" s="8"/>
      <c r="H434" s="8"/>
      <c r="I434" s="8"/>
      <c r="K434" s="8"/>
    </row>
    <row r="435" spans="2:11" ht="15.75" customHeight="1">
      <c r="B435" s="8"/>
      <c r="H435" s="8"/>
      <c r="I435" s="8"/>
      <c r="K435" s="8"/>
    </row>
    <row r="436" spans="2:11" ht="15.75" customHeight="1">
      <c r="B436" s="8"/>
      <c r="H436" s="8"/>
      <c r="I436" s="8"/>
      <c r="K436" s="8"/>
    </row>
    <row r="437" spans="2:11" ht="15.75" customHeight="1">
      <c r="B437" s="8"/>
      <c r="H437" s="8"/>
      <c r="I437" s="8"/>
      <c r="K437" s="8"/>
    </row>
    <row r="438" spans="2:11" ht="15.75" customHeight="1">
      <c r="B438" s="8"/>
      <c r="H438" s="8"/>
      <c r="I438" s="8"/>
      <c r="K438" s="8"/>
    </row>
    <row r="439" spans="2:11" ht="15.75" customHeight="1">
      <c r="B439" s="8"/>
      <c r="H439" s="8"/>
      <c r="I439" s="8"/>
      <c r="K439" s="8"/>
    </row>
    <row r="440" spans="2:11" ht="15.75" customHeight="1">
      <c r="B440" s="8"/>
      <c r="H440" s="8"/>
      <c r="I440" s="8"/>
      <c r="K440" s="8"/>
    </row>
    <row r="441" spans="2:11" ht="15.75" customHeight="1">
      <c r="B441" s="8"/>
      <c r="H441" s="8"/>
      <c r="I441" s="8"/>
      <c r="K441" s="8"/>
    </row>
    <row r="442" spans="2:11" ht="15.75" customHeight="1">
      <c r="B442" s="8"/>
      <c r="H442" s="8"/>
      <c r="I442" s="8"/>
      <c r="K442" s="8"/>
    </row>
    <row r="443" spans="2:11" ht="15.75" customHeight="1">
      <c r="B443" s="8"/>
      <c r="H443" s="8"/>
      <c r="I443" s="8"/>
      <c r="K443" s="8"/>
    </row>
    <row r="444" spans="2:11" ht="15.75" customHeight="1">
      <c r="B444" s="8"/>
      <c r="H444" s="8"/>
      <c r="I444" s="8"/>
      <c r="K444" s="8"/>
    </row>
    <row r="445" spans="2:11" ht="15.75" customHeight="1">
      <c r="B445" s="8"/>
      <c r="H445" s="8"/>
      <c r="I445" s="8"/>
      <c r="K445" s="8"/>
    </row>
    <row r="446" spans="2:11" ht="15.75" customHeight="1">
      <c r="B446" s="8"/>
      <c r="H446" s="8"/>
      <c r="I446" s="8"/>
      <c r="K446" s="8"/>
    </row>
    <row r="447" spans="2:11" ht="15.75" customHeight="1">
      <c r="B447" s="8"/>
      <c r="H447" s="8"/>
      <c r="I447" s="8"/>
      <c r="K447" s="8"/>
    </row>
    <row r="448" spans="2:11" ht="15.75" customHeight="1">
      <c r="B448" s="8"/>
      <c r="H448" s="8"/>
      <c r="I448" s="8"/>
      <c r="K448" s="8"/>
    </row>
    <row r="449" spans="2:11" ht="15.75" customHeight="1">
      <c r="B449" s="8"/>
      <c r="H449" s="8"/>
      <c r="I449" s="8"/>
      <c r="K449" s="8"/>
    </row>
    <row r="450" spans="2:11" ht="15.75" customHeight="1">
      <c r="B450" s="8"/>
      <c r="H450" s="8"/>
      <c r="I450" s="8"/>
      <c r="K450" s="8"/>
    </row>
    <row r="451" spans="2:11" ht="15.75" customHeight="1">
      <c r="B451" s="8"/>
      <c r="H451" s="8"/>
      <c r="I451" s="8"/>
      <c r="K451" s="8"/>
    </row>
    <row r="452" spans="2:11" ht="15.75" customHeight="1">
      <c r="B452" s="8"/>
      <c r="H452" s="8"/>
      <c r="I452" s="8"/>
      <c r="K452" s="8"/>
    </row>
    <row r="453" spans="2:11" ht="15.75" customHeight="1">
      <c r="B453" s="8"/>
      <c r="H453" s="8"/>
      <c r="I453" s="8"/>
      <c r="K453" s="8"/>
    </row>
    <row r="454" spans="2:11" ht="15.75" customHeight="1">
      <c r="B454" s="8"/>
      <c r="H454" s="8"/>
      <c r="I454" s="8"/>
      <c r="K454" s="8"/>
    </row>
    <row r="455" spans="2:11" ht="15.75" customHeight="1">
      <c r="B455" s="8"/>
      <c r="H455" s="8"/>
      <c r="I455" s="8"/>
      <c r="K455" s="8"/>
    </row>
    <row r="456" spans="2:11" ht="15.75" customHeight="1">
      <c r="B456" s="8"/>
      <c r="H456" s="8"/>
      <c r="I456" s="8"/>
      <c r="K456" s="8"/>
    </row>
    <row r="457" spans="2:11" ht="15.75" customHeight="1">
      <c r="B457" s="8"/>
      <c r="H457" s="8"/>
      <c r="I457" s="8"/>
      <c r="K457" s="8"/>
    </row>
    <row r="458" spans="2:11" ht="15.75" customHeight="1">
      <c r="B458" s="8"/>
      <c r="H458" s="8"/>
      <c r="I458" s="8"/>
      <c r="K458" s="8"/>
    </row>
    <row r="459" spans="2:11" ht="15.75" customHeight="1">
      <c r="B459" s="8"/>
      <c r="H459" s="8"/>
      <c r="I459" s="8"/>
      <c r="K459" s="8"/>
    </row>
    <row r="460" spans="2:11" ht="15.75" customHeight="1">
      <c r="B460" s="8"/>
      <c r="H460" s="8"/>
      <c r="I460" s="8"/>
      <c r="K460" s="8"/>
    </row>
    <row r="461" spans="2:11" ht="15.75" customHeight="1">
      <c r="B461" s="8"/>
      <c r="H461" s="8"/>
      <c r="I461" s="8"/>
      <c r="K461" s="8"/>
    </row>
    <row r="462" spans="2:11" ht="15.75" customHeight="1">
      <c r="B462" s="8"/>
      <c r="H462" s="8"/>
      <c r="I462" s="8"/>
      <c r="K462" s="8"/>
    </row>
    <row r="463" spans="2:11" ht="15.75" customHeight="1">
      <c r="B463" s="8"/>
      <c r="H463" s="8"/>
      <c r="I463" s="8"/>
      <c r="K463" s="8"/>
    </row>
    <row r="464" spans="2:11" ht="15.75" customHeight="1">
      <c r="B464" s="8"/>
      <c r="H464" s="8"/>
      <c r="I464" s="8"/>
      <c r="K464" s="8"/>
    </row>
    <row r="465" spans="2:11" ht="15.75" customHeight="1">
      <c r="B465" s="8"/>
      <c r="H465" s="8"/>
      <c r="I465" s="8"/>
      <c r="K465" s="8"/>
    </row>
    <row r="466" spans="2:11" ht="15.75" customHeight="1">
      <c r="B466" s="8"/>
      <c r="H466" s="8"/>
      <c r="I466" s="8"/>
      <c r="K466" s="8"/>
    </row>
    <row r="467" spans="2:11" ht="15.75" customHeight="1">
      <c r="B467" s="8"/>
      <c r="H467" s="8"/>
      <c r="I467" s="8"/>
      <c r="K467" s="8"/>
    </row>
    <row r="468" spans="2:11" ht="15.75" customHeight="1">
      <c r="B468" s="8"/>
      <c r="H468" s="8"/>
      <c r="I468" s="8"/>
      <c r="K468" s="8"/>
    </row>
    <row r="469" spans="2:11" ht="15.75" customHeight="1">
      <c r="B469" s="8"/>
      <c r="H469" s="8"/>
      <c r="I469" s="8"/>
      <c r="K469" s="8"/>
    </row>
    <row r="470" spans="2:11" ht="15.75" customHeight="1">
      <c r="B470" s="8"/>
      <c r="H470" s="8"/>
      <c r="I470" s="8"/>
      <c r="K470" s="8"/>
    </row>
    <row r="471" spans="2:11" ht="15.75" customHeight="1">
      <c r="B471" s="8"/>
      <c r="H471" s="8"/>
      <c r="I471" s="8"/>
      <c r="K471" s="8"/>
    </row>
    <row r="472" spans="2:11" ht="15.75" customHeight="1">
      <c r="B472" s="8"/>
      <c r="H472" s="8"/>
      <c r="I472" s="8"/>
      <c r="K472" s="8"/>
    </row>
    <row r="473" spans="2:11" ht="15.75" customHeight="1">
      <c r="B473" s="8"/>
      <c r="H473" s="8"/>
      <c r="I473" s="8"/>
      <c r="K473" s="8"/>
    </row>
    <row r="474" spans="2:11" ht="15.75" customHeight="1">
      <c r="B474" s="8"/>
      <c r="H474" s="8"/>
      <c r="I474" s="8"/>
      <c r="K474" s="8"/>
    </row>
    <row r="475" spans="2:11" ht="15.75" customHeight="1">
      <c r="B475" s="8"/>
      <c r="H475" s="8"/>
      <c r="I475" s="8"/>
      <c r="K475" s="8"/>
    </row>
    <row r="476" spans="2:11" ht="15.75" customHeight="1">
      <c r="B476" s="8"/>
      <c r="H476" s="8"/>
      <c r="I476" s="8"/>
      <c r="K476" s="8"/>
    </row>
    <row r="477" spans="2:11" ht="15.75" customHeight="1">
      <c r="B477" s="8"/>
      <c r="H477" s="8"/>
      <c r="I477" s="8"/>
      <c r="K477" s="8"/>
    </row>
    <row r="478" spans="2:11" ht="15.75" customHeight="1">
      <c r="B478" s="8"/>
      <c r="H478" s="8"/>
      <c r="I478" s="8"/>
      <c r="K478" s="8"/>
    </row>
    <row r="479" spans="2:11" ht="15.75" customHeight="1">
      <c r="B479" s="8"/>
      <c r="H479" s="8"/>
      <c r="I479" s="8"/>
      <c r="K479" s="8"/>
    </row>
    <row r="480" spans="2:11" ht="15.75" customHeight="1">
      <c r="B480" s="8"/>
      <c r="H480" s="8"/>
      <c r="I480" s="8"/>
      <c r="K480" s="8"/>
    </row>
    <row r="481" spans="2:11" ht="15.75" customHeight="1">
      <c r="B481" s="8"/>
      <c r="H481" s="8"/>
      <c r="I481" s="8"/>
      <c r="K481" s="8"/>
    </row>
    <row r="482" spans="2:11" ht="15.75" customHeight="1">
      <c r="B482" s="8"/>
      <c r="H482" s="8"/>
      <c r="I482" s="8"/>
      <c r="K482" s="8"/>
    </row>
    <row r="483" spans="2:11" ht="15.75" customHeight="1">
      <c r="B483" s="8"/>
      <c r="H483" s="8"/>
      <c r="I483" s="8"/>
      <c r="K483" s="8"/>
    </row>
    <row r="484" spans="2:11" ht="15.75" customHeight="1">
      <c r="B484" s="8"/>
      <c r="H484" s="8"/>
      <c r="I484" s="8"/>
      <c r="K484" s="8"/>
    </row>
    <row r="485" spans="2:11" ht="15.75" customHeight="1">
      <c r="B485" s="8"/>
      <c r="H485" s="8"/>
      <c r="I485" s="8"/>
      <c r="K485" s="8"/>
    </row>
    <row r="486" spans="2:11" ht="15.75" customHeight="1">
      <c r="B486" s="8"/>
      <c r="H486" s="8"/>
      <c r="I486" s="8"/>
      <c r="K486" s="8"/>
    </row>
    <row r="487" spans="2:11" ht="15.75" customHeight="1">
      <c r="B487" s="8"/>
      <c r="H487" s="8"/>
      <c r="I487" s="8"/>
      <c r="K487" s="8"/>
    </row>
    <row r="488" spans="2:11" ht="15.75" customHeight="1">
      <c r="B488" s="8"/>
      <c r="H488" s="8"/>
      <c r="I488" s="8"/>
      <c r="K488" s="8"/>
    </row>
    <row r="489" spans="2:11" ht="15.75" customHeight="1">
      <c r="B489" s="8"/>
      <c r="H489" s="8"/>
      <c r="I489" s="8"/>
      <c r="K489" s="8"/>
    </row>
    <row r="490" spans="2:11" ht="15.75" customHeight="1">
      <c r="B490" s="8"/>
      <c r="H490" s="8"/>
      <c r="I490" s="8"/>
      <c r="K490" s="8"/>
    </row>
    <row r="491" spans="2:11" ht="15.75" customHeight="1">
      <c r="B491" s="8"/>
      <c r="H491" s="8"/>
      <c r="I491" s="8"/>
      <c r="K491" s="8"/>
    </row>
    <row r="492" spans="2:11" ht="15.75" customHeight="1">
      <c r="B492" s="8"/>
      <c r="H492" s="8"/>
      <c r="I492" s="8"/>
      <c r="K492" s="8"/>
    </row>
    <row r="493" spans="2:11" ht="15.75" customHeight="1">
      <c r="B493" s="8"/>
      <c r="H493" s="8"/>
      <c r="I493" s="8"/>
      <c r="K493" s="8"/>
    </row>
    <row r="494" spans="2:11" ht="15.75" customHeight="1">
      <c r="B494" s="8"/>
      <c r="H494" s="8"/>
      <c r="I494" s="8"/>
      <c r="K494" s="8"/>
    </row>
    <row r="495" spans="2:11" ht="15.75" customHeight="1">
      <c r="B495" s="8"/>
      <c r="H495" s="8"/>
      <c r="I495" s="8"/>
      <c r="K495" s="8"/>
    </row>
    <row r="496" spans="2:11" ht="15.75" customHeight="1">
      <c r="B496" s="8"/>
      <c r="H496" s="8"/>
      <c r="I496" s="8"/>
      <c r="K496" s="8"/>
    </row>
    <row r="497" spans="2:11" ht="15.75" customHeight="1">
      <c r="B497" s="8"/>
      <c r="H497" s="8"/>
      <c r="I497" s="8"/>
      <c r="K497" s="8"/>
    </row>
    <row r="498" spans="2:11" ht="15.75" customHeight="1">
      <c r="B498" s="8"/>
      <c r="H498" s="8"/>
      <c r="I498" s="8"/>
      <c r="K498" s="8"/>
    </row>
    <row r="499" spans="2:11" ht="15.75" customHeight="1">
      <c r="B499" s="8"/>
      <c r="H499" s="8"/>
      <c r="I499" s="8"/>
      <c r="K499" s="8"/>
    </row>
    <row r="500" spans="2:11" ht="15.75" customHeight="1">
      <c r="B500" s="8"/>
      <c r="H500" s="8"/>
      <c r="I500" s="8"/>
      <c r="K500" s="8"/>
    </row>
    <row r="501" spans="2:11" ht="15.75" customHeight="1">
      <c r="B501" s="8"/>
      <c r="H501" s="8"/>
      <c r="I501" s="8"/>
      <c r="K501" s="8"/>
    </row>
    <row r="502" spans="2:11" ht="15.75" customHeight="1">
      <c r="B502" s="8"/>
      <c r="H502" s="8"/>
      <c r="I502" s="8"/>
      <c r="K502" s="8"/>
    </row>
    <row r="503" spans="2:11" ht="15.75" customHeight="1">
      <c r="B503" s="8"/>
      <c r="H503" s="8"/>
      <c r="I503" s="8"/>
      <c r="K503" s="8"/>
    </row>
    <row r="504" spans="2:11" ht="15.75" customHeight="1">
      <c r="B504" s="8"/>
      <c r="H504" s="8"/>
      <c r="I504" s="8"/>
      <c r="K504" s="8"/>
    </row>
    <row r="505" spans="2:11" ht="15.75" customHeight="1">
      <c r="B505" s="8"/>
      <c r="H505" s="8"/>
      <c r="I505" s="8"/>
      <c r="K505" s="8"/>
    </row>
    <row r="506" spans="2:11" ht="15.75" customHeight="1">
      <c r="B506" s="8"/>
      <c r="H506" s="8"/>
      <c r="I506" s="8"/>
      <c r="K506" s="8"/>
    </row>
    <row r="507" spans="2:11" ht="15.75" customHeight="1">
      <c r="B507" s="8"/>
      <c r="H507" s="8"/>
      <c r="I507" s="8"/>
      <c r="K507" s="8"/>
    </row>
    <row r="508" spans="2:11" ht="15.75" customHeight="1">
      <c r="B508" s="8"/>
      <c r="H508" s="8"/>
      <c r="I508" s="8"/>
      <c r="K508" s="8"/>
    </row>
    <row r="509" spans="2:11" ht="15.75" customHeight="1">
      <c r="B509" s="8"/>
      <c r="H509" s="8"/>
      <c r="I509" s="8"/>
      <c r="K509" s="8"/>
    </row>
    <row r="510" spans="2:11" ht="15.75" customHeight="1">
      <c r="B510" s="8"/>
      <c r="H510" s="8"/>
      <c r="I510" s="8"/>
      <c r="K510" s="8"/>
    </row>
    <row r="511" spans="2:11" ht="15.75" customHeight="1">
      <c r="B511" s="8"/>
      <c r="H511" s="8"/>
      <c r="I511" s="8"/>
      <c r="K511" s="8"/>
    </row>
    <row r="512" spans="2:11" ht="15.75" customHeight="1">
      <c r="B512" s="8"/>
      <c r="H512" s="8"/>
      <c r="I512" s="8"/>
      <c r="K512" s="8"/>
    </row>
    <row r="513" spans="2:11" ht="15.75" customHeight="1">
      <c r="B513" s="8"/>
      <c r="H513" s="8"/>
      <c r="I513" s="8"/>
      <c r="K513" s="8"/>
    </row>
    <row r="514" spans="2:11" ht="15.75" customHeight="1">
      <c r="B514" s="8"/>
      <c r="H514" s="8"/>
      <c r="I514" s="8"/>
      <c r="K514" s="8"/>
    </row>
    <row r="515" spans="2:11" ht="15.75" customHeight="1">
      <c r="B515" s="8"/>
      <c r="H515" s="8"/>
      <c r="I515" s="8"/>
      <c r="K515" s="8"/>
    </row>
    <row r="516" spans="2:11" ht="15.75" customHeight="1">
      <c r="B516" s="8"/>
      <c r="H516" s="8"/>
      <c r="I516" s="8"/>
      <c r="K516" s="8"/>
    </row>
    <row r="517" spans="2:11" ht="15.75" customHeight="1">
      <c r="B517" s="8"/>
      <c r="H517" s="8"/>
      <c r="I517" s="8"/>
      <c r="K517" s="8"/>
    </row>
    <row r="518" spans="2:11" ht="15.75" customHeight="1">
      <c r="B518" s="8"/>
      <c r="H518" s="8"/>
      <c r="I518" s="8"/>
      <c r="K518" s="8"/>
    </row>
    <row r="519" spans="2:11" ht="15.75" customHeight="1">
      <c r="B519" s="8"/>
      <c r="H519" s="8"/>
      <c r="I519" s="8"/>
      <c r="K519" s="8"/>
    </row>
    <row r="520" spans="2:11" ht="15.75" customHeight="1">
      <c r="B520" s="8"/>
      <c r="H520" s="8"/>
      <c r="I520" s="8"/>
      <c r="K520" s="8"/>
    </row>
    <row r="521" spans="2:11" ht="15.75" customHeight="1">
      <c r="B521" s="8"/>
      <c r="H521" s="8"/>
      <c r="I521" s="8"/>
      <c r="K521" s="8"/>
    </row>
    <row r="522" spans="2:11" ht="15.75" customHeight="1">
      <c r="B522" s="8"/>
      <c r="H522" s="8"/>
      <c r="I522" s="8"/>
      <c r="K522" s="8"/>
    </row>
    <row r="523" spans="2:11" ht="15.75" customHeight="1">
      <c r="B523" s="8"/>
      <c r="H523" s="8"/>
      <c r="I523" s="8"/>
      <c r="K523" s="8"/>
    </row>
    <row r="524" spans="2:11" ht="15.75" customHeight="1">
      <c r="B524" s="8"/>
      <c r="H524" s="8"/>
      <c r="I524" s="8"/>
      <c r="K524" s="8"/>
    </row>
    <row r="525" spans="2:11" ht="15.75" customHeight="1">
      <c r="B525" s="8"/>
      <c r="H525" s="8"/>
      <c r="I525" s="8"/>
      <c r="K525" s="8"/>
    </row>
    <row r="526" spans="2:11" ht="15.75" customHeight="1">
      <c r="B526" s="8"/>
      <c r="H526" s="8"/>
      <c r="I526" s="8"/>
      <c r="K526" s="8"/>
    </row>
    <row r="527" spans="2:11" ht="15.75" customHeight="1">
      <c r="B527" s="8"/>
      <c r="H527" s="8"/>
      <c r="I527" s="8"/>
      <c r="K527" s="8"/>
    </row>
    <row r="528" spans="2:11" ht="15.75" customHeight="1">
      <c r="B528" s="8"/>
      <c r="H528" s="8"/>
      <c r="I528" s="8"/>
      <c r="K528" s="8"/>
    </row>
    <row r="529" spans="2:11" ht="15.75" customHeight="1">
      <c r="B529" s="8"/>
      <c r="H529" s="8"/>
      <c r="I529" s="8"/>
      <c r="K529" s="8"/>
    </row>
    <row r="530" spans="2:11" ht="15.75" customHeight="1">
      <c r="B530" s="8"/>
      <c r="H530" s="8"/>
      <c r="I530" s="8"/>
      <c r="K530" s="8"/>
    </row>
    <row r="531" spans="2:11" ht="15.75" customHeight="1">
      <c r="B531" s="8"/>
      <c r="H531" s="8"/>
      <c r="I531" s="8"/>
      <c r="K531" s="8"/>
    </row>
    <row r="532" spans="2:11" ht="15.75" customHeight="1">
      <c r="B532" s="8"/>
      <c r="H532" s="8"/>
      <c r="I532" s="8"/>
      <c r="K532" s="8"/>
    </row>
    <row r="533" spans="2:11" ht="15.75" customHeight="1">
      <c r="B533" s="8"/>
      <c r="H533" s="8"/>
      <c r="I533" s="8"/>
      <c r="K533" s="8"/>
    </row>
    <row r="534" spans="2:11" ht="15.75" customHeight="1">
      <c r="B534" s="8"/>
      <c r="H534" s="8"/>
      <c r="I534" s="8"/>
      <c r="K534" s="8"/>
    </row>
    <row r="535" spans="2:11" ht="15.75" customHeight="1">
      <c r="B535" s="8"/>
      <c r="H535" s="8"/>
      <c r="I535" s="8"/>
      <c r="K535" s="8"/>
    </row>
    <row r="536" spans="2:11" ht="15.75" customHeight="1">
      <c r="B536" s="8"/>
      <c r="H536" s="8"/>
      <c r="I536" s="8"/>
      <c r="K536" s="8"/>
    </row>
    <row r="537" spans="2:11" ht="15.75" customHeight="1">
      <c r="B537" s="8"/>
      <c r="H537" s="8"/>
      <c r="I537" s="8"/>
      <c r="K537" s="8"/>
    </row>
    <row r="538" spans="2:11" ht="15.75" customHeight="1">
      <c r="B538" s="8"/>
      <c r="H538" s="8"/>
      <c r="I538" s="8"/>
      <c r="K538" s="8"/>
    </row>
    <row r="539" spans="2:11" ht="15.75" customHeight="1">
      <c r="B539" s="8"/>
      <c r="H539" s="8"/>
      <c r="I539" s="8"/>
      <c r="K539" s="8"/>
    </row>
    <row r="540" spans="2:11" ht="15.75" customHeight="1">
      <c r="B540" s="8"/>
      <c r="H540" s="8"/>
      <c r="I540" s="8"/>
      <c r="K540" s="8"/>
    </row>
    <row r="541" spans="2:11" ht="15.75" customHeight="1">
      <c r="B541" s="8"/>
      <c r="H541" s="8"/>
      <c r="I541" s="8"/>
      <c r="K541" s="8"/>
    </row>
    <row r="542" spans="2:11" ht="15.75" customHeight="1">
      <c r="B542" s="8"/>
      <c r="H542" s="8"/>
      <c r="I542" s="8"/>
      <c r="K542" s="8"/>
    </row>
    <row r="543" spans="2:11" ht="15.75" customHeight="1">
      <c r="B543" s="8"/>
      <c r="H543" s="8"/>
      <c r="I543" s="8"/>
      <c r="K543" s="8"/>
    </row>
    <row r="544" spans="2:11" ht="15.75" customHeight="1">
      <c r="B544" s="8"/>
      <c r="H544" s="8"/>
      <c r="I544" s="8"/>
      <c r="K544" s="8"/>
    </row>
    <row r="545" spans="2:11" ht="15.75" customHeight="1">
      <c r="B545" s="8"/>
      <c r="H545" s="8"/>
      <c r="I545" s="8"/>
      <c r="K545" s="8"/>
    </row>
    <row r="546" spans="2:11" ht="15.75" customHeight="1">
      <c r="B546" s="8"/>
      <c r="H546" s="8"/>
      <c r="I546" s="8"/>
      <c r="K546" s="8"/>
    </row>
    <row r="547" spans="2:11" ht="15.75" customHeight="1">
      <c r="B547" s="8"/>
      <c r="H547" s="8"/>
      <c r="I547" s="8"/>
      <c r="K547" s="8"/>
    </row>
    <row r="548" spans="2:11" ht="15.75" customHeight="1">
      <c r="B548" s="8"/>
      <c r="H548" s="8"/>
      <c r="I548" s="8"/>
      <c r="K548" s="8"/>
    </row>
    <row r="549" spans="2:11" ht="15.75" customHeight="1">
      <c r="B549" s="8"/>
      <c r="H549" s="8"/>
      <c r="I549" s="8"/>
      <c r="K549" s="8"/>
    </row>
    <row r="550" spans="2:11" ht="15.75" customHeight="1">
      <c r="B550" s="8"/>
      <c r="H550" s="8"/>
      <c r="I550" s="8"/>
      <c r="K550" s="8"/>
    </row>
    <row r="551" spans="2:11" ht="15.75" customHeight="1">
      <c r="B551" s="8"/>
      <c r="H551" s="8"/>
      <c r="I551" s="8"/>
      <c r="K551" s="8"/>
    </row>
    <row r="552" spans="2:11" ht="15.75" customHeight="1">
      <c r="B552" s="8"/>
      <c r="H552" s="8"/>
      <c r="I552" s="8"/>
      <c r="K552" s="8"/>
    </row>
    <row r="553" spans="2:11" ht="15.75" customHeight="1">
      <c r="B553" s="8"/>
      <c r="H553" s="8"/>
      <c r="I553" s="8"/>
      <c r="K553" s="8"/>
    </row>
    <row r="554" spans="2:11" ht="15.75" customHeight="1">
      <c r="B554" s="8"/>
      <c r="H554" s="8"/>
      <c r="I554" s="8"/>
      <c r="K554" s="8"/>
    </row>
    <row r="555" spans="2:11" ht="15.75" customHeight="1">
      <c r="B555" s="8"/>
      <c r="H555" s="8"/>
      <c r="I555" s="8"/>
      <c r="K555" s="8"/>
    </row>
    <row r="556" spans="2:11" ht="15.75" customHeight="1">
      <c r="B556" s="8"/>
      <c r="H556" s="8"/>
      <c r="I556" s="8"/>
      <c r="K556" s="8"/>
    </row>
    <row r="557" spans="2:11" ht="15.75" customHeight="1">
      <c r="B557" s="8"/>
      <c r="H557" s="8"/>
      <c r="I557" s="8"/>
      <c r="K557" s="8"/>
    </row>
    <row r="558" spans="2:11" ht="15.75" customHeight="1">
      <c r="B558" s="8"/>
      <c r="H558" s="8"/>
      <c r="I558" s="8"/>
      <c r="K558" s="8"/>
    </row>
    <row r="559" spans="2:11" ht="15.75" customHeight="1">
      <c r="B559" s="8"/>
      <c r="H559" s="8"/>
      <c r="I559" s="8"/>
      <c r="K559" s="8"/>
    </row>
    <row r="560" spans="2:11" ht="15.75" customHeight="1">
      <c r="B560" s="8"/>
      <c r="H560" s="8"/>
      <c r="I560" s="8"/>
      <c r="K560" s="8"/>
    </row>
    <row r="561" spans="2:11" ht="15.75" customHeight="1">
      <c r="B561" s="8"/>
      <c r="H561" s="8"/>
      <c r="I561" s="8"/>
      <c r="K561" s="8"/>
    </row>
    <row r="562" spans="2:11" ht="15.75" customHeight="1">
      <c r="B562" s="8"/>
      <c r="H562" s="8"/>
      <c r="I562" s="8"/>
      <c r="K562" s="8"/>
    </row>
    <row r="563" spans="2:11" ht="15.75" customHeight="1">
      <c r="B563" s="8"/>
      <c r="H563" s="8"/>
      <c r="I563" s="8"/>
      <c r="K563" s="8"/>
    </row>
    <row r="564" spans="2:11" ht="15.75" customHeight="1">
      <c r="B564" s="8"/>
      <c r="H564" s="8"/>
      <c r="I564" s="8"/>
      <c r="K564" s="8"/>
    </row>
    <row r="565" spans="2:11" ht="15.75" customHeight="1">
      <c r="B565" s="8"/>
      <c r="H565" s="8"/>
      <c r="I565" s="8"/>
      <c r="K565" s="8"/>
    </row>
    <row r="566" spans="2:11" ht="15.75" customHeight="1">
      <c r="B566" s="8"/>
      <c r="H566" s="8"/>
      <c r="I566" s="8"/>
      <c r="K566" s="8"/>
    </row>
    <row r="567" spans="2:11" ht="15.75" customHeight="1">
      <c r="B567" s="8"/>
      <c r="H567" s="8"/>
      <c r="I567" s="8"/>
      <c r="K567" s="8"/>
    </row>
    <row r="568" spans="2:11" ht="15.75" customHeight="1">
      <c r="B568" s="8"/>
      <c r="H568" s="8"/>
      <c r="I568" s="8"/>
      <c r="K568" s="8"/>
    </row>
    <row r="569" spans="2:11" ht="15.75" customHeight="1">
      <c r="B569" s="8"/>
      <c r="H569" s="8"/>
      <c r="I569" s="8"/>
      <c r="K569" s="8"/>
    </row>
    <row r="570" spans="2:11" ht="15.75" customHeight="1">
      <c r="B570" s="8"/>
      <c r="H570" s="8"/>
      <c r="I570" s="8"/>
      <c r="K570" s="8"/>
    </row>
    <row r="571" spans="2:11" ht="15.75" customHeight="1">
      <c r="B571" s="8"/>
      <c r="H571" s="8"/>
      <c r="I571" s="8"/>
      <c r="K571" s="8"/>
    </row>
    <row r="572" spans="2:11" ht="15.75" customHeight="1">
      <c r="B572" s="8"/>
      <c r="H572" s="8"/>
      <c r="I572" s="8"/>
      <c r="K572" s="8"/>
    </row>
    <row r="573" spans="2:11" ht="15.75" customHeight="1">
      <c r="B573" s="8"/>
      <c r="H573" s="8"/>
      <c r="I573" s="8"/>
      <c r="K573" s="8"/>
    </row>
    <row r="574" spans="2:11" ht="15.75" customHeight="1">
      <c r="B574" s="8"/>
      <c r="H574" s="8"/>
      <c r="I574" s="8"/>
      <c r="K574" s="8"/>
    </row>
    <row r="575" spans="2:11" ht="15.75" customHeight="1">
      <c r="B575" s="8"/>
      <c r="H575" s="8"/>
      <c r="I575" s="8"/>
      <c r="K575" s="8"/>
    </row>
    <row r="576" spans="2:11" ht="15.75" customHeight="1">
      <c r="B576" s="8"/>
      <c r="H576" s="8"/>
      <c r="I576" s="8"/>
      <c r="K576" s="8"/>
    </row>
    <row r="577" spans="2:11" ht="15.75" customHeight="1">
      <c r="B577" s="8"/>
      <c r="H577" s="8"/>
      <c r="I577" s="8"/>
      <c r="K577" s="8"/>
    </row>
    <row r="578" spans="2:11" ht="15.75" customHeight="1">
      <c r="B578" s="8"/>
      <c r="H578" s="8"/>
      <c r="I578" s="8"/>
      <c r="K578" s="8"/>
    </row>
    <row r="579" spans="2:11" ht="15.75" customHeight="1">
      <c r="B579" s="8"/>
      <c r="H579" s="8"/>
      <c r="I579" s="8"/>
      <c r="K579" s="8"/>
    </row>
    <row r="580" spans="2:11" ht="15.75" customHeight="1">
      <c r="B580" s="8"/>
      <c r="H580" s="8"/>
      <c r="I580" s="8"/>
      <c r="K580" s="8"/>
    </row>
    <row r="581" spans="2:11" ht="15.75" customHeight="1">
      <c r="B581" s="8"/>
      <c r="H581" s="8"/>
      <c r="I581" s="8"/>
      <c r="K581" s="8"/>
    </row>
    <row r="582" spans="2:11" ht="15.75" customHeight="1">
      <c r="B582" s="8"/>
      <c r="H582" s="8"/>
      <c r="I582" s="8"/>
      <c r="K582" s="8"/>
    </row>
    <row r="583" spans="2:11" ht="15.75" customHeight="1">
      <c r="B583" s="8"/>
      <c r="H583" s="8"/>
      <c r="I583" s="8"/>
      <c r="K583" s="8"/>
    </row>
    <row r="584" spans="2:11" ht="15.75" customHeight="1">
      <c r="B584" s="8"/>
      <c r="H584" s="8"/>
      <c r="I584" s="8"/>
      <c r="K584" s="8"/>
    </row>
    <row r="585" spans="2:11" ht="15.75" customHeight="1">
      <c r="B585" s="8"/>
      <c r="H585" s="8"/>
      <c r="I585" s="8"/>
      <c r="K585" s="8"/>
    </row>
    <row r="586" spans="2:11" ht="15.75" customHeight="1">
      <c r="B586" s="8"/>
      <c r="H586" s="8"/>
      <c r="I586" s="8"/>
      <c r="K586" s="8"/>
    </row>
    <row r="587" spans="2:11" ht="15.75" customHeight="1">
      <c r="B587" s="8"/>
      <c r="H587" s="8"/>
      <c r="I587" s="8"/>
      <c r="K587" s="8"/>
    </row>
    <row r="588" spans="2:11" ht="15.75" customHeight="1">
      <c r="B588" s="8"/>
      <c r="H588" s="8"/>
      <c r="I588" s="8"/>
      <c r="K588" s="8"/>
    </row>
    <row r="589" spans="2:11" ht="15.75" customHeight="1">
      <c r="B589" s="8"/>
      <c r="H589" s="8"/>
      <c r="I589" s="8"/>
      <c r="K589" s="8"/>
    </row>
    <row r="590" spans="2:11" ht="15.75" customHeight="1">
      <c r="B590" s="8"/>
      <c r="H590" s="8"/>
      <c r="I590" s="8"/>
      <c r="K590" s="8"/>
    </row>
    <row r="591" spans="2:11" ht="15.75" customHeight="1">
      <c r="B591" s="8"/>
      <c r="H591" s="8"/>
      <c r="I591" s="8"/>
      <c r="K591" s="8"/>
    </row>
    <row r="592" spans="2:11" ht="15.75" customHeight="1">
      <c r="B592" s="8"/>
      <c r="H592" s="8"/>
      <c r="I592" s="8"/>
      <c r="K592" s="8"/>
    </row>
    <row r="593" spans="2:11" ht="15.75" customHeight="1">
      <c r="B593" s="8"/>
      <c r="H593" s="8"/>
      <c r="I593" s="8"/>
      <c r="K593" s="8"/>
    </row>
    <row r="594" spans="2:11" ht="15.75" customHeight="1">
      <c r="B594" s="8"/>
      <c r="H594" s="8"/>
      <c r="I594" s="8"/>
      <c r="K594" s="8"/>
    </row>
    <row r="595" spans="2:11" ht="15.75" customHeight="1">
      <c r="B595" s="8"/>
      <c r="H595" s="8"/>
      <c r="I595" s="8"/>
      <c r="K595" s="8"/>
    </row>
    <row r="596" spans="2:11" ht="15.75" customHeight="1">
      <c r="B596" s="8"/>
      <c r="H596" s="8"/>
      <c r="I596" s="8"/>
      <c r="K596" s="8"/>
    </row>
    <row r="597" spans="2:11" ht="15.75" customHeight="1">
      <c r="B597" s="8"/>
      <c r="H597" s="8"/>
      <c r="I597" s="8"/>
      <c r="K597" s="8"/>
    </row>
    <row r="598" spans="2:11" ht="15.75" customHeight="1">
      <c r="B598" s="8"/>
      <c r="H598" s="8"/>
      <c r="I598" s="8"/>
      <c r="K598" s="8"/>
    </row>
    <row r="599" spans="2:11" ht="15.75" customHeight="1">
      <c r="B599" s="8"/>
      <c r="H599" s="8"/>
      <c r="I599" s="8"/>
      <c r="K599" s="8"/>
    </row>
    <row r="600" spans="2:11" ht="15.75" customHeight="1">
      <c r="B600" s="8"/>
      <c r="H600" s="8"/>
      <c r="I600" s="8"/>
      <c r="K600" s="8"/>
    </row>
    <row r="601" spans="2:11" ht="15.75" customHeight="1">
      <c r="B601" s="8"/>
      <c r="H601" s="8"/>
      <c r="I601" s="8"/>
      <c r="K601" s="8"/>
    </row>
    <row r="602" spans="2:11" ht="15.75" customHeight="1">
      <c r="B602" s="8"/>
      <c r="H602" s="8"/>
      <c r="I602" s="8"/>
      <c r="K602" s="8"/>
    </row>
    <row r="603" spans="2:11" ht="15.75" customHeight="1">
      <c r="B603" s="8"/>
      <c r="H603" s="8"/>
      <c r="I603" s="8"/>
      <c r="K603" s="8"/>
    </row>
    <row r="604" spans="2:11" ht="15.75" customHeight="1">
      <c r="B604" s="8"/>
      <c r="H604" s="8"/>
      <c r="I604" s="8"/>
      <c r="K604" s="8"/>
    </row>
    <row r="605" spans="2:11" ht="15.75" customHeight="1">
      <c r="B605" s="8"/>
      <c r="H605" s="8"/>
      <c r="I605" s="8"/>
      <c r="K605" s="8"/>
    </row>
    <row r="606" spans="2:11" ht="15.75" customHeight="1">
      <c r="B606" s="8"/>
      <c r="H606" s="8"/>
      <c r="I606" s="8"/>
      <c r="K606" s="8"/>
    </row>
    <row r="607" spans="2:11" ht="15.75" customHeight="1">
      <c r="B607" s="8"/>
      <c r="H607" s="8"/>
      <c r="I607" s="8"/>
      <c r="K607" s="8"/>
    </row>
    <row r="608" spans="2:11" ht="15.75" customHeight="1">
      <c r="B608" s="8"/>
      <c r="H608" s="8"/>
      <c r="I608" s="8"/>
      <c r="K608" s="8"/>
    </row>
    <row r="609" spans="2:11" ht="15.75" customHeight="1">
      <c r="B609" s="8"/>
      <c r="H609" s="8"/>
      <c r="I609" s="8"/>
      <c r="K609" s="8"/>
    </row>
    <row r="610" spans="2:11" ht="15.75" customHeight="1">
      <c r="B610" s="8"/>
      <c r="H610" s="8"/>
      <c r="I610" s="8"/>
      <c r="K610" s="8"/>
    </row>
    <row r="611" spans="2:11" ht="15.75" customHeight="1">
      <c r="B611" s="8"/>
      <c r="H611" s="8"/>
      <c r="I611" s="8"/>
      <c r="K611" s="8"/>
    </row>
    <row r="612" spans="2:11" ht="15.75" customHeight="1">
      <c r="B612" s="8"/>
      <c r="H612" s="8"/>
      <c r="I612" s="8"/>
      <c r="K612" s="8"/>
    </row>
    <row r="613" spans="2:11" ht="15.75" customHeight="1">
      <c r="B613" s="8"/>
      <c r="H613" s="8"/>
      <c r="I613" s="8"/>
      <c r="K613" s="8"/>
    </row>
    <row r="614" spans="2:11" ht="15.75" customHeight="1">
      <c r="B614" s="8"/>
      <c r="H614" s="8"/>
      <c r="I614" s="8"/>
      <c r="K614" s="8"/>
    </row>
    <row r="615" spans="2:11" ht="15.75" customHeight="1">
      <c r="B615" s="8"/>
      <c r="H615" s="8"/>
      <c r="I615" s="8"/>
      <c r="K615" s="8"/>
    </row>
    <row r="616" spans="2:11" ht="15.75" customHeight="1">
      <c r="B616" s="8"/>
      <c r="H616" s="8"/>
      <c r="I616" s="8"/>
      <c r="K616" s="8"/>
    </row>
    <row r="617" spans="2:11" ht="15.75" customHeight="1">
      <c r="B617" s="8"/>
      <c r="H617" s="8"/>
      <c r="I617" s="8"/>
      <c r="K617" s="8"/>
    </row>
    <row r="618" spans="2:11" ht="15.75" customHeight="1">
      <c r="B618" s="8"/>
      <c r="H618" s="8"/>
      <c r="I618" s="8"/>
      <c r="K618" s="8"/>
    </row>
    <row r="619" spans="2:11" ht="15.75" customHeight="1">
      <c r="B619" s="8"/>
      <c r="H619" s="8"/>
      <c r="I619" s="8"/>
      <c r="K619" s="8"/>
    </row>
    <row r="620" spans="2:11" ht="15.75" customHeight="1">
      <c r="B620" s="8"/>
      <c r="H620" s="8"/>
      <c r="I620" s="8"/>
      <c r="K620" s="8"/>
    </row>
    <row r="621" spans="2:11" ht="15.75" customHeight="1">
      <c r="B621" s="8"/>
      <c r="H621" s="8"/>
      <c r="I621" s="8"/>
      <c r="K621" s="8"/>
    </row>
    <row r="622" spans="2:11" ht="15.75" customHeight="1">
      <c r="B622" s="8"/>
      <c r="H622" s="8"/>
      <c r="I622" s="8"/>
      <c r="K622" s="8"/>
    </row>
    <row r="623" spans="2:11" ht="15.75" customHeight="1">
      <c r="B623" s="8"/>
      <c r="H623" s="8"/>
      <c r="I623" s="8"/>
      <c r="K623" s="8"/>
    </row>
    <row r="624" spans="2:11" ht="15.75" customHeight="1">
      <c r="B624" s="8"/>
      <c r="H624" s="8"/>
      <c r="I624" s="8"/>
      <c r="K624" s="8"/>
    </row>
    <row r="625" spans="2:11" ht="15.75" customHeight="1">
      <c r="B625" s="8"/>
      <c r="H625" s="8"/>
      <c r="I625" s="8"/>
      <c r="K625" s="8"/>
    </row>
    <row r="626" spans="2:11" ht="15.75" customHeight="1">
      <c r="B626" s="8"/>
      <c r="H626" s="8"/>
      <c r="I626" s="8"/>
      <c r="K626" s="8"/>
    </row>
    <row r="627" spans="2:11" ht="15.75" customHeight="1">
      <c r="B627" s="8"/>
      <c r="H627" s="8"/>
      <c r="I627" s="8"/>
      <c r="K627" s="8"/>
    </row>
    <row r="628" spans="2:11" ht="15.75" customHeight="1">
      <c r="B628" s="8"/>
      <c r="H628" s="8"/>
      <c r="I628" s="8"/>
      <c r="K628" s="8"/>
    </row>
    <row r="629" spans="2:11" ht="15.75" customHeight="1">
      <c r="B629" s="8"/>
      <c r="H629" s="8"/>
      <c r="I629" s="8"/>
      <c r="K629" s="8"/>
    </row>
    <row r="630" spans="2:11" ht="15.75" customHeight="1">
      <c r="B630" s="8"/>
      <c r="H630" s="8"/>
      <c r="I630" s="8"/>
      <c r="K630" s="8"/>
    </row>
    <row r="631" spans="2:11" ht="15.75" customHeight="1">
      <c r="B631" s="8"/>
      <c r="H631" s="8"/>
      <c r="I631" s="8"/>
      <c r="K631" s="8"/>
    </row>
    <row r="632" spans="2:11" ht="15.75" customHeight="1">
      <c r="B632" s="8"/>
      <c r="H632" s="8"/>
      <c r="I632" s="8"/>
      <c r="K632" s="8"/>
    </row>
    <row r="633" spans="2:11" ht="15.75" customHeight="1">
      <c r="B633" s="8"/>
      <c r="H633" s="8"/>
      <c r="I633" s="8"/>
      <c r="K633" s="8"/>
    </row>
    <row r="634" spans="2:11" ht="15.75" customHeight="1">
      <c r="B634" s="8"/>
      <c r="H634" s="8"/>
      <c r="I634" s="8"/>
      <c r="K634" s="8"/>
    </row>
    <row r="635" spans="2:11" ht="15.75" customHeight="1">
      <c r="B635" s="8"/>
      <c r="H635" s="8"/>
      <c r="I635" s="8"/>
      <c r="K635" s="8"/>
    </row>
    <row r="636" spans="2:11" ht="15.75" customHeight="1">
      <c r="B636" s="8"/>
      <c r="H636" s="8"/>
      <c r="I636" s="8"/>
      <c r="K636" s="8"/>
    </row>
    <row r="637" spans="2:11" ht="15.75" customHeight="1">
      <c r="B637" s="8"/>
      <c r="H637" s="8"/>
      <c r="I637" s="8"/>
      <c r="K637" s="8"/>
    </row>
    <row r="638" spans="2:11" ht="15.75" customHeight="1">
      <c r="B638" s="8"/>
      <c r="H638" s="8"/>
      <c r="I638" s="8"/>
      <c r="K638" s="8"/>
    </row>
    <row r="639" spans="2:11" ht="15.75" customHeight="1">
      <c r="B639" s="8"/>
      <c r="H639" s="8"/>
      <c r="I639" s="8"/>
      <c r="K639" s="8"/>
    </row>
    <row r="640" spans="2:11" ht="15.75" customHeight="1">
      <c r="B640" s="8"/>
      <c r="H640" s="8"/>
      <c r="I640" s="8"/>
      <c r="K640" s="8"/>
    </row>
    <row r="641" spans="2:11" ht="15.75" customHeight="1">
      <c r="B641" s="8"/>
      <c r="H641" s="8"/>
      <c r="I641" s="8"/>
      <c r="K641" s="8"/>
    </row>
    <row r="642" spans="2:11" ht="15.75" customHeight="1">
      <c r="B642" s="8"/>
      <c r="H642" s="8"/>
      <c r="I642" s="8"/>
      <c r="K642" s="8"/>
    </row>
    <row r="643" spans="2:11" ht="15.75" customHeight="1">
      <c r="B643" s="8"/>
      <c r="H643" s="8"/>
      <c r="I643" s="8"/>
      <c r="K643" s="8"/>
    </row>
    <row r="644" spans="2:11" ht="15.75" customHeight="1">
      <c r="B644" s="8"/>
      <c r="H644" s="8"/>
      <c r="I644" s="8"/>
      <c r="K644" s="8"/>
    </row>
    <row r="645" spans="2:11" ht="15.75" customHeight="1">
      <c r="B645" s="8"/>
      <c r="H645" s="8"/>
      <c r="I645" s="8"/>
      <c r="K645" s="8"/>
    </row>
    <row r="646" spans="2:11" ht="15.75" customHeight="1">
      <c r="B646" s="8"/>
      <c r="H646" s="8"/>
      <c r="I646" s="8"/>
      <c r="K646" s="8"/>
    </row>
    <row r="647" spans="2:11" ht="15.75" customHeight="1">
      <c r="B647" s="8"/>
      <c r="H647" s="8"/>
      <c r="I647" s="8"/>
      <c r="K647" s="8"/>
    </row>
    <row r="648" spans="2:11" ht="15.75" customHeight="1">
      <c r="B648" s="8"/>
      <c r="H648" s="8"/>
      <c r="I648" s="8"/>
      <c r="K648" s="8"/>
    </row>
    <row r="649" spans="2:11" ht="15.75" customHeight="1">
      <c r="B649" s="8"/>
      <c r="H649" s="8"/>
      <c r="I649" s="8"/>
      <c r="K649" s="8"/>
    </row>
    <row r="650" spans="2:11" ht="15.75" customHeight="1">
      <c r="B650" s="8"/>
      <c r="H650" s="8"/>
      <c r="I650" s="8"/>
      <c r="K650" s="8"/>
    </row>
    <row r="651" spans="2:11" ht="15.75" customHeight="1">
      <c r="B651" s="8"/>
      <c r="H651" s="8"/>
      <c r="I651" s="8"/>
      <c r="K651" s="8"/>
    </row>
    <row r="652" spans="2:11" ht="15.75" customHeight="1">
      <c r="B652" s="8"/>
      <c r="H652" s="8"/>
      <c r="I652" s="8"/>
      <c r="K652" s="8"/>
    </row>
    <row r="653" spans="2:11" ht="15.75" customHeight="1">
      <c r="B653" s="8"/>
      <c r="H653" s="8"/>
      <c r="I653" s="8"/>
      <c r="K653" s="8"/>
    </row>
    <row r="654" spans="2:11" ht="15.75" customHeight="1">
      <c r="B654" s="8"/>
      <c r="H654" s="8"/>
      <c r="I654" s="8"/>
      <c r="K654" s="8"/>
    </row>
    <row r="655" spans="2:11" ht="15.75" customHeight="1">
      <c r="B655" s="8"/>
      <c r="H655" s="8"/>
      <c r="I655" s="8"/>
      <c r="K655" s="8"/>
    </row>
    <row r="656" spans="2:11" ht="15.75" customHeight="1">
      <c r="B656" s="8"/>
      <c r="H656" s="8"/>
      <c r="I656" s="8"/>
      <c r="K656" s="8"/>
    </row>
    <row r="657" spans="2:11" ht="15.75" customHeight="1">
      <c r="B657" s="8"/>
      <c r="H657" s="8"/>
      <c r="I657" s="8"/>
      <c r="K657" s="8"/>
    </row>
    <row r="658" spans="2:11" ht="15.75" customHeight="1">
      <c r="B658" s="8"/>
      <c r="H658" s="8"/>
      <c r="I658" s="8"/>
      <c r="K658" s="8"/>
    </row>
    <row r="659" spans="2:11" ht="15.75" customHeight="1">
      <c r="B659" s="8"/>
      <c r="H659" s="8"/>
      <c r="I659" s="8"/>
      <c r="K659" s="8"/>
    </row>
    <row r="660" spans="2:11" ht="15.75" customHeight="1">
      <c r="B660" s="8"/>
      <c r="H660" s="8"/>
      <c r="I660" s="8"/>
      <c r="K660" s="8"/>
    </row>
    <row r="661" spans="2:11" ht="15.75" customHeight="1">
      <c r="B661" s="8"/>
      <c r="H661" s="8"/>
      <c r="I661" s="8"/>
      <c r="K661" s="8"/>
    </row>
    <row r="662" spans="2:11" ht="15.75" customHeight="1">
      <c r="B662" s="8"/>
      <c r="H662" s="8"/>
      <c r="I662" s="8"/>
      <c r="K662" s="8"/>
    </row>
    <row r="663" spans="2:11" ht="15.75" customHeight="1">
      <c r="B663" s="8"/>
      <c r="H663" s="8"/>
      <c r="I663" s="8"/>
      <c r="K663" s="8"/>
    </row>
    <row r="664" spans="2:11" ht="15.75" customHeight="1">
      <c r="B664" s="8"/>
      <c r="H664" s="8"/>
      <c r="I664" s="8"/>
      <c r="K664" s="8"/>
    </row>
    <row r="665" spans="2:11" ht="15.75" customHeight="1">
      <c r="B665" s="8"/>
      <c r="H665" s="8"/>
      <c r="I665" s="8"/>
      <c r="K665" s="8"/>
    </row>
    <row r="666" spans="2:11" ht="15.75" customHeight="1">
      <c r="B666" s="8"/>
      <c r="H666" s="8"/>
      <c r="I666" s="8"/>
      <c r="K666" s="8"/>
    </row>
    <row r="667" spans="2:11" ht="15.75" customHeight="1">
      <c r="B667" s="8"/>
      <c r="H667" s="8"/>
      <c r="I667" s="8"/>
      <c r="K667" s="8"/>
    </row>
    <row r="668" spans="2:11" ht="15.75" customHeight="1">
      <c r="B668" s="8"/>
      <c r="H668" s="8"/>
      <c r="I668" s="8"/>
      <c r="K668" s="8"/>
    </row>
    <row r="669" spans="2:11" ht="15.75" customHeight="1">
      <c r="B669" s="8"/>
      <c r="H669" s="8"/>
      <c r="I669" s="8"/>
      <c r="K669" s="8"/>
    </row>
    <row r="670" spans="2:11" ht="15.75" customHeight="1">
      <c r="B670" s="8"/>
      <c r="H670" s="8"/>
      <c r="I670" s="8"/>
      <c r="K670" s="8"/>
    </row>
    <row r="671" spans="2:11" ht="15.75" customHeight="1">
      <c r="B671" s="8"/>
      <c r="H671" s="8"/>
      <c r="I671" s="8"/>
      <c r="K671" s="8"/>
    </row>
    <row r="672" spans="2:11" ht="15.75" customHeight="1">
      <c r="B672" s="8"/>
      <c r="H672" s="8"/>
      <c r="I672" s="8"/>
      <c r="K672" s="8"/>
    </row>
    <row r="673" spans="2:11" ht="15.75" customHeight="1">
      <c r="B673" s="8"/>
      <c r="H673" s="8"/>
      <c r="I673" s="8"/>
      <c r="K673" s="8"/>
    </row>
    <row r="674" spans="2:11" ht="15.75" customHeight="1">
      <c r="B674" s="8"/>
      <c r="H674" s="8"/>
      <c r="I674" s="8"/>
      <c r="K674" s="8"/>
    </row>
    <row r="675" spans="2:11" ht="15.75" customHeight="1">
      <c r="B675" s="8"/>
      <c r="H675" s="8"/>
      <c r="I675" s="8"/>
      <c r="K675" s="8"/>
    </row>
    <row r="676" spans="2:11" ht="15.75" customHeight="1">
      <c r="B676" s="8"/>
      <c r="H676" s="8"/>
      <c r="I676" s="8"/>
      <c r="K676" s="8"/>
    </row>
    <row r="677" spans="2:11" ht="15.75" customHeight="1">
      <c r="B677" s="8"/>
      <c r="H677" s="8"/>
      <c r="I677" s="8"/>
      <c r="K677" s="8"/>
    </row>
    <row r="678" spans="2:11" ht="15.75" customHeight="1">
      <c r="B678" s="8"/>
      <c r="H678" s="8"/>
      <c r="I678" s="8"/>
      <c r="K678" s="8"/>
    </row>
    <row r="679" spans="2:11" ht="15.75" customHeight="1">
      <c r="B679" s="8"/>
      <c r="H679" s="8"/>
      <c r="I679" s="8"/>
      <c r="K679" s="8"/>
    </row>
    <row r="680" spans="2:11" ht="15.75" customHeight="1">
      <c r="B680" s="8"/>
      <c r="H680" s="8"/>
      <c r="I680" s="8"/>
      <c r="K680" s="8"/>
    </row>
    <row r="681" spans="2:11" ht="15.75" customHeight="1">
      <c r="B681" s="8"/>
      <c r="H681" s="8"/>
      <c r="I681" s="8"/>
      <c r="K681" s="8"/>
    </row>
    <row r="682" spans="2:11" ht="15.75" customHeight="1">
      <c r="B682" s="8"/>
      <c r="H682" s="8"/>
      <c r="I682" s="8"/>
      <c r="K682" s="8"/>
    </row>
    <row r="683" spans="2:11" ht="15.75" customHeight="1">
      <c r="B683" s="8"/>
      <c r="H683" s="8"/>
      <c r="I683" s="8"/>
      <c r="K683" s="8"/>
    </row>
    <row r="684" spans="2:11" ht="15.75" customHeight="1">
      <c r="B684" s="8"/>
      <c r="H684" s="8"/>
      <c r="I684" s="8"/>
      <c r="K684" s="8"/>
    </row>
    <row r="685" spans="2:11" ht="15.75" customHeight="1">
      <c r="B685" s="8"/>
      <c r="H685" s="8"/>
      <c r="I685" s="8"/>
      <c r="K685" s="8"/>
    </row>
    <row r="686" spans="2:11" ht="15.75" customHeight="1">
      <c r="B686" s="8"/>
      <c r="H686" s="8"/>
      <c r="I686" s="8"/>
      <c r="K686" s="8"/>
    </row>
    <row r="687" spans="2:11" ht="15.75" customHeight="1">
      <c r="B687" s="8"/>
      <c r="H687" s="8"/>
      <c r="I687" s="8"/>
      <c r="K687" s="8"/>
    </row>
    <row r="688" spans="2:11" ht="15.75" customHeight="1">
      <c r="B688" s="8"/>
      <c r="H688" s="8"/>
      <c r="I688" s="8"/>
      <c r="K688" s="8"/>
    </row>
    <row r="689" spans="2:11" ht="15.75" customHeight="1">
      <c r="B689" s="8"/>
      <c r="H689" s="8"/>
      <c r="I689" s="8"/>
      <c r="K689" s="8"/>
    </row>
    <row r="690" spans="2:11" ht="15.75" customHeight="1">
      <c r="B690" s="8"/>
      <c r="H690" s="8"/>
      <c r="I690" s="8"/>
      <c r="K690" s="8"/>
    </row>
    <row r="691" spans="2:11" ht="15.75" customHeight="1">
      <c r="B691" s="8"/>
      <c r="H691" s="8"/>
      <c r="I691" s="8"/>
      <c r="K691" s="8"/>
    </row>
    <row r="692" spans="2:11" ht="15.75" customHeight="1">
      <c r="B692" s="8"/>
      <c r="H692" s="8"/>
      <c r="I692" s="8"/>
      <c r="K692" s="8"/>
    </row>
    <row r="693" spans="2:11" ht="15.75" customHeight="1">
      <c r="B693" s="8"/>
      <c r="H693" s="8"/>
      <c r="I693" s="8"/>
      <c r="K693" s="8"/>
    </row>
    <row r="694" spans="2:11" ht="15.75" customHeight="1">
      <c r="B694" s="8"/>
      <c r="H694" s="8"/>
      <c r="I694" s="8"/>
      <c r="K694" s="8"/>
    </row>
    <row r="695" spans="2:11" ht="15.75" customHeight="1">
      <c r="B695" s="8"/>
      <c r="H695" s="8"/>
      <c r="I695" s="8"/>
      <c r="K695" s="8"/>
    </row>
    <row r="696" spans="2:11" ht="15.75" customHeight="1">
      <c r="B696" s="8"/>
      <c r="H696" s="8"/>
      <c r="I696" s="8"/>
      <c r="K696" s="8"/>
    </row>
    <row r="697" spans="2:11" ht="15.75" customHeight="1">
      <c r="B697" s="8"/>
      <c r="H697" s="8"/>
      <c r="I697" s="8"/>
      <c r="K697" s="8"/>
    </row>
    <row r="698" spans="2:11" ht="15.75" customHeight="1">
      <c r="B698" s="8"/>
      <c r="H698" s="8"/>
      <c r="I698" s="8"/>
      <c r="K698" s="8"/>
    </row>
    <row r="699" spans="2:11" ht="15.75" customHeight="1">
      <c r="B699" s="8"/>
      <c r="H699" s="8"/>
      <c r="I699" s="8"/>
      <c r="K699" s="8"/>
    </row>
    <row r="700" spans="2:11" ht="15.75" customHeight="1">
      <c r="B700" s="8"/>
      <c r="H700" s="8"/>
      <c r="I700" s="8"/>
      <c r="K700" s="8"/>
    </row>
    <row r="701" spans="2:11" ht="15.75" customHeight="1">
      <c r="B701" s="8"/>
      <c r="H701" s="8"/>
      <c r="I701" s="8"/>
      <c r="K701" s="8"/>
    </row>
    <row r="702" spans="2:11" ht="15.75" customHeight="1">
      <c r="B702" s="8"/>
      <c r="H702" s="8"/>
      <c r="I702" s="8"/>
      <c r="K702" s="8"/>
    </row>
    <row r="703" spans="2:11" ht="15.75" customHeight="1">
      <c r="B703" s="8"/>
      <c r="H703" s="8"/>
      <c r="I703" s="8"/>
      <c r="K703" s="8"/>
    </row>
    <row r="704" spans="2:11" ht="15.75" customHeight="1">
      <c r="B704" s="8"/>
      <c r="H704" s="8"/>
      <c r="I704" s="8"/>
      <c r="K704" s="8"/>
    </row>
    <row r="705" spans="2:11" ht="15.75" customHeight="1">
      <c r="B705" s="8"/>
      <c r="H705" s="8"/>
      <c r="I705" s="8"/>
      <c r="K705" s="8"/>
    </row>
    <row r="706" spans="2:11" ht="15.75" customHeight="1">
      <c r="B706" s="8"/>
      <c r="H706" s="8"/>
      <c r="I706" s="8"/>
      <c r="K706" s="8"/>
    </row>
    <row r="707" spans="2:11" ht="15.75" customHeight="1">
      <c r="B707" s="8"/>
      <c r="H707" s="8"/>
      <c r="I707" s="8"/>
      <c r="K707" s="8"/>
    </row>
    <row r="708" spans="2:11" ht="15.75" customHeight="1">
      <c r="B708" s="8"/>
      <c r="H708" s="8"/>
      <c r="I708" s="8"/>
      <c r="K708" s="8"/>
    </row>
    <row r="709" spans="2:11" ht="15.75" customHeight="1">
      <c r="B709" s="8"/>
      <c r="H709" s="8"/>
      <c r="I709" s="8"/>
      <c r="K709" s="8"/>
    </row>
    <row r="710" spans="2:11" ht="15.75" customHeight="1">
      <c r="B710" s="8"/>
      <c r="H710" s="8"/>
      <c r="I710" s="8"/>
      <c r="K710" s="8"/>
    </row>
    <row r="711" spans="2:11" ht="15.75" customHeight="1">
      <c r="B711" s="8"/>
      <c r="H711" s="8"/>
      <c r="I711" s="8"/>
      <c r="K711" s="8"/>
    </row>
    <row r="712" spans="2:11" ht="15.75" customHeight="1">
      <c r="B712" s="8"/>
      <c r="H712" s="8"/>
      <c r="I712" s="8"/>
      <c r="K712" s="8"/>
    </row>
    <row r="713" spans="2:11" ht="15.75" customHeight="1">
      <c r="B713" s="8"/>
      <c r="H713" s="8"/>
      <c r="I713" s="8"/>
      <c r="K713" s="8"/>
    </row>
    <row r="714" spans="2:11" ht="15.75" customHeight="1">
      <c r="B714" s="8"/>
      <c r="H714" s="8"/>
      <c r="I714" s="8"/>
      <c r="K714" s="8"/>
    </row>
    <row r="715" spans="2:11" ht="15.75" customHeight="1">
      <c r="B715" s="8"/>
      <c r="H715" s="8"/>
      <c r="I715" s="8"/>
      <c r="K715" s="8"/>
    </row>
    <row r="716" spans="2:11" ht="15.75" customHeight="1">
      <c r="B716" s="8"/>
      <c r="H716" s="8"/>
      <c r="I716" s="8"/>
      <c r="K716" s="8"/>
    </row>
    <row r="717" spans="2:11" ht="15.75" customHeight="1">
      <c r="B717" s="8"/>
      <c r="H717" s="8"/>
      <c r="I717" s="8"/>
      <c r="K717" s="8"/>
    </row>
    <row r="718" spans="2:11" ht="15.75" customHeight="1">
      <c r="B718" s="8"/>
      <c r="H718" s="8"/>
      <c r="I718" s="8"/>
      <c r="K718" s="8"/>
    </row>
    <row r="719" spans="2:11" ht="15.75" customHeight="1">
      <c r="B719" s="8"/>
      <c r="H719" s="8"/>
      <c r="I719" s="8"/>
      <c r="K719" s="8"/>
    </row>
    <row r="720" spans="2:11" ht="15.75" customHeight="1">
      <c r="B720" s="8"/>
      <c r="H720" s="8"/>
      <c r="I720" s="8"/>
      <c r="K720" s="8"/>
    </row>
    <row r="721" spans="2:11" ht="15.75" customHeight="1">
      <c r="B721" s="8"/>
      <c r="H721" s="8"/>
      <c r="I721" s="8"/>
      <c r="K721" s="8"/>
    </row>
    <row r="722" spans="2:11" ht="15.75" customHeight="1">
      <c r="B722" s="8"/>
      <c r="H722" s="8"/>
      <c r="I722" s="8"/>
      <c r="K722" s="8"/>
    </row>
    <row r="723" spans="2:11" ht="15.75" customHeight="1">
      <c r="B723" s="8"/>
      <c r="H723" s="8"/>
      <c r="I723" s="8"/>
      <c r="K723" s="8"/>
    </row>
    <row r="724" spans="2:11" ht="15.75" customHeight="1">
      <c r="B724" s="8"/>
      <c r="H724" s="8"/>
      <c r="I724" s="8"/>
      <c r="K724" s="8"/>
    </row>
    <row r="725" spans="2:11" ht="15.75" customHeight="1">
      <c r="B725" s="8"/>
      <c r="H725" s="8"/>
      <c r="I725" s="8"/>
      <c r="K725" s="8"/>
    </row>
    <row r="726" spans="2:11" ht="15.75" customHeight="1">
      <c r="B726" s="8"/>
      <c r="H726" s="8"/>
      <c r="I726" s="8"/>
      <c r="K726" s="8"/>
    </row>
    <row r="727" spans="2:11" ht="15.75" customHeight="1">
      <c r="B727" s="8"/>
      <c r="H727" s="8"/>
      <c r="I727" s="8"/>
      <c r="K727" s="8"/>
    </row>
    <row r="728" spans="2:11" ht="15.75" customHeight="1">
      <c r="B728" s="8"/>
      <c r="H728" s="8"/>
      <c r="I728" s="8"/>
      <c r="K728" s="8"/>
    </row>
    <row r="729" spans="2:11" ht="15.75" customHeight="1">
      <c r="B729" s="8"/>
      <c r="H729" s="8"/>
      <c r="I729" s="8"/>
      <c r="K729" s="8"/>
    </row>
    <row r="730" spans="2:11" ht="15.75" customHeight="1">
      <c r="B730" s="8"/>
      <c r="H730" s="8"/>
      <c r="I730" s="8"/>
      <c r="K730" s="8"/>
    </row>
    <row r="731" spans="2:11" ht="15.75" customHeight="1">
      <c r="B731" s="8"/>
      <c r="H731" s="8"/>
      <c r="I731" s="8"/>
      <c r="K731" s="8"/>
    </row>
    <row r="732" spans="2:11" ht="15.75" customHeight="1">
      <c r="B732" s="8"/>
      <c r="H732" s="8"/>
      <c r="I732" s="8"/>
      <c r="K732" s="8"/>
    </row>
    <row r="733" spans="2:11" ht="15.75" customHeight="1">
      <c r="B733" s="8"/>
      <c r="H733" s="8"/>
      <c r="I733" s="8"/>
      <c r="K733" s="8"/>
    </row>
    <row r="734" spans="2:11" ht="15.75" customHeight="1">
      <c r="B734" s="8"/>
      <c r="H734" s="8"/>
      <c r="I734" s="8"/>
      <c r="K734" s="8"/>
    </row>
    <row r="735" spans="2:11" ht="15.75" customHeight="1">
      <c r="B735" s="8"/>
      <c r="H735" s="8"/>
      <c r="I735" s="8"/>
      <c r="K735" s="8"/>
    </row>
    <row r="736" spans="2:11" ht="15.75" customHeight="1">
      <c r="B736" s="8"/>
      <c r="H736" s="8"/>
      <c r="I736" s="8"/>
      <c r="K736" s="8"/>
    </row>
    <row r="737" spans="2:11" ht="15.75" customHeight="1">
      <c r="B737" s="8"/>
      <c r="H737" s="8"/>
      <c r="I737" s="8"/>
      <c r="K737" s="8"/>
    </row>
    <row r="738" spans="2:11" ht="15.75" customHeight="1">
      <c r="B738" s="8"/>
      <c r="H738" s="8"/>
      <c r="I738" s="8"/>
      <c r="K738" s="8"/>
    </row>
    <row r="739" spans="2:11" ht="15.75" customHeight="1">
      <c r="B739" s="8"/>
      <c r="H739" s="8"/>
      <c r="I739" s="8"/>
      <c r="K739" s="8"/>
    </row>
    <row r="740" spans="2:11" ht="15.75" customHeight="1">
      <c r="B740" s="8"/>
      <c r="H740" s="8"/>
      <c r="I740" s="8"/>
      <c r="K740" s="8"/>
    </row>
    <row r="741" spans="2:11" ht="15.75" customHeight="1">
      <c r="B741" s="8"/>
      <c r="H741" s="8"/>
      <c r="I741" s="8"/>
      <c r="K741" s="8"/>
    </row>
    <row r="742" spans="2:11" ht="15.75" customHeight="1">
      <c r="B742" s="8"/>
      <c r="H742" s="8"/>
      <c r="I742" s="8"/>
      <c r="K742" s="8"/>
    </row>
    <row r="743" spans="2:11" ht="15.75" customHeight="1">
      <c r="B743" s="8"/>
      <c r="H743" s="8"/>
      <c r="I743" s="8"/>
      <c r="K743" s="8"/>
    </row>
    <row r="744" spans="2:11" ht="15.75" customHeight="1">
      <c r="B744" s="8"/>
      <c r="H744" s="8"/>
      <c r="I744" s="8"/>
      <c r="K744" s="8"/>
    </row>
    <row r="745" spans="2:11" ht="15.75" customHeight="1">
      <c r="B745" s="8"/>
      <c r="H745" s="8"/>
      <c r="I745" s="8"/>
      <c r="K745" s="8"/>
    </row>
    <row r="746" spans="2:11" ht="15.75" customHeight="1">
      <c r="B746" s="8"/>
      <c r="H746" s="8"/>
      <c r="I746" s="8"/>
      <c r="K746" s="8"/>
    </row>
    <row r="747" spans="2:11" ht="15.75" customHeight="1">
      <c r="B747" s="8"/>
      <c r="H747" s="8"/>
      <c r="I747" s="8"/>
      <c r="K747" s="8"/>
    </row>
    <row r="748" spans="2:11" ht="15.75" customHeight="1">
      <c r="B748" s="8"/>
      <c r="H748" s="8"/>
      <c r="I748" s="8"/>
      <c r="K748" s="8"/>
    </row>
    <row r="749" spans="2:11" ht="15.75" customHeight="1">
      <c r="B749" s="8"/>
      <c r="H749" s="8"/>
      <c r="I749" s="8"/>
      <c r="K749" s="8"/>
    </row>
    <row r="750" spans="2:11" ht="15.75" customHeight="1">
      <c r="B750" s="8"/>
      <c r="H750" s="8"/>
      <c r="I750" s="8"/>
      <c r="K750" s="8"/>
    </row>
    <row r="751" spans="2:11" ht="15.75" customHeight="1">
      <c r="B751" s="8"/>
      <c r="H751" s="8"/>
      <c r="I751" s="8"/>
      <c r="K751" s="8"/>
    </row>
    <row r="752" spans="2:11" ht="15.75" customHeight="1">
      <c r="B752" s="8"/>
      <c r="H752" s="8"/>
      <c r="I752" s="8"/>
      <c r="K752" s="8"/>
    </row>
    <row r="753" spans="2:11" ht="15.75" customHeight="1">
      <c r="B753" s="8"/>
      <c r="H753" s="8"/>
      <c r="I753" s="8"/>
      <c r="K753" s="8"/>
    </row>
    <row r="754" spans="2:11" ht="15.75" customHeight="1">
      <c r="B754" s="8"/>
      <c r="H754" s="8"/>
      <c r="I754" s="8"/>
      <c r="K754" s="8"/>
    </row>
    <row r="755" spans="2:11" ht="15.75" customHeight="1">
      <c r="B755" s="8"/>
      <c r="H755" s="8"/>
      <c r="I755" s="8"/>
      <c r="K755" s="8"/>
    </row>
    <row r="756" spans="2:11" ht="15.75" customHeight="1">
      <c r="B756" s="8"/>
      <c r="H756" s="8"/>
      <c r="I756" s="8"/>
      <c r="K756" s="8"/>
    </row>
    <row r="757" spans="2:11" ht="15.75" customHeight="1">
      <c r="B757" s="8"/>
      <c r="H757" s="8"/>
      <c r="I757" s="8"/>
      <c r="K757" s="8"/>
    </row>
    <row r="758" spans="2:11" ht="15.75" customHeight="1">
      <c r="B758" s="8"/>
      <c r="H758" s="8"/>
      <c r="I758" s="8"/>
      <c r="K758" s="8"/>
    </row>
    <row r="759" spans="2:11" ht="15.75" customHeight="1">
      <c r="B759" s="8"/>
      <c r="H759" s="8"/>
      <c r="I759" s="8"/>
      <c r="K759" s="8"/>
    </row>
    <row r="760" spans="2:11" ht="15.75" customHeight="1">
      <c r="B760" s="8"/>
      <c r="H760" s="8"/>
      <c r="I760" s="8"/>
      <c r="K760" s="8"/>
    </row>
    <row r="761" spans="2:11" ht="15.75" customHeight="1">
      <c r="B761" s="8"/>
      <c r="H761" s="8"/>
      <c r="I761" s="8"/>
      <c r="K761" s="8"/>
    </row>
    <row r="762" spans="2:11" ht="15.75" customHeight="1">
      <c r="B762" s="8"/>
      <c r="H762" s="8"/>
      <c r="I762" s="8"/>
      <c r="K762" s="8"/>
    </row>
    <row r="763" spans="2:11" ht="15.75" customHeight="1">
      <c r="B763" s="8"/>
      <c r="H763" s="8"/>
      <c r="I763" s="8"/>
      <c r="K763" s="8"/>
    </row>
    <row r="764" spans="2:11" ht="15.75" customHeight="1">
      <c r="B764" s="8"/>
      <c r="H764" s="8"/>
      <c r="I764" s="8"/>
      <c r="K764" s="8"/>
    </row>
    <row r="765" spans="2:11" ht="15.75" customHeight="1">
      <c r="B765" s="8"/>
      <c r="H765" s="8"/>
      <c r="I765" s="8"/>
      <c r="K765" s="8"/>
    </row>
    <row r="766" spans="2:11" ht="15.75" customHeight="1">
      <c r="B766" s="8"/>
      <c r="H766" s="8"/>
      <c r="I766" s="8"/>
      <c r="K766" s="8"/>
    </row>
    <row r="767" spans="2:11" ht="15.75" customHeight="1">
      <c r="B767" s="8"/>
      <c r="H767" s="8"/>
      <c r="I767" s="8"/>
      <c r="K767" s="8"/>
    </row>
    <row r="768" spans="2:11" ht="15.75" customHeight="1">
      <c r="B768" s="8"/>
      <c r="H768" s="8"/>
      <c r="I768" s="8"/>
      <c r="K768" s="8"/>
    </row>
    <row r="769" spans="2:11" ht="15.75" customHeight="1">
      <c r="B769" s="8"/>
      <c r="H769" s="8"/>
      <c r="I769" s="8"/>
      <c r="K769" s="8"/>
    </row>
    <row r="770" spans="2:11" ht="15.75" customHeight="1">
      <c r="B770" s="8"/>
      <c r="H770" s="8"/>
      <c r="I770" s="8"/>
      <c r="K770" s="8"/>
    </row>
    <row r="771" spans="2:11" ht="15.75" customHeight="1">
      <c r="B771" s="8"/>
      <c r="H771" s="8"/>
      <c r="I771" s="8"/>
      <c r="K771" s="8"/>
    </row>
    <row r="772" spans="2:11" ht="15.75" customHeight="1">
      <c r="B772" s="8"/>
      <c r="H772" s="8"/>
      <c r="I772" s="8"/>
      <c r="K772" s="8"/>
    </row>
    <row r="773" spans="2:11" ht="15.75" customHeight="1">
      <c r="B773" s="8"/>
      <c r="H773" s="8"/>
      <c r="I773" s="8"/>
      <c r="K773" s="8"/>
    </row>
    <row r="774" spans="2:11" ht="15.75" customHeight="1">
      <c r="B774" s="8"/>
      <c r="H774" s="8"/>
      <c r="I774" s="8"/>
      <c r="K774" s="8"/>
    </row>
    <row r="775" spans="2:11" ht="15.75" customHeight="1">
      <c r="B775" s="8"/>
      <c r="H775" s="8"/>
      <c r="I775" s="8"/>
      <c r="K775" s="8"/>
    </row>
    <row r="776" spans="2:11" ht="15.75" customHeight="1">
      <c r="B776" s="8"/>
      <c r="H776" s="8"/>
      <c r="I776" s="8"/>
      <c r="K776" s="8"/>
    </row>
    <row r="777" spans="2:11" ht="15.75" customHeight="1">
      <c r="B777" s="8"/>
      <c r="H777" s="8"/>
      <c r="I777" s="8"/>
      <c r="K777" s="8"/>
    </row>
    <row r="778" spans="2:11" ht="15.75" customHeight="1">
      <c r="B778" s="8"/>
      <c r="H778" s="8"/>
      <c r="I778" s="8"/>
      <c r="K778" s="8"/>
    </row>
    <row r="779" spans="2:11" ht="15.75" customHeight="1">
      <c r="B779" s="8"/>
      <c r="H779" s="8"/>
      <c r="I779" s="8"/>
      <c r="K779" s="8"/>
    </row>
    <row r="780" spans="2:11" ht="15.75" customHeight="1">
      <c r="B780" s="8"/>
      <c r="H780" s="8"/>
      <c r="I780" s="8"/>
      <c r="K780" s="8"/>
    </row>
    <row r="781" spans="2:11" ht="15.75" customHeight="1">
      <c r="B781" s="8"/>
      <c r="H781" s="8"/>
      <c r="I781" s="8"/>
      <c r="K781" s="8"/>
    </row>
    <row r="782" spans="2:11" ht="15.75" customHeight="1">
      <c r="B782" s="8"/>
      <c r="H782" s="8"/>
      <c r="I782" s="8"/>
      <c r="K782" s="8"/>
    </row>
    <row r="783" spans="2:11" ht="15.75" customHeight="1">
      <c r="B783" s="8"/>
      <c r="H783" s="8"/>
      <c r="I783" s="8"/>
      <c r="K783" s="8"/>
    </row>
    <row r="784" spans="2:11" ht="15.75" customHeight="1">
      <c r="B784" s="8"/>
      <c r="H784" s="8"/>
      <c r="I784" s="8"/>
      <c r="K784" s="8"/>
    </row>
    <row r="785" spans="2:11" ht="15.75" customHeight="1">
      <c r="B785" s="8"/>
      <c r="H785" s="8"/>
      <c r="I785" s="8"/>
      <c r="K785" s="8"/>
    </row>
    <row r="786" spans="2:11" ht="15.75" customHeight="1">
      <c r="B786" s="8"/>
      <c r="H786" s="8"/>
      <c r="I786" s="8"/>
      <c r="K786" s="8"/>
    </row>
    <row r="787" spans="2:11" ht="15.75" customHeight="1">
      <c r="B787" s="8"/>
      <c r="H787" s="8"/>
      <c r="I787" s="8"/>
      <c r="K787" s="8"/>
    </row>
    <row r="788" spans="2:11" ht="15.75" customHeight="1">
      <c r="B788" s="8"/>
      <c r="H788" s="8"/>
      <c r="I788" s="8"/>
      <c r="K788" s="8"/>
    </row>
    <row r="789" spans="2:11" ht="15.75" customHeight="1">
      <c r="B789" s="8"/>
      <c r="H789" s="8"/>
      <c r="I789" s="8"/>
      <c r="K789" s="8"/>
    </row>
    <row r="790" spans="2:11" ht="15.75" customHeight="1">
      <c r="B790" s="8"/>
      <c r="H790" s="8"/>
      <c r="I790" s="8"/>
      <c r="K790" s="8"/>
    </row>
    <row r="791" spans="2:11" ht="15.75" customHeight="1">
      <c r="B791" s="8"/>
      <c r="H791" s="8"/>
      <c r="I791" s="8"/>
      <c r="K791" s="8"/>
    </row>
    <row r="792" spans="2:11" ht="15.75" customHeight="1">
      <c r="B792" s="8"/>
      <c r="H792" s="8"/>
      <c r="I792" s="8"/>
      <c r="K792" s="8"/>
    </row>
    <row r="793" spans="2:11" ht="15.75" customHeight="1">
      <c r="B793" s="8"/>
      <c r="H793" s="8"/>
      <c r="I793" s="8"/>
      <c r="K793" s="8"/>
    </row>
    <row r="794" spans="2:11" ht="15.75" customHeight="1">
      <c r="B794" s="8"/>
      <c r="H794" s="8"/>
      <c r="I794" s="8"/>
      <c r="K794" s="8"/>
    </row>
    <row r="795" spans="2:11" ht="15.75" customHeight="1">
      <c r="B795" s="8"/>
      <c r="H795" s="8"/>
      <c r="I795" s="8"/>
      <c r="K795" s="8"/>
    </row>
    <row r="796" spans="2:11" ht="15.75" customHeight="1">
      <c r="B796" s="8"/>
      <c r="H796" s="8"/>
      <c r="I796" s="8"/>
      <c r="K796" s="8"/>
    </row>
    <row r="797" spans="2:11" ht="15.75" customHeight="1">
      <c r="B797" s="8"/>
      <c r="H797" s="8"/>
      <c r="I797" s="8"/>
      <c r="K797" s="8"/>
    </row>
    <row r="798" spans="2:11" ht="15.75" customHeight="1">
      <c r="B798" s="8"/>
      <c r="H798" s="8"/>
      <c r="I798" s="8"/>
      <c r="K798" s="8"/>
    </row>
    <row r="799" spans="2:11" ht="15.75" customHeight="1">
      <c r="B799" s="8"/>
      <c r="H799" s="8"/>
      <c r="I799" s="8"/>
      <c r="K799" s="8"/>
    </row>
    <row r="800" spans="2:11" ht="15.75" customHeight="1">
      <c r="B800" s="8"/>
      <c r="H800" s="8"/>
      <c r="I800" s="8"/>
      <c r="K800" s="8"/>
    </row>
    <row r="801" spans="2:11" ht="15.75" customHeight="1">
      <c r="B801" s="8"/>
      <c r="H801" s="8"/>
      <c r="I801" s="8"/>
      <c r="K801" s="8"/>
    </row>
    <row r="802" spans="2:11" ht="15.75" customHeight="1">
      <c r="B802" s="8"/>
      <c r="H802" s="8"/>
      <c r="I802" s="8"/>
      <c r="K802" s="8"/>
    </row>
    <row r="803" spans="2:11" ht="15.75" customHeight="1">
      <c r="B803" s="8"/>
      <c r="H803" s="8"/>
      <c r="I803" s="8"/>
      <c r="K803" s="8"/>
    </row>
    <row r="804" spans="2:11" ht="15.75" customHeight="1">
      <c r="B804" s="8"/>
      <c r="H804" s="8"/>
      <c r="I804" s="8"/>
      <c r="K804" s="8"/>
    </row>
    <row r="805" spans="2:11" ht="15.75" customHeight="1">
      <c r="B805" s="8"/>
      <c r="H805" s="8"/>
      <c r="I805" s="8"/>
      <c r="K805" s="8"/>
    </row>
    <row r="806" spans="2:11" ht="15.75" customHeight="1">
      <c r="B806" s="8"/>
      <c r="H806" s="8"/>
      <c r="I806" s="8"/>
      <c r="K806" s="8"/>
    </row>
    <row r="807" spans="2:11" ht="15.75" customHeight="1">
      <c r="B807" s="8"/>
      <c r="H807" s="8"/>
      <c r="I807" s="8"/>
      <c r="K807" s="8"/>
    </row>
    <row r="808" spans="2:11" ht="15.75" customHeight="1">
      <c r="B808" s="8"/>
      <c r="H808" s="8"/>
      <c r="I808" s="8"/>
      <c r="K808" s="8"/>
    </row>
    <row r="809" spans="2:11" ht="15.75" customHeight="1">
      <c r="B809" s="8"/>
      <c r="H809" s="8"/>
      <c r="I809" s="8"/>
      <c r="K809" s="8"/>
    </row>
    <row r="810" spans="2:11" ht="15.75" customHeight="1">
      <c r="B810" s="8"/>
      <c r="H810" s="8"/>
      <c r="I810" s="8"/>
      <c r="K810" s="8"/>
    </row>
    <row r="811" spans="2:11" ht="15.75" customHeight="1">
      <c r="B811" s="8"/>
      <c r="H811" s="8"/>
      <c r="I811" s="8"/>
      <c r="K811" s="8"/>
    </row>
    <row r="812" spans="2:11" ht="15.75" customHeight="1">
      <c r="B812" s="8"/>
      <c r="H812" s="8"/>
      <c r="I812" s="8"/>
      <c r="K812" s="8"/>
    </row>
    <row r="813" spans="2:11" ht="15.75" customHeight="1">
      <c r="B813" s="8"/>
      <c r="H813" s="8"/>
      <c r="I813" s="8"/>
      <c r="K813" s="8"/>
    </row>
    <row r="814" spans="2:11" ht="15.75" customHeight="1">
      <c r="B814" s="8"/>
      <c r="H814" s="8"/>
      <c r="I814" s="8"/>
      <c r="K814" s="8"/>
    </row>
    <row r="815" spans="2:11" ht="15.75" customHeight="1">
      <c r="B815" s="8"/>
      <c r="H815" s="8"/>
      <c r="I815" s="8"/>
      <c r="K815" s="8"/>
    </row>
    <row r="816" spans="2:11" ht="15.75" customHeight="1">
      <c r="B816" s="8"/>
      <c r="H816" s="8"/>
      <c r="I816" s="8"/>
      <c r="K816" s="8"/>
    </row>
    <row r="817" spans="2:11" ht="15.75" customHeight="1">
      <c r="B817" s="8"/>
      <c r="H817" s="8"/>
      <c r="I817" s="8"/>
      <c r="K817" s="8"/>
    </row>
    <row r="818" spans="2:11" ht="15.75" customHeight="1">
      <c r="B818" s="8"/>
      <c r="H818" s="8"/>
      <c r="I818" s="8"/>
      <c r="K818" s="8"/>
    </row>
    <row r="819" spans="2:11" ht="15.75" customHeight="1">
      <c r="B819" s="8"/>
      <c r="H819" s="8"/>
      <c r="I819" s="8"/>
      <c r="K819" s="8"/>
    </row>
    <row r="820" spans="2:11" ht="15.75" customHeight="1">
      <c r="B820" s="8"/>
      <c r="H820" s="8"/>
      <c r="I820" s="8"/>
      <c r="K820" s="8"/>
    </row>
    <row r="821" spans="2:11" ht="15.75" customHeight="1">
      <c r="B821" s="8"/>
      <c r="H821" s="8"/>
      <c r="I821" s="8"/>
      <c r="K821" s="8"/>
    </row>
    <row r="822" spans="2:11" ht="15.75" customHeight="1">
      <c r="B822" s="8"/>
      <c r="H822" s="8"/>
      <c r="I822" s="8"/>
      <c r="K822" s="8"/>
    </row>
    <row r="823" spans="2:11" ht="15.75" customHeight="1">
      <c r="B823" s="8"/>
      <c r="H823" s="8"/>
      <c r="I823" s="8"/>
      <c r="K823" s="8"/>
    </row>
    <row r="824" spans="2:11" ht="15.75" customHeight="1">
      <c r="B824" s="8"/>
      <c r="H824" s="8"/>
      <c r="I824" s="8"/>
      <c r="K824" s="8"/>
    </row>
    <row r="825" spans="2:11" ht="15.75" customHeight="1">
      <c r="B825" s="8"/>
      <c r="H825" s="8"/>
      <c r="I825" s="8"/>
      <c r="K825" s="8"/>
    </row>
    <row r="826" spans="2:11" ht="15.75" customHeight="1">
      <c r="B826" s="8"/>
      <c r="H826" s="8"/>
      <c r="I826" s="8"/>
      <c r="K826" s="8"/>
    </row>
    <row r="827" spans="2:11" ht="15.75" customHeight="1">
      <c r="B827" s="8"/>
      <c r="H827" s="8"/>
      <c r="I827" s="8"/>
      <c r="K827" s="8"/>
    </row>
    <row r="828" spans="2:11" ht="15.75" customHeight="1">
      <c r="B828" s="8"/>
      <c r="H828" s="8"/>
      <c r="I828" s="8"/>
      <c r="K828" s="8"/>
    </row>
    <row r="829" spans="2:11" ht="15.75" customHeight="1">
      <c r="B829" s="8"/>
      <c r="H829" s="8"/>
      <c r="I829" s="8"/>
      <c r="K829" s="8"/>
    </row>
    <row r="830" spans="2:11" ht="15.75" customHeight="1">
      <c r="B830" s="8"/>
      <c r="H830" s="8"/>
      <c r="I830" s="8"/>
      <c r="K830" s="8"/>
    </row>
    <row r="831" spans="2:11" ht="15.75" customHeight="1">
      <c r="B831" s="8"/>
      <c r="H831" s="8"/>
      <c r="I831" s="8"/>
      <c r="K831" s="8"/>
    </row>
    <row r="832" spans="2:11" ht="15.75" customHeight="1">
      <c r="B832" s="8"/>
      <c r="H832" s="8"/>
      <c r="I832" s="8"/>
      <c r="K832" s="8"/>
    </row>
    <row r="833" spans="2:11" ht="15.75" customHeight="1">
      <c r="B833" s="8"/>
      <c r="H833" s="8"/>
      <c r="I833" s="8"/>
      <c r="K833" s="8"/>
    </row>
    <row r="834" spans="2:11" ht="15.75" customHeight="1">
      <c r="B834" s="8"/>
      <c r="H834" s="8"/>
      <c r="I834" s="8"/>
      <c r="K834" s="8"/>
    </row>
    <row r="835" spans="2:11" ht="15.75" customHeight="1">
      <c r="B835" s="8"/>
      <c r="H835" s="8"/>
      <c r="I835" s="8"/>
      <c r="K835" s="8"/>
    </row>
    <row r="836" spans="2:11" ht="15.75" customHeight="1">
      <c r="B836" s="8"/>
      <c r="H836" s="8"/>
      <c r="I836" s="8"/>
      <c r="K836" s="8"/>
    </row>
    <row r="837" spans="2:11" ht="15.75" customHeight="1">
      <c r="B837" s="8"/>
      <c r="H837" s="8"/>
      <c r="I837" s="8"/>
      <c r="K837" s="8"/>
    </row>
    <row r="838" spans="2:11" ht="15.75" customHeight="1">
      <c r="B838" s="8"/>
      <c r="H838" s="8"/>
      <c r="I838" s="8"/>
      <c r="K838" s="8"/>
    </row>
    <row r="839" spans="2:11" ht="15.75" customHeight="1">
      <c r="B839" s="8"/>
      <c r="H839" s="8"/>
      <c r="I839" s="8"/>
      <c r="K839" s="8"/>
    </row>
    <row r="840" spans="2:11" ht="15.75" customHeight="1">
      <c r="B840" s="8"/>
      <c r="H840" s="8"/>
      <c r="I840" s="8"/>
      <c r="K840" s="8"/>
    </row>
    <row r="841" spans="2:11" ht="15.75" customHeight="1">
      <c r="B841" s="8"/>
      <c r="H841" s="8"/>
      <c r="I841" s="8"/>
      <c r="K841" s="8"/>
    </row>
    <row r="842" spans="2:11" ht="15.75" customHeight="1">
      <c r="B842" s="8"/>
      <c r="H842" s="8"/>
      <c r="I842" s="8"/>
      <c r="K842" s="8"/>
    </row>
    <row r="843" spans="2:11" ht="15.75" customHeight="1">
      <c r="B843" s="8"/>
      <c r="H843" s="8"/>
      <c r="I843" s="8"/>
      <c r="K843" s="8"/>
    </row>
    <row r="844" spans="2:11" ht="15.75" customHeight="1">
      <c r="B844" s="8"/>
      <c r="H844" s="8"/>
      <c r="I844" s="8"/>
      <c r="K844" s="8"/>
    </row>
    <row r="845" spans="2:11" ht="15.75" customHeight="1">
      <c r="B845" s="8"/>
      <c r="H845" s="8"/>
      <c r="I845" s="8"/>
      <c r="K845" s="8"/>
    </row>
    <row r="846" spans="2:11" ht="15.75" customHeight="1">
      <c r="B846" s="8"/>
      <c r="H846" s="8"/>
      <c r="I846" s="8"/>
      <c r="K846" s="8"/>
    </row>
    <row r="847" spans="2:11" ht="15.75" customHeight="1">
      <c r="B847" s="8"/>
      <c r="H847" s="8"/>
      <c r="I847" s="8"/>
      <c r="K847" s="8"/>
    </row>
    <row r="848" spans="2:11" ht="15.75" customHeight="1">
      <c r="B848" s="8"/>
      <c r="H848" s="8"/>
      <c r="I848" s="8"/>
      <c r="K848" s="8"/>
    </row>
    <row r="849" spans="2:11" ht="15.75" customHeight="1">
      <c r="B849" s="8"/>
      <c r="H849" s="8"/>
      <c r="I849" s="8"/>
      <c r="K849" s="8"/>
    </row>
    <row r="850" spans="2:11" ht="15.75" customHeight="1">
      <c r="B850" s="8"/>
      <c r="H850" s="8"/>
      <c r="I850" s="8"/>
      <c r="K850" s="8"/>
    </row>
    <row r="851" spans="2:11" ht="15.75" customHeight="1">
      <c r="B851" s="8"/>
      <c r="H851" s="8"/>
      <c r="I851" s="8"/>
      <c r="K851" s="8"/>
    </row>
    <row r="852" spans="2:11" ht="15.75" customHeight="1">
      <c r="B852" s="8"/>
      <c r="H852" s="8"/>
      <c r="I852" s="8"/>
      <c r="K852" s="8"/>
    </row>
    <row r="853" spans="2:11" ht="15.75" customHeight="1">
      <c r="B853" s="8"/>
      <c r="H853" s="8"/>
      <c r="I853" s="8"/>
      <c r="K853" s="8"/>
    </row>
    <row r="854" spans="2:11" ht="15.75" customHeight="1">
      <c r="B854" s="8"/>
      <c r="H854" s="8"/>
      <c r="I854" s="8"/>
      <c r="K854" s="8"/>
    </row>
    <row r="855" spans="2:11" ht="15.75" customHeight="1">
      <c r="B855" s="8"/>
      <c r="H855" s="8"/>
      <c r="I855" s="8"/>
      <c r="K855" s="8"/>
    </row>
    <row r="856" spans="2:11" ht="15.75" customHeight="1">
      <c r="B856" s="8"/>
      <c r="H856" s="8"/>
      <c r="I856" s="8"/>
      <c r="K856" s="8"/>
    </row>
    <row r="857" spans="2:11" ht="15.75" customHeight="1">
      <c r="B857" s="8"/>
      <c r="H857" s="8"/>
      <c r="I857" s="8"/>
      <c r="K857" s="8"/>
    </row>
    <row r="858" spans="2:11" ht="15.75" customHeight="1">
      <c r="B858" s="8"/>
      <c r="H858" s="8"/>
      <c r="I858" s="8"/>
      <c r="K858" s="8"/>
    </row>
    <row r="859" spans="2:11" ht="15.75" customHeight="1">
      <c r="B859" s="8"/>
      <c r="H859" s="8"/>
      <c r="I859" s="8"/>
      <c r="K859" s="8"/>
    </row>
    <row r="860" spans="2:11" ht="15.75" customHeight="1">
      <c r="B860" s="8"/>
      <c r="H860" s="8"/>
      <c r="I860" s="8"/>
      <c r="K860" s="8"/>
    </row>
    <row r="861" spans="2:11" ht="15.75" customHeight="1">
      <c r="B861" s="8"/>
      <c r="H861" s="8"/>
      <c r="I861" s="8"/>
      <c r="K861" s="8"/>
    </row>
    <row r="862" spans="2:11" ht="15.75" customHeight="1">
      <c r="B862" s="8"/>
      <c r="H862" s="8"/>
      <c r="I862" s="8"/>
      <c r="K862" s="8"/>
    </row>
    <row r="863" spans="2:11" ht="15.75" customHeight="1">
      <c r="B863" s="8"/>
      <c r="H863" s="8"/>
      <c r="I863" s="8"/>
      <c r="K863" s="8"/>
    </row>
    <row r="864" spans="2:11" ht="15.75" customHeight="1">
      <c r="B864" s="8"/>
      <c r="H864" s="8"/>
      <c r="I864" s="8"/>
      <c r="K864" s="8"/>
    </row>
    <row r="865" spans="2:11" ht="15.75" customHeight="1">
      <c r="B865" s="8"/>
      <c r="H865" s="8"/>
      <c r="I865" s="8"/>
      <c r="K865" s="8"/>
    </row>
    <row r="866" spans="2:11" ht="15.75" customHeight="1">
      <c r="B866" s="8"/>
      <c r="H866" s="8"/>
      <c r="I866" s="8"/>
      <c r="K866" s="8"/>
    </row>
    <row r="867" spans="2:11" ht="15.75" customHeight="1">
      <c r="B867" s="8"/>
      <c r="H867" s="8"/>
      <c r="I867" s="8"/>
      <c r="K867" s="8"/>
    </row>
    <row r="868" spans="2:11" ht="15.75" customHeight="1">
      <c r="B868" s="8"/>
      <c r="H868" s="8"/>
      <c r="I868" s="8"/>
      <c r="K868" s="8"/>
    </row>
    <row r="869" spans="2:11" ht="15.75" customHeight="1">
      <c r="B869" s="8"/>
      <c r="H869" s="8"/>
      <c r="I869" s="8"/>
      <c r="K869" s="8"/>
    </row>
    <row r="870" spans="2:11" ht="15.75" customHeight="1">
      <c r="B870" s="8"/>
      <c r="H870" s="8"/>
      <c r="I870" s="8"/>
      <c r="K870" s="8"/>
    </row>
    <row r="871" spans="2:11" ht="15.75" customHeight="1">
      <c r="B871" s="8"/>
      <c r="H871" s="8"/>
      <c r="I871" s="8"/>
      <c r="K871" s="8"/>
    </row>
    <row r="872" spans="2:11" ht="15.75" customHeight="1">
      <c r="B872" s="8"/>
      <c r="H872" s="8"/>
      <c r="I872" s="8"/>
      <c r="K872" s="8"/>
    </row>
    <row r="873" spans="2:11" ht="15.75" customHeight="1">
      <c r="B873" s="8"/>
      <c r="H873" s="8"/>
      <c r="I873" s="8"/>
      <c r="K873" s="8"/>
    </row>
    <row r="874" spans="2:11" ht="15.75" customHeight="1">
      <c r="B874" s="8"/>
      <c r="H874" s="8"/>
      <c r="I874" s="8"/>
      <c r="K874" s="8"/>
    </row>
    <row r="875" spans="2:11" ht="15.75" customHeight="1">
      <c r="B875" s="8"/>
      <c r="H875" s="8"/>
      <c r="I875" s="8"/>
      <c r="K875" s="8"/>
    </row>
    <row r="876" spans="2:11" ht="15.75" customHeight="1">
      <c r="B876" s="8"/>
      <c r="H876" s="8"/>
      <c r="I876" s="8"/>
      <c r="K876" s="8"/>
    </row>
    <row r="877" spans="2:11" ht="15.75" customHeight="1">
      <c r="B877" s="8"/>
      <c r="H877" s="8"/>
      <c r="I877" s="8"/>
      <c r="K877" s="8"/>
    </row>
    <row r="878" spans="2:11" ht="15.75" customHeight="1">
      <c r="B878" s="8"/>
      <c r="H878" s="8"/>
      <c r="I878" s="8"/>
      <c r="K878" s="8"/>
    </row>
    <row r="879" spans="2:11" ht="15.75" customHeight="1">
      <c r="B879" s="8"/>
      <c r="H879" s="8"/>
      <c r="I879" s="8"/>
      <c r="K879" s="8"/>
    </row>
    <row r="880" spans="2:11" ht="15.75" customHeight="1">
      <c r="B880" s="8"/>
      <c r="H880" s="8"/>
      <c r="I880" s="8"/>
      <c r="K880" s="8"/>
    </row>
    <row r="881" spans="2:11" ht="15.75" customHeight="1">
      <c r="B881" s="8"/>
      <c r="H881" s="8"/>
      <c r="I881" s="8"/>
      <c r="K881" s="8"/>
    </row>
    <row r="882" spans="2:11" ht="15.75" customHeight="1">
      <c r="B882" s="8"/>
      <c r="H882" s="8"/>
      <c r="I882" s="8"/>
      <c r="K882" s="8"/>
    </row>
    <row r="883" spans="2:11" ht="15.75" customHeight="1">
      <c r="B883" s="8"/>
      <c r="H883" s="8"/>
      <c r="I883" s="8"/>
      <c r="K883" s="8"/>
    </row>
    <row r="884" spans="2:11" ht="15.75" customHeight="1">
      <c r="B884" s="8"/>
      <c r="H884" s="8"/>
      <c r="I884" s="8"/>
      <c r="K884" s="8"/>
    </row>
    <row r="885" spans="2:11" ht="15.75" customHeight="1">
      <c r="B885" s="8"/>
      <c r="H885" s="8"/>
      <c r="I885" s="8"/>
      <c r="K885" s="8"/>
    </row>
    <row r="886" spans="2:11" ht="15.75" customHeight="1">
      <c r="B886" s="8"/>
      <c r="H886" s="8"/>
      <c r="I886" s="8"/>
      <c r="K886" s="8"/>
    </row>
    <row r="887" spans="2:11" ht="15.75" customHeight="1">
      <c r="B887" s="8"/>
      <c r="H887" s="8"/>
      <c r="I887" s="8"/>
      <c r="K887" s="8"/>
    </row>
    <row r="888" spans="2:11" ht="15.75" customHeight="1">
      <c r="B888" s="8"/>
      <c r="H888" s="8"/>
      <c r="I888" s="8"/>
      <c r="K888" s="8"/>
    </row>
    <row r="889" spans="2:11" ht="15.75" customHeight="1">
      <c r="B889" s="8"/>
      <c r="H889" s="8"/>
      <c r="I889" s="8"/>
      <c r="K889" s="8"/>
    </row>
    <row r="890" spans="2:11" ht="15.75" customHeight="1">
      <c r="B890" s="8"/>
      <c r="H890" s="8"/>
      <c r="I890" s="8"/>
      <c r="K890" s="8"/>
    </row>
    <row r="891" spans="2:11" ht="15.75" customHeight="1">
      <c r="B891" s="8"/>
      <c r="H891" s="8"/>
      <c r="I891" s="8"/>
      <c r="K891" s="8"/>
    </row>
    <row r="892" spans="2:11" ht="15.75" customHeight="1">
      <c r="B892" s="8"/>
      <c r="H892" s="8"/>
      <c r="I892" s="8"/>
      <c r="K892" s="8"/>
    </row>
    <row r="893" spans="2:11" ht="15.75" customHeight="1">
      <c r="B893" s="8"/>
      <c r="H893" s="8"/>
      <c r="I893" s="8"/>
      <c r="K893" s="8"/>
    </row>
    <row r="894" spans="2:11" ht="15.75" customHeight="1">
      <c r="B894" s="8"/>
      <c r="H894" s="8"/>
      <c r="I894" s="8"/>
      <c r="K894" s="8"/>
    </row>
    <row r="895" spans="2:11" ht="15.75" customHeight="1">
      <c r="B895" s="8"/>
      <c r="H895" s="8"/>
      <c r="I895" s="8"/>
      <c r="K895" s="8"/>
    </row>
    <row r="896" spans="2:11" ht="15.75" customHeight="1">
      <c r="B896" s="8"/>
      <c r="H896" s="8"/>
      <c r="I896" s="8"/>
      <c r="K896" s="8"/>
    </row>
    <row r="897" spans="2:11" ht="15.75" customHeight="1">
      <c r="B897" s="8"/>
      <c r="H897" s="8"/>
      <c r="I897" s="8"/>
      <c r="K897" s="8"/>
    </row>
    <row r="898" spans="2:11" ht="15.75" customHeight="1">
      <c r="B898" s="8"/>
      <c r="H898" s="8"/>
      <c r="I898" s="8"/>
      <c r="K898" s="8"/>
    </row>
    <row r="899" spans="2:11" ht="15.75" customHeight="1">
      <c r="B899" s="8"/>
      <c r="H899" s="8"/>
      <c r="I899" s="8"/>
      <c r="K899" s="8"/>
    </row>
    <row r="900" spans="2:11" ht="15.75" customHeight="1">
      <c r="B900" s="8"/>
      <c r="H900" s="8"/>
      <c r="I900" s="8"/>
      <c r="K900" s="8"/>
    </row>
    <row r="901" spans="2:11" ht="15.75" customHeight="1">
      <c r="B901" s="8"/>
      <c r="H901" s="8"/>
      <c r="I901" s="8"/>
      <c r="K901" s="8"/>
    </row>
    <row r="902" spans="2:11" ht="15.75" customHeight="1">
      <c r="B902" s="8"/>
      <c r="H902" s="8"/>
      <c r="I902" s="8"/>
      <c r="K902" s="8"/>
    </row>
    <row r="903" spans="2:11" ht="15.75" customHeight="1">
      <c r="B903" s="8"/>
      <c r="H903" s="8"/>
      <c r="I903" s="8"/>
      <c r="K903" s="8"/>
    </row>
    <row r="904" spans="2:11" ht="15.75" customHeight="1">
      <c r="B904" s="8"/>
      <c r="H904" s="8"/>
      <c r="I904" s="8"/>
      <c r="K904" s="8"/>
    </row>
    <row r="905" spans="2:11" ht="15.75" customHeight="1">
      <c r="B905" s="8"/>
      <c r="H905" s="8"/>
      <c r="I905" s="8"/>
      <c r="K905" s="8"/>
    </row>
    <row r="906" spans="2:11" ht="15.75" customHeight="1">
      <c r="B906" s="8"/>
      <c r="H906" s="8"/>
      <c r="I906" s="8"/>
      <c r="K906" s="8"/>
    </row>
    <row r="907" spans="2:11" ht="15.75" customHeight="1">
      <c r="B907" s="8"/>
      <c r="H907" s="8"/>
      <c r="I907" s="8"/>
      <c r="K907" s="8"/>
    </row>
    <row r="908" spans="2:11" ht="15.75" customHeight="1">
      <c r="B908" s="8"/>
      <c r="H908" s="8"/>
      <c r="I908" s="8"/>
      <c r="K908" s="8"/>
    </row>
    <row r="909" spans="2:11" ht="15.75" customHeight="1">
      <c r="B909" s="8"/>
      <c r="H909" s="8"/>
      <c r="I909" s="8"/>
      <c r="K909" s="8"/>
    </row>
    <row r="910" spans="2:11" ht="15.75" customHeight="1">
      <c r="B910" s="8"/>
      <c r="H910" s="8"/>
      <c r="I910" s="8"/>
      <c r="K910" s="8"/>
    </row>
    <row r="911" spans="2:11" ht="15.75" customHeight="1">
      <c r="B911" s="8"/>
      <c r="H911" s="8"/>
      <c r="I911" s="8"/>
      <c r="K911" s="8"/>
    </row>
    <row r="912" spans="2:11" ht="15.75" customHeight="1">
      <c r="B912" s="8"/>
      <c r="H912" s="8"/>
      <c r="I912" s="8"/>
      <c r="K912" s="8"/>
    </row>
    <row r="913" spans="2:11" ht="15.75" customHeight="1">
      <c r="B913" s="8"/>
      <c r="H913" s="8"/>
      <c r="I913" s="8"/>
      <c r="K913" s="8"/>
    </row>
    <row r="914" spans="2:11" ht="15.75" customHeight="1">
      <c r="B914" s="8"/>
      <c r="H914" s="8"/>
      <c r="I914" s="8"/>
      <c r="K914" s="8"/>
    </row>
    <row r="915" spans="2:11" ht="15.75" customHeight="1">
      <c r="B915" s="8"/>
      <c r="H915" s="8"/>
      <c r="I915" s="8"/>
      <c r="K915" s="8"/>
    </row>
    <row r="916" spans="2:11" ht="15.75" customHeight="1">
      <c r="B916" s="8"/>
      <c r="H916" s="8"/>
      <c r="I916" s="8"/>
      <c r="K916" s="8"/>
    </row>
    <row r="917" spans="2:11" ht="15.75" customHeight="1">
      <c r="B917" s="8"/>
      <c r="H917" s="8"/>
      <c r="I917" s="8"/>
      <c r="K917" s="8"/>
    </row>
    <row r="918" spans="2:11" ht="15.75" customHeight="1">
      <c r="B918" s="8"/>
      <c r="H918" s="8"/>
      <c r="I918" s="8"/>
      <c r="K918" s="8"/>
    </row>
    <row r="919" spans="2:11" ht="15.75" customHeight="1">
      <c r="B919" s="8"/>
      <c r="H919" s="8"/>
      <c r="I919" s="8"/>
      <c r="K919" s="8"/>
    </row>
    <row r="920" spans="2:11" ht="15.75" customHeight="1">
      <c r="B920" s="8"/>
      <c r="H920" s="8"/>
      <c r="I920" s="8"/>
      <c r="K920" s="8"/>
    </row>
    <row r="921" spans="2:11" ht="15.75" customHeight="1">
      <c r="B921" s="8"/>
      <c r="H921" s="8"/>
      <c r="I921" s="8"/>
      <c r="K921" s="8"/>
    </row>
    <row r="922" spans="2:11" ht="15.75" customHeight="1">
      <c r="B922" s="8"/>
      <c r="H922" s="8"/>
      <c r="I922" s="8"/>
      <c r="K922" s="8"/>
    </row>
    <row r="923" spans="2:11" ht="15.75" customHeight="1">
      <c r="B923" s="8"/>
      <c r="H923" s="8"/>
      <c r="I923" s="8"/>
      <c r="K923" s="8"/>
    </row>
    <row r="924" spans="2:11" ht="15.75" customHeight="1">
      <c r="B924" s="8"/>
      <c r="H924" s="8"/>
      <c r="I924" s="8"/>
      <c r="K924" s="8"/>
    </row>
    <row r="925" spans="2:11" ht="15.75" customHeight="1">
      <c r="B925" s="8"/>
      <c r="H925" s="8"/>
      <c r="I925" s="8"/>
      <c r="K925" s="8"/>
    </row>
    <row r="926" spans="2:11" ht="15.75" customHeight="1">
      <c r="B926" s="8"/>
      <c r="H926" s="8"/>
      <c r="I926" s="8"/>
      <c r="K926" s="8"/>
    </row>
    <row r="927" spans="2:11" ht="15.75" customHeight="1">
      <c r="B927" s="8"/>
      <c r="H927" s="8"/>
      <c r="I927" s="8"/>
      <c r="K927" s="8"/>
    </row>
    <row r="928" spans="2:11" ht="15.75" customHeight="1">
      <c r="B928" s="8"/>
      <c r="H928" s="8"/>
      <c r="I928" s="8"/>
      <c r="K928" s="8"/>
    </row>
    <row r="929" spans="2:11" ht="15.75" customHeight="1">
      <c r="B929" s="8"/>
      <c r="H929" s="8"/>
      <c r="I929" s="8"/>
      <c r="K929" s="8"/>
    </row>
    <row r="930" spans="2:11" ht="15.75" customHeight="1">
      <c r="B930" s="8"/>
      <c r="H930" s="8"/>
      <c r="I930" s="8"/>
      <c r="K930" s="8"/>
    </row>
    <row r="931" spans="2:11" ht="15.75" customHeight="1">
      <c r="B931" s="8"/>
      <c r="H931" s="8"/>
      <c r="I931" s="8"/>
      <c r="K931" s="8"/>
    </row>
    <row r="932" spans="2:11" ht="15.75" customHeight="1">
      <c r="B932" s="8"/>
      <c r="H932" s="8"/>
      <c r="I932" s="8"/>
      <c r="K932" s="8"/>
    </row>
    <row r="933" spans="2:11" ht="15.75" customHeight="1">
      <c r="B933" s="8"/>
      <c r="H933" s="8"/>
      <c r="I933" s="8"/>
      <c r="K933" s="8"/>
    </row>
    <row r="934" spans="2:11" ht="15.75" customHeight="1">
      <c r="B934" s="8"/>
      <c r="H934" s="8"/>
      <c r="I934" s="8"/>
      <c r="K934" s="8"/>
    </row>
    <row r="935" spans="2:11" ht="15.75" customHeight="1">
      <c r="B935" s="8"/>
      <c r="H935" s="8"/>
      <c r="I935" s="8"/>
      <c r="K935" s="8"/>
    </row>
    <row r="936" spans="2:11" ht="15.75" customHeight="1">
      <c r="B936" s="8"/>
      <c r="H936" s="8"/>
      <c r="I936" s="8"/>
      <c r="K936" s="8"/>
    </row>
    <row r="937" spans="2:11" ht="15.75" customHeight="1">
      <c r="B937" s="8"/>
      <c r="H937" s="8"/>
      <c r="I937" s="8"/>
      <c r="K937" s="8"/>
    </row>
    <row r="938" spans="2:11" ht="15.75" customHeight="1">
      <c r="B938" s="8"/>
      <c r="H938" s="8"/>
      <c r="I938" s="8"/>
      <c r="K938" s="8"/>
    </row>
    <row r="939" spans="2:11" ht="15.75" customHeight="1">
      <c r="B939" s="8"/>
      <c r="H939" s="8"/>
      <c r="I939" s="8"/>
      <c r="K939" s="8"/>
    </row>
    <row r="940" spans="2:11" ht="15.75" customHeight="1">
      <c r="B940" s="8"/>
      <c r="H940" s="8"/>
      <c r="I940" s="8"/>
      <c r="K940" s="8"/>
    </row>
    <row r="941" spans="2:11" ht="15.75" customHeight="1">
      <c r="B941" s="8"/>
      <c r="H941" s="8"/>
      <c r="I941" s="8"/>
      <c r="K941" s="8"/>
    </row>
    <row r="942" spans="2:11" ht="15.75" customHeight="1">
      <c r="B942" s="8"/>
      <c r="H942" s="8"/>
      <c r="I942" s="8"/>
      <c r="K942" s="8"/>
    </row>
    <row r="943" spans="2:11" ht="15.75" customHeight="1">
      <c r="B943" s="8"/>
      <c r="H943" s="8"/>
      <c r="I943" s="8"/>
      <c r="K943" s="8"/>
    </row>
    <row r="944" spans="2:11" ht="15.75" customHeight="1">
      <c r="B944" s="8"/>
      <c r="H944" s="8"/>
      <c r="I944" s="8"/>
      <c r="K944" s="8"/>
    </row>
    <row r="945" spans="2:11" ht="15.75" customHeight="1">
      <c r="B945" s="8"/>
      <c r="H945" s="8"/>
      <c r="I945" s="8"/>
      <c r="K945" s="8"/>
    </row>
    <row r="946" spans="2:11" ht="15.75" customHeight="1">
      <c r="B946" s="8"/>
      <c r="H946" s="8"/>
      <c r="I946" s="8"/>
      <c r="K946" s="8"/>
    </row>
    <row r="947" spans="2:11" ht="15.75" customHeight="1">
      <c r="B947" s="8"/>
      <c r="H947" s="8"/>
      <c r="I947" s="8"/>
      <c r="K947" s="8"/>
    </row>
    <row r="948" spans="2:11" ht="15.75" customHeight="1">
      <c r="B948" s="8"/>
      <c r="H948" s="8"/>
      <c r="I948" s="8"/>
      <c r="K948" s="8"/>
    </row>
    <row r="949" spans="2:11" ht="15.75" customHeight="1">
      <c r="B949" s="8"/>
      <c r="H949" s="8"/>
      <c r="I949" s="8"/>
      <c r="K949" s="8"/>
    </row>
    <row r="950" spans="2:11" ht="15.75" customHeight="1">
      <c r="B950" s="8"/>
      <c r="H950" s="8"/>
      <c r="I950" s="8"/>
      <c r="K950" s="8"/>
    </row>
    <row r="951" spans="2:11" ht="15.75" customHeight="1">
      <c r="B951" s="8"/>
      <c r="H951" s="8"/>
      <c r="I951" s="8"/>
      <c r="K951" s="8"/>
    </row>
    <row r="952" spans="2:11" ht="15.75" customHeight="1">
      <c r="B952" s="8"/>
      <c r="H952" s="8"/>
      <c r="I952" s="8"/>
      <c r="K952" s="8"/>
    </row>
    <row r="953" spans="2:11" ht="15.75" customHeight="1">
      <c r="B953" s="8"/>
      <c r="H953" s="8"/>
      <c r="I953" s="8"/>
      <c r="K953" s="8"/>
    </row>
    <row r="954" spans="2:11" ht="15.75" customHeight="1">
      <c r="B954" s="8"/>
      <c r="H954" s="8"/>
      <c r="I954" s="8"/>
      <c r="K954" s="8"/>
    </row>
    <row r="955" spans="2:11" ht="15.75" customHeight="1">
      <c r="B955" s="8"/>
      <c r="H955" s="8"/>
      <c r="I955" s="8"/>
      <c r="K955" s="8"/>
    </row>
    <row r="956" spans="2:11" ht="15.75" customHeight="1">
      <c r="B956" s="8"/>
      <c r="H956" s="8"/>
      <c r="I956" s="8"/>
      <c r="K956" s="8"/>
    </row>
    <row r="957" spans="2:11" ht="15.75" customHeight="1">
      <c r="B957" s="8"/>
      <c r="H957" s="8"/>
      <c r="I957" s="8"/>
      <c r="K957" s="8"/>
    </row>
    <row r="958" spans="2:11" ht="15.75" customHeight="1">
      <c r="B958" s="8"/>
      <c r="H958" s="8"/>
      <c r="I958" s="8"/>
      <c r="K958" s="8"/>
    </row>
    <row r="959" spans="2:11" ht="15.75" customHeight="1">
      <c r="B959" s="8"/>
      <c r="H959" s="8"/>
      <c r="I959" s="8"/>
      <c r="K959" s="8"/>
    </row>
    <row r="960" spans="2:11" ht="15.75" customHeight="1">
      <c r="B960" s="8"/>
      <c r="H960" s="8"/>
      <c r="I960" s="8"/>
      <c r="K960" s="8"/>
    </row>
    <row r="961" spans="2:11" ht="15.75" customHeight="1">
      <c r="B961" s="8"/>
      <c r="H961" s="8"/>
      <c r="I961" s="8"/>
      <c r="K961" s="8"/>
    </row>
    <row r="962" spans="2:11" ht="15.75" customHeight="1">
      <c r="B962" s="8"/>
      <c r="H962" s="8"/>
      <c r="I962" s="8"/>
      <c r="K962" s="8"/>
    </row>
    <row r="963" spans="2:11" ht="15.75" customHeight="1">
      <c r="B963" s="8"/>
      <c r="H963" s="8"/>
      <c r="I963" s="8"/>
      <c r="K963" s="8"/>
    </row>
    <row r="964" spans="2:11" ht="15.75" customHeight="1">
      <c r="B964" s="8"/>
      <c r="H964" s="8"/>
      <c r="I964" s="8"/>
      <c r="K964" s="8"/>
    </row>
    <row r="965" spans="2:11" ht="15.75" customHeight="1">
      <c r="B965" s="8"/>
      <c r="H965" s="8"/>
      <c r="I965" s="8"/>
      <c r="K965" s="8"/>
    </row>
    <row r="966" spans="2:11" ht="15.75" customHeight="1">
      <c r="B966" s="8"/>
      <c r="H966" s="8"/>
      <c r="I966" s="8"/>
      <c r="K966" s="8"/>
    </row>
    <row r="967" spans="2:11" ht="15.75" customHeight="1">
      <c r="B967" s="8"/>
      <c r="H967" s="8"/>
      <c r="I967" s="8"/>
      <c r="K967" s="8"/>
    </row>
    <row r="968" spans="2:11" ht="15.75" customHeight="1">
      <c r="B968" s="8"/>
      <c r="H968" s="8"/>
      <c r="I968" s="8"/>
      <c r="K968" s="8"/>
    </row>
    <row r="969" spans="2:11" ht="15.75" customHeight="1">
      <c r="B969" s="8"/>
      <c r="H969" s="8"/>
      <c r="I969" s="8"/>
      <c r="K969" s="8"/>
    </row>
    <row r="970" spans="2:11" ht="15.75" customHeight="1">
      <c r="B970" s="8"/>
      <c r="H970" s="8"/>
      <c r="I970" s="8"/>
      <c r="K970" s="8"/>
    </row>
    <row r="971" spans="2:11" ht="15.75" customHeight="1">
      <c r="B971" s="8"/>
      <c r="H971" s="8"/>
      <c r="I971" s="8"/>
      <c r="K971" s="8"/>
    </row>
    <row r="972" spans="2:11" ht="15.75" customHeight="1">
      <c r="B972" s="8"/>
      <c r="H972" s="8"/>
      <c r="I972" s="8"/>
      <c r="K972" s="8"/>
    </row>
    <row r="973" spans="2:11" ht="15.75" customHeight="1">
      <c r="B973" s="8"/>
      <c r="H973" s="8"/>
      <c r="I973" s="8"/>
      <c r="K973" s="8"/>
    </row>
    <row r="974" spans="2:11" ht="15.75" customHeight="1">
      <c r="B974" s="8"/>
      <c r="H974" s="8"/>
      <c r="I974" s="8"/>
      <c r="K974" s="8"/>
    </row>
    <row r="975" spans="2:11" ht="15.75" customHeight="1">
      <c r="B975" s="8"/>
      <c r="H975" s="8"/>
      <c r="I975" s="8"/>
      <c r="K975" s="8"/>
    </row>
    <row r="976" spans="2:11" ht="15.75" customHeight="1">
      <c r="B976" s="8"/>
      <c r="H976" s="8"/>
      <c r="I976" s="8"/>
      <c r="K976" s="8"/>
    </row>
    <row r="977" spans="2:11" ht="15.75" customHeight="1">
      <c r="B977" s="8"/>
      <c r="H977" s="8"/>
      <c r="I977" s="8"/>
      <c r="K977" s="8"/>
    </row>
    <row r="978" spans="2:11" ht="15.75" customHeight="1">
      <c r="B978" s="8"/>
      <c r="H978" s="8"/>
      <c r="I978" s="8"/>
      <c r="K978" s="8"/>
    </row>
    <row r="979" spans="2:11" ht="15.75" customHeight="1">
      <c r="B979" s="8"/>
      <c r="H979" s="8"/>
      <c r="I979" s="8"/>
      <c r="K979" s="8"/>
    </row>
    <row r="980" spans="2:11" ht="15.75" customHeight="1">
      <c r="B980" s="8"/>
      <c r="H980" s="8"/>
      <c r="I980" s="8"/>
      <c r="K980" s="8"/>
    </row>
    <row r="981" spans="2:11" ht="15.75" customHeight="1">
      <c r="B981" s="8"/>
      <c r="H981" s="8"/>
      <c r="I981" s="8"/>
      <c r="K981" s="8"/>
    </row>
    <row r="982" spans="2:11" ht="15.75" customHeight="1">
      <c r="B982" s="8"/>
      <c r="H982" s="8"/>
      <c r="I982" s="8"/>
      <c r="K982" s="8"/>
    </row>
    <row r="983" spans="2:11" ht="15.75" customHeight="1">
      <c r="B983" s="8"/>
      <c r="H983" s="8"/>
      <c r="I983" s="8"/>
      <c r="K983" s="8"/>
    </row>
    <row r="984" spans="2:11" ht="15.75" customHeight="1">
      <c r="B984" s="8"/>
      <c r="H984" s="8"/>
      <c r="I984" s="8"/>
      <c r="K984" s="8"/>
    </row>
    <row r="985" spans="2:11" ht="15.75" customHeight="1">
      <c r="B985" s="8"/>
      <c r="H985" s="8"/>
      <c r="I985" s="8"/>
      <c r="K985" s="8"/>
    </row>
    <row r="986" spans="2:11" ht="15.75" customHeight="1">
      <c r="B986" s="8"/>
      <c r="H986" s="8"/>
      <c r="I986" s="8"/>
      <c r="K986" s="8"/>
    </row>
    <row r="987" spans="2:11" ht="15.75" customHeight="1">
      <c r="B987" s="8"/>
      <c r="H987" s="8"/>
      <c r="I987" s="8"/>
      <c r="K987" s="8"/>
    </row>
    <row r="988" spans="2:11" ht="15.75" customHeight="1">
      <c r="B988" s="8"/>
      <c r="H988" s="8"/>
      <c r="I988" s="8"/>
      <c r="K988" s="8"/>
    </row>
    <row r="989" spans="2:11" ht="15.75" customHeight="1">
      <c r="B989" s="8"/>
      <c r="H989" s="8"/>
      <c r="I989" s="8"/>
      <c r="K989" s="8"/>
    </row>
    <row r="990" spans="2:11" ht="15.75" customHeight="1">
      <c r="B990" s="8"/>
      <c r="H990" s="8"/>
      <c r="I990" s="8"/>
      <c r="K990" s="8"/>
    </row>
    <row r="991" spans="2:11" ht="15.75" customHeight="1">
      <c r="B991" s="8"/>
      <c r="H991" s="8"/>
      <c r="I991" s="8"/>
      <c r="K991" s="8"/>
    </row>
    <row r="992" spans="2:11" ht="15.75" customHeight="1">
      <c r="B992" s="8"/>
      <c r="H992" s="8"/>
      <c r="I992" s="8"/>
      <c r="K992" s="8"/>
    </row>
    <row r="993" spans="2:11" ht="15.75" customHeight="1">
      <c r="B993" s="8"/>
      <c r="H993" s="8"/>
      <c r="I993" s="8"/>
      <c r="K993" s="8"/>
    </row>
    <row r="994" spans="2:11" ht="15.75" customHeight="1">
      <c r="B994" s="8"/>
      <c r="H994" s="8"/>
      <c r="I994" s="8"/>
      <c r="K994" s="8"/>
    </row>
    <row r="995" spans="2:11" ht="15.75" customHeight="1">
      <c r="B995" s="8"/>
      <c r="H995" s="8"/>
      <c r="I995" s="8"/>
      <c r="K995" s="8"/>
    </row>
    <row r="996" spans="2:11" ht="15.75" customHeight="1">
      <c r="B996" s="8"/>
      <c r="H996" s="8"/>
      <c r="I996" s="8"/>
      <c r="K996" s="8"/>
    </row>
    <row r="997" spans="2:11" ht="15.75" customHeight="1">
      <c r="B997" s="8"/>
      <c r="H997" s="8"/>
      <c r="I997" s="8"/>
      <c r="K997" s="8"/>
    </row>
    <row r="998" spans="2:11" ht="15.75" customHeight="1">
      <c r="B998" s="8"/>
      <c r="H998" s="8"/>
      <c r="I998" s="8"/>
      <c r="K998" s="8"/>
    </row>
    <row r="999" spans="2:11" ht="15.75" customHeight="1">
      <c r="B999" s="8"/>
      <c r="H999" s="8"/>
      <c r="I999" s="8"/>
      <c r="K999" s="8"/>
    </row>
    <row r="1000" spans="2:11" ht="15.75" customHeight="1">
      <c r="B1000" s="8"/>
      <c r="H1000" s="8"/>
      <c r="I1000" s="8"/>
      <c r="K1000" s="8"/>
    </row>
    <row r="1001" spans="2:11" ht="15.75" customHeight="1">
      <c r="B1001" s="8"/>
      <c r="H1001" s="8"/>
      <c r="I1001" s="8"/>
      <c r="K1001" s="8"/>
    </row>
  </sheetData>
  <mergeCells count="9">
    <mergeCell ref="K76:L76"/>
    <mergeCell ref="C79:L80"/>
    <mergeCell ref="D23:F23"/>
    <mergeCell ref="K24:L24"/>
    <mergeCell ref="C27:L28"/>
    <mergeCell ref="D49:F49"/>
    <mergeCell ref="K50:L50"/>
    <mergeCell ref="C53:L54"/>
    <mergeCell ref="D75:F75"/>
  </mergeCells>
  <conditionalFormatting sqref="A26:A28">
    <cfRule type="cellIs" dxfId="1741" priority="64" stopIfTrue="1" operator="equal">
      <formula>"include_in_docs"</formula>
    </cfRule>
  </conditionalFormatting>
  <conditionalFormatting sqref="A52:A54">
    <cfRule type="cellIs" dxfId="1740" priority="55" stopIfTrue="1" operator="equal">
      <formula>"include_in_docs"</formula>
    </cfRule>
  </conditionalFormatting>
  <conditionalFormatting sqref="A78:A80">
    <cfRule type="cellIs" dxfId="1739" priority="46" stopIfTrue="1" operator="equal">
      <formula>"include_in_docs"</formula>
    </cfRule>
  </conditionalFormatting>
  <conditionalFormatting sqref="C8 C32 C58">
    <cfRule type="expression" dxfId="1738" priority="4" stopIfTrue="1">
      <formula>AND(NE(#REF!,"#"),NE(C8,""),NE(COUNTA($A8:C8),0))</formula>
    </cfRule>
  </conditionalFormatting>
  <conditionalFormatting sqref="C50:E50 C76:F76">
    <cfRule type="expression" dxfId="1737" priority="37" stopIfTrue="1">
      <formula>AND(NE(#REF!,"#"),NE(C50,""),NE(COUNTA(#REF!),0))</formula>
    </cfRule>
  </conditionalFormatting>
  <conditionalFormatting sqref="C24:F24">
    <cfRule type="expression" dxfId="1736" priority="40" stopIfTrue="1">
      <formula>AND(NE(#REF!,"#"),NE(C24,""),NE(COUNTA(#REF!),0))</formula>
    </cfRule>
  </conditionalFormatting>
  <conditionalFormatting sqref="C29:F29">
    <cfRule type="expression" dxfId="1735" priority="60" stopIfTrue="1">
      <formula>AND(NE(#REF!,"#"),NE(C29,""),NE(COUNTA($A29:B29),0))</formula>
    </cfRule>
  </conditionalFormatting>
  <conditionalFormatting sqref="C55:F55">
    <cfRule type="expression" dxfId="1734" priority="51" stopIfTrue="1">
      <formula>AND(NE(#REF!,"#"),NE(C55,""),NE(COUNTA($A55:B55),0))</formula>
    </cfRule>
  </conditionalFormatting>
  <conditionalFormatting sqref="C81:F81">
    <cfRule type="expression" dxfId="1733" priority="42" stopIfTrue="1">
      <formula>AND(NE(#REF!,"#"),NE(C81,""),NE(COUNTA($A81:B81),0))</formula>
    </cfRule>
  </conditionalFormatting>
  <conditionalFormatting sqref="D3:G3">
    <cfRule type="expression" dxfId="1732" priority="69" stopIfTrue="1">
      <formula>AND(NE(#REF!,"#"),NE(D3,""),NE(COUNTA($B3:C3),0))</formula>
    </cfRule>
  </conditionalFormatting>
  <conditionalFormatting sqref="D4:G5">
    <cfRule type="expression" dxfId="1731" priority="83" stopIfTrue="1">
      <formula>AND(NE(#REF!,"#"),NE(D4,""),NE(COUNTA($C4:C4),0))</formula>
    </cfRule>
  </conditionalFormatting>
  <conditionalFormatting sqref="D6:G6">
    <cfRule type="expression" dxfId="1730" priority="80" stopIfTrue="1">
      <formula>AND(NE(#REF!,"#"),NE(D6,""),NE(COUNTA($A6:C6),0))</formula>
    </cfRule>
  </conditionalFormatting>
  <conditionalFormatting sqref="D26:G26">
    <cfRule type="expression" dxfId="1729" priority="68" stopIfTrue="1">
      <formula>AND(NE(#REF!,"#"),NE(D26,""),NE(COUNTA($C26:C26),0))</formula>
    </cfRule>
  </conditionalFormatting>
  <conditionalFormatting sqref="D30:G30">
    <cfRule type="expression" dxfId="1728" priority="24" stopIfTrue="1">
      <formula>AND(NE(#REF!,"#"),NE(D30,""),NE(COUNTA($A30:C30),0))</formula>
    </cfRule>
  </conditionalFormatting>
  <conditionalFormatting sqref="D52:G52">
    <cfRule type="expression" dxfId="1727" priority="59" stopIfTrue="1">
      <formula>AND(NE(#REF!,"#"),NE(D52,""),NE(COUNTA($C52:C52),0))</formula>
    </cfRule>
  </conditionalFormatting>
  <conditionalFormatting sqref="D56:G56">
    <cfRule type="expression" dxfId="1726" priority="29" stopIfTrue="1">
      <formula>AND(NE(#REF!,"#"),NE(D56,""),NE(COUNTA($A56:C56),0))</formula>
    </cfRule>
  </conditionalFormatting>
  <conditionalFormatting sqref="D78:G78">
    <cfRule type="expression" dxfId="1725" priority="50" stopIfTrue="1">
      <formula>AND(NE(#REF!,"#"),NE(D78,""),NE(COUNTA($C78:C78),0))</formula>
    </cfRule>
  </conditionalFormatting>
  <conditionalFormatting sqref="D7:H7 D31:H31">
    <cfRule type="expression" dxfId="1724" priority="6" stopIfTrue="1">
      <formula>AND(NE(#REF!,"#"),NE(D7,""),NE(COUNTA($B7:C7),0))</formula>
    </cfRule>
  </conditionalFormatting>
  <conditionalFormatting sqref="E32:H32">
    <cfRule type="expression" dxfId="1723" priority="5" stopIfTrue="1">
      <formula>AND(NE(#REF!,"#"),NE(E32,""),NE(COUNTA($A32:C32),0))</formula>
    </cfRule>
  </conditionalFormatting>
  <conditionalFormatting sqref="G6">
    <cfRule type="expression" dxfId="1722" priority="81" stopIfTrue="1">
      <formula>AND(NE(#REF!,"#"),COUNTBLANK($C6:$F6)&lt;5,ISBLANK($A6))</formula>
    </cfRule>
    <cfRule type="expression" dxfId="1721" priority="82" stopIfTrue="1">
      <formula>AND(NE(#REF!,"#"),NE($G6,""),OR(COUNTBLANK($C6:$F6)=5,NE($A6,""),IFERROR(VLOOKUP($G6,INDIRECT("VariableTypes!A2:A"),1,FALSE),TRUE)))</formula>
    </cfRule>
  </conditionalFormatting>
  <conditionalFormatting sqref="G24:G25 D25:F25 G50:G51 D51:F51 G76:G77 D77:F77">
    <cfRule type="expression" dxfId="1720" priority="15" stopIfTrue="1">
      <formula>AND(NE(#REF!,"#"),NE(D24,""),NE(COUNTA($C24:C24),0))</formula>
    </cfRule>
  </conditionalFormatting>
  <conditionalFormatting sqref="G24:G25 G50:G51 G76:G77">
    <cfRule type="expression" dxfId="1719" priority="16" stopIfTrue="1">
      <formula>AND(NE(#REF!,"#"),COUNTBLANK($C24:$F24)&lt;5,ISBLANK(#REF!))</formula>
    </cfRule>
    <cfRule type="expression" dxfId="1718" priority="17" stopIfTrue="1">
      <formula>AND(NE(#REF!,"#"),NE($G24,""),OR(COUNTBLANK($C24:$F24)=5,NE(#REF!,""),IFERROR(VLOOKUP($G24,INDIRECT("VariableTypes!A2:A"),1,FALSE),TRUE)))</formula>
    </cfRule>
  </conditionalFormatting>
  <conditionalFormatting sqref="G30">
    <cfRule type="expression" dxfId="1717" priority="25" stopIfTrue="1">
      <formula>AND(NE(#REF!,"#"),COUNTBLANK($C30:$F30)&lt;5,ISBLANK($A30))</formula>
    </cfRule>
    <cfRule type="expression" dxfId="1716" priority="26" stopIfTrue="1">
      <formula>AND(NE(#REF!,"#"),NE($G30,""),OR(COUNTBLANK($C30:$F30)=5,NE($A30,""),IFERROR(VLOOKUP($G30,INDIRECT("VariableTypes!A2:A"),1,FALSE),TRUE)))</formula>
    </cfRule>
  </conditionalFormatting>
  <conditionalFormatting sqref="G56">
    <cfRule type="expression" dxfId="1715" priority="30" stopIfTrue="1">
      <formula>AND(NE(#REF!,"#"),COUNTBLANK($C56:$F56)&lt;5,ISBLANK($A56))</formula>
    </cfRule>
    <cfRule type="expression" dxfId="1714" priority="31" stopIfTrue="1">
      <formula>AND(NE(#REF!,"#"),NE($G56,""),OR(COUNTBLANK($C56:$F56)=5,NE($A56,""),IFERROR(VLOOKUP($G56,INDIRECT("VariableTypes!A2:A"),1,FALSE),TRUE)))</formula>
    </cfRule>
  </conditionalFormatting>
  <conditionalFormatting sqref="G29:H29">
    <cfRule type="expression" dxfId="1713" priority="62" stopIfTrue="1">
      <formula>AND(NE(#REF!,"#"),COUNTBLANK($B29:$E29)&lt;5,ISBLANK($A29))</formula>
    </cfRule>
    <cfRule type="expression" dxfId="1712" priority="63" stopIfTrue="1">
      <formula>AND(NE(#REF!,"#"),NE($G29,""),OR(COUNTBLANK($B29:$E29)=5,NE($A29,""),IFERROR(VLOOKUP($G29,INDIRECT("VariableTypes!A2:A"),1,FALSE),TRUE)))</formula>
    </cfRule>
  </conditionalFormatting>
  <conditionalFormatting sqref="G55:H55">
    <cfRule type="expression" dxfId="1711" priority="53" stopIfTrue="1">
      <formula>AND(NE(#REF!,"#"),COUNTBLANK($B55:$E55)&lt;5,ISBLANK($A55))</formula>
    </cfRule>
    <cfRule type="expression" dxfId="1710" priority="54" stopIfTrue="1">
      <formula>AND(NE(#REF!,"#"),NE($G55,""),OR(COUNTBLANK($B55:$E55)=5,NE($A55,""),IFERROR(VLOOKUP($G55,INDIRECT("VariableTypes!A2:A"),1,FALSE),TRUE)))</formula>
    </cfRule>
  </conditionalFormatting>
  <conditionalFormatting sqref="G81:H81">
    <cfRule type="expression" dxfId="1709" priority="44" stopIfTrue="1">
      <formula>AND(NE(#REF!,"#"),COUNTBLANK($B81:$E81)&lt;5,ISBLANK($A81))</formula>
    </cfRule>
    <cfRule type="expression" dxfId="1708" priority="45" stopIfTrue="1">
      <formula>AND(NE(#REF!,"#"),NE($G81,""),OR(COUNTBLANK($B81:$E81)=5,NE($A81,""),IFERROR(VLOOKUP($G81,INDIRECT("VariableTypes!A2:A"),1,FALSE),TRUE)))</formula>
    </cfRule>
  </conditionalFormatting>
  <conditionalFormatting sqref="G61:I74">
    <cfRule type="expression" dxfId="1707" priority="11" stopIfTrue="1">
      <formula>AND(NE(#REF!,"#"),COUNTBLANK($C61:$F61)&lt;5,ISBLANK($A61))</formula>
    </cfRule>
    <cfRule type="expression" dxfId="1706" priority="12" stopIfTrue="1">
      <formula>AND(NE(#REF!,"#"),NE($G61,""),OR(COUNTBLANK($C61:$F61)=5,NE($A61,""),IFERROR(VLOOKUP($G61,INDIRECT("VariableTypes!A2:A"),1,FALSE),TRUE)))</formula>
    </cfRule>
  </conditionalFormatting>
  <conditionalFormatting sqref="H3 H5">
    <cfRule type="expression" dxfId="1705" priority="70" stopIfTrue="1">
      <formula>AND(NE(#REF!,"#"),NE($H3,""),OR(COUNTBLANK($C3:$G3)=5,NE($B3,""),IFERROR(VLOOKUP($H3,INDIRECT("VariableTypes!A2:A"),1,FALSE),TRUE)))</formula>
    </cfRule>
  </conditionalFormatting>
  <conditionalFormatting sqref="H3 H5:H6">
    <cfRule type="expression" dxfId="1704" priority="73" stopIfTrue="1">
      <formula>AND(NE(#REF!,"#"),COUNTBLANK($C3:$G3)&lt;5,ISBLANK($B3))</formula>
    </cfRule>
  </conditionalFormatting>
  <conditionalFormatting sqref="H4">
    <cfRule type="expression" dxfId="1703" priority="84" stopIfTrue="1">
      <formula>AND(NE(#REF!,"#"),NE($H4,""),OR(COUNTBLANK($C4:$G4)=5,NE($C4,""),IFERROR(VLOOKUP($H4,INDIRECT("VariableTypes!A2:A"),1,FALSE),TRUE)))</formula>
    </cfRule>
    <cfRule type="expression" dxfId="1702" priority="86" stopIfTrue="1">
      <formula>AND(NE(#REF!,"#"),COUNTBLANK($C4:$G4)&lt;5,ISBLANK($C4))</formula>
    </cfRule>
  </conditionalFormatting>
  <conditionalFormatting sqref="H6">
    <cfRule type="expression" dxfId="1701" priority="77" stopIfTrue="1">
      <formula>AND(NE(#REF!,"#"),NE($H6,""),OR(COUNTBLANK($C6:$G6)=5,NE($B6,""),IFERROR(VLOOKUP($H6,INDIRECT("VariableTypes!A2:A"),1,FALSE),TRUE)))</formula>
    </cfRule>
  </conditionalFormatting>
  <conditionalFormatting sqref="H7 H30:H31">
    <cfRule type="expression" dxfId="1700" priority="7" stopIfTrue="1">
      <formula>AND(NE(#REF!,"#"),COUNTBLANK($C7:$G7)&lt;5,ISBLANK($B7))</formula>
    </cfRule>
    <cfRule type="expression" dxfId="1699" priority="8" stopIfTrue="1">
      <formula>AND(NE(#REF!,"#"),NE($H7,""),OR(COUNTBLANK($C7:$G7)=5,NE($B7,""),IFERROR(VLOOKUP($H7,INDIRECT("VariableTypes!A2:A"),1,FALSE),TRUE)))</formula>
    </cfRule>
  </conditionalFormatting>
  <conditionalFormatting sqref="H25 H51 H77">
    <cfRule type="expression" dxfId="1698" priority="41" stopIfTrue="1">
      <formula>AND(NE(#REF!,"#"),NE(#REF!,""),NE(COUNTA($C25:H25),0))</formula>
    </cfRule>
  </conditionalFormatting>
  <conditionalFormatting sqref="H56">
    <cfRule type="expression" dxfId="1697" priority="27" stopIfTrue="1">
      <formula>AND(NE(#REF!,"#"),COUNTBLANK($C56:$G56)&lt;5,ISBLANK($B56))</formula>
    </cfRule>
    <cfRule type="expression" dxfId="1696" priority="28" stopIfTrue="1">
      <formula>AND(NE(#REF!,"#"),NE($H56,""),OR(COUNTBLANK($C56:$G56)=5,NE($B56,""),IFERROR(VLOOKUP($H56,INDIRECT("VariableTypes!A2:A"),1,FALSE),TRUE)))</formula>
    </cfRule>
  </conditionalFormatting>
  <conditionalFormatting sqref="H32:I48 H8:K22 I25:K25 H50 I50:J51 K51 I77:K77">
    <cfRule type="expression" dxfId="1695" priority="13" stopIfTrue="1">
      <formula>AND(NE(#REF!,"#"),COUNTBLANK($C8:$G8)&lt;5,ISBLANK($A8))</formula>
    </cfRule>
  </conditionalFormatting>
  <conditionalFormatting sqref="H24:J24">
    <cfRule type="expression" dxfId="1694" priority="38" stopIfTrue="1">
      <formula>AND(NE(#REF!,"#"),COUNTBLANK($C24:$G24)&lt;5,ISBLANK($A24))</formula>
    </cfRule>
    <cfRule type="expression" dxfId="1693" priority="39" stopIfTrue="1">
      <formula>AND(NE(#REF!,"#"),NE($H24,""),OR(COUNTBLANK($C24:$G24)=5,NE($A24,""),IFERROR(VLOOKUP($H24,INDIRECT("VariableTypes!A2:A"),1,FALSE),TRUE)))</formula>
    </cfRule>
  </conditionalFormatting>
  <conditionalFormatting sqref="H76:J76">
    <cfRule type="expression" dxfId="1692" priority="20" stopIfTrue="1">
      <formula>AND(NE(#REF!,"#"),COUNTBLANK($C76:$G76)&lt;5,ISBLANK($A76))</formula>
    </cfRule>
    <cfRule type="expression" dxfId="1691" priority="21" stopIfTrue="1">
      <formula>AND(NE(#REF!,"#"),NE($H76,""),OR(COUNTBLANK($C76:$G76)=5,NE($A76,""),IFERROR(VLOOKUP($H76,INDIRECT("VariableTypes!A2:A"),1,FALSE),TRUE)))</formula>
    </cfRule>
  </conditionalFormatting>
  <conditionalFormatting sqref="H8:K22 I25:K25 H32:I48 H50 I50:J51 K51 I77:K77">
    <cfRule type="expression" dxfId="1690" priority="14" stopIfTrue="1">
      <formula>AND(NE(#REF!,"#"),NE($H8,""),OR(COUNTBLANK($C8:$G8)=5,NE($A8,""),IFERROR(VLOOKUP($H8,INDIRECT("VariableTypes!A2:A"),1,FALSE),TRUE)))</formula>
    </cfRule>
  </conditionalFormatting>
  <conditionalFormatting sqref="I3:I5">
    <cfRule type="expression" dxfId="1689" priority="71" stopIfTrue="1">
      <formula>AND(NE(#REF!,"#"),NE($I3,""),NOT(IFERROR(VLOOKUP($H3,INDIRECT("VariableTypes!$A$2:$D"),4,FALSE),FALSE)))</formula>
    </cfRule>
    <cfRule type="expression" dxfId="1688" priority="74" stopIfTrue="1">
      <formula>AND(NE(#REF!,"#"),IFERROR(VLOOKUP($H3,INDIRECT("VariableTypes!$A$2:$D"),4,FALSE),FALSE))</formula>
    </cfRule>
  </conditionalFormatting>
  <conditionalFormatting sqref="I7 I31 G57:H57">
    <cfRule type="expression" dxfId="1687" priority="2" stopIfTrue="1">
      <formula>AND(NE(#REF!,"#"),COUNTBLANK($B7:$F7)&lt;5,ISBLANK($A7))</formula>
    </cfRule>
    <cfRule type="expression" dxfId="1686" priority="3" stopIfTrue="1">
      <formula>AND(NE(#REF!,"#"),NE($G7,""),OR(COUNTBLANK($B7:$F7)=5,NE($A7,""),IFERROR(VLOOKUP($G7,INDIRECT("VariableTypes!A2:A"),1,FALSE),TRUE)))</formula>
    </cfRule>
  </conditionalFormatting>
  <conditionalFormatting sqref="I7:I22 E8 F8:H22 J8:K22 E10:E22 H24 I24:J25 K25 I31:I48 E33:H48 H50 I50:J51 K51 D57:D58 E57:I74 H76 I76:J77 K77">
    <cfRule type="expression" dxfId="1685" priority="1" stopIfTrue="1">
      <formula>AND(NE(#REF!,"#"),NE(D7,""),NE(COUNTA($A7:C7),0))</formula>
    </cfRule>
  </conditionalFormatting>
  <conditionalFormatting sqref="I29">
    <cfRule type="expression" dxfId="1684" priority="61" stopIfTrue="1">
      <formula>AND(NE(#REF!,"#"),NE(I29,""),NE(COUNTA($A29:G29),0))</formula>
    </cfRule>
  </conditionalFormatting>
  <conditionalFormatting sqref="I55">
    <cfRule type="expression" dxfId="1683" priority="52" stopIfTrue="1">
      <formula>AND(NE(#REF!,"#"),NE(I55,""),NE(COUNTA($A55:G55),0))</formula>
    </cfRule>
  </conditionalFormatting>
  <conditionalFormatting sqref="I57:I60 G58:H60">
    <cfRule type="expression" dxfId="1682" priority="18" stopIfTrue="1">
      <formula>AND(NE(#REF!,"#"),COUNTBLANK($C57:$F57)&lt;5,ISBLANK($A57))</formula>
    </cfRule>
    <cfRule type="expression" dxfId="1681" priority="19" stopIfTrue="1">
      <formula>AND(NE(#REF!,"#"),NE($G57,""),OR(COUNTBLANK($C57:$F57)=5,NE($A57,""),IFERROR(VLOOKUP($G57,INDIRECT("VariableTypes!A2:A"),1,FALSE),TRUE)))</formula>
    </cfRule>
  </conditionalFormatting>
  <conditionalFormatting sqref="I81">
    <cfRule type="expression" dxfId="1680" priority="43" stopIfTrue="1">
      <formula>AND(NE(#REF!,"#"),NE(I81,""),NE(COUNTA($A81:G81),0))</formula>
    </cfRule>
  </conditionalFormatting>
  <conditionalFormatting sqref="I6:L6">
    <cfRule type="expression" dxfId="1679" priority="78" stopIfTrue="1">
      <formula>AND(NE(#REF!,"#"),NE($I6,""),NOT(IFERROR(VLOOKUP($H6,INDIRECT("VariableTypes!$A$2:$D"),4,FALSE),FALSE)))</formula>
    </cfRule>
    <cfRule type="expression" dxfId="1678" priority="79" stopIfTrue="1">
      <formula>AND(NE(#REF!,"#"),IFERROR(VLOOKUP($H6,INDIRECT("VariableTypes!$A$2:$D"),4,FALSE),FALSE))</formula>
    </cfRule>
  </conditionalFormatting>
  <conditionalFormatting sqref="I30:L30 I56:L56">
    <cfRule type="expression" dxfId="1677" priority="9" stopIfTrue="1">
      <formula>AND(NE(#REF!,"#"),NE($I30,""),NOT(IFERROR(VLOOKUP($H30,INDIRECT("VariableTypes!$A$2:$D"),4,FALSE),FALSE)))</formula>
    </cfRule>
    <cfRule type="expression" dxfId="1676" priority="10" stopIfTrue="1">
      <formula>AND(NE(#REF!,"#"),IFERROR(VLOOKUP($H30,INDIRECT("VariableTypes!$A$2:$D"),4,FALSE),FALSE))</formula>
    </cfRule>
  </conditionalFormatting>
  <conditionalFormatting sqref="J3:K3 J5:K5">
    <cfRule type="expression" dxfId="1675" priority="72" stopIfTrue="1">
      <formula>AND(NE(#REF!,"#"),NE($J3,""),NOT(IFERROR(VLOOKUP($H3,INDIRECT("VariableTypes!$A$2:$E"),5,FALSE),FALSE)),OR($B3="",$C3=""))</formula>
    </cfRule>
    <cfRule type="expression" dxfId="1674" priority="75" stopIfTrue="1">
      <formula>AND(NE(#REF!,"#"),OR(IFERROR(VLOOKUP($H3,INDIRECT("VariableTypes!$A$2:$E"),5,FALSE),FALSE),AND(NE($B3,""),NE($C3,""))))</formula>
    </cfRule>
  </conditionalFormatting>
  <conditionalFormatting sqref="J4:K4">
    <cfRule type="expression" dxfId="1673" priority="85" stopIfTrue="1">
      <formula>AND(NE(#REF!,"#"),NE($J4,""),NOT(IFERROR(VLOOKUP($H4,INDIRECT("VariableTypes!$A$2:$E"),5,FALSE),FALSE)),OR($C4="",#REF!=""))</formula>
    </cfRule>
    <cfRule type="expression" dxfId="1672" priority="87" stopIfTrue="1">
      <formula>AND(NE(#REF!,"#"),OR(IFERROR(VLOOKUP($H4,INDIRECT("VariableTypes!$A$2:$E"),5,FALSE),FALSE),AND(NE($C4,""),NE(#REF!,""))))</formula>
    </cfRule>
  </conditionalFormatting>
  <conditionalFormatting sqref="L23 L49 L75">
    <cfRule type="expression" dxfId="1671" priority="32" stopIfTrue="1">
      <formula>AND(NE(#REF!,"#"),NE(L23,""),NE(COUNTA($C23:H23),0))</formula>
    </cfRule>
    <cfRule type="expression" dxfId="1670" priority="33" stopIfTrue="1">
      <formula>AND(NE(#REF!,"#"),COUNTBLANK($C23:$G23)&lt;5,ISBLANK(#REF!))</formula>
    </cfRule>
    <cfRule type="expression" dxfId="1669" priority="34" stopIfTrue="1">
      <formula>AND(NE(#REF!,"#"),NE(#REF!,""),OR(COUNTBLANK($C23:$G23)=5,NE(#REF!,""),IFERROR(VLOOKUP(#REF!,INDIRECT("VariableTypes!A2:A"),1,FALSE),TRUE)))</formula>
    </cfRule>
  </conditionalFormatting>
  <conditionalFormatting sqref="L26">
    <cfRule type="expression" dxfId="1668" priority="65" stopIfTrue="1">
      <formula>AND(NE(#REF!,"#"),NE(L26,""),NE(COUNTA($C26:H26),0))</formula>
    </cfRule>
    <cfRule type="expression" dxfId="1667" priority="66" stopIfTrue="1">
      <formula>AND(NE(#REF!,"#"),COUNTBLANK($C26:$F26)&lt;5,ISBLANK(#REF!))</formula>
    </cfRule>
    <cfRule type="expression" dxfId="1666" priority="67" stopIfTrue="1">
      <formula>AND(NE(#REF!,"#"),NE($G26,""),OR(COUNTBLANK($C26:$F26)=5,NE(#REF!,""),IFERROR(VLOOKUP($G26,INDIRECT("VariableTypes!A2:A"),1,FALSE),TRUE)))</formula>
    </cfRule>
  </conditionalFormatting>
  <conditionalFormatting sqref="L52">
    <cfRule type="expression" dxfId="1665" priority="56" stopIfTrue="1">
      <formula>AND(NE(#REF!,"#"),NE(L52,""),NE(COUNTA($C52:H52),0))</formula>
    </cfRule>
    <cfRule type="expression" dxfId="1664" priority="57" stopIfTrue="1">
      <formula>AND(NE(#REF!,"#"),COUNTBLANK($C52:$F52)&lt;5,ISBLANK(#REF!))</formula>
    </cfRule>
    <cfRule type="expression" dxfId="1663" priority="58" stopIfTrue="1">
      <formula>AND(NE(#REF!,"#"),NE($G52,""),OR(COUNTBLANK($C52:$F52)=5,NE(#REF!,""),IFERROR(VLOOKUP($G52,INDIRECT("VariableTypes!A2:A"),1,FALSE),TRUE)))</formula>
    </cfRule>
  </conditionalFormatting>
  <conditionalFormatting sqref="L78">
    <cfRule type="expression" dxfId="1662" priority="47" stopIfTrue="1">
      <formula>AND(NE(#REF!,"#"),NE(L78,""),NE(COUNTA($C78:H78),0))</formula>
    </cfRule>
    <cfRule type="expression" dxfId="1661" priority="48" stopIfTrue="1">
      <formula>AND(NE(#REF!,"#"),COUNTBLANK($C78:$F78)&lt;5,ISBLANK(#REF!))</formula>
    </cfRule>
    <cfRule type="expression" dxfId="1660" priority="49" stopIfTrue="1">
      <formula>AND(NE(#REF!,"#"),NE($G78,""),OR(COUNTBLANK($C78:$F78)=5,NE(#REF!,""),IFERROR(VLOOKUP($G78,INDIRECT("VariableTypes!A2:A"),1,FALSE),TRUE)))</formula>
    </cfRule>
  </conditionalFormatting>
  <dataValidations count="2">
    <dataValidation type="list" allowBlank="1" showErrorMessage="1" sqref="I7 I31" xr:uid="{00000000-0002-0000-0400-000000000000}">
      <formula1>"&lt;select&gt;,Yes,No"</formula1>
    </dataValidation>
    <dataValidation type="list" allowBlank="1" showErrorMessage="1" sqref="B7 C9:C23 B25 B31 C33:C49 B51 B57 C59:C75 B77" xr:uid="{00000000-0002-0000-0400-000001000000}">
      <formula1>Yesnolist</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695C"/>
    <outlinePr summaryBelow="0" summaryRight="0"/>
  </sheetPr>
  <dimension ref="A1:Z957"/>
  <sheetViews>
    <sheetView showGridLines="0" topLeftCell="B1" workbookViewId="0">
      <pane ySplit="2" topLeftCell="B47" activePane="bottomLeft" state="frozen"/>
      <selection pane="bottomLeft" activeCell="F51" sqref="F51"/>
    </sheetView>
  </sheetViews>
  <sheetFormatPr defaultColWidth="11.26953125" defaultRowHeight="15" customHeight="1"/>
  <cols>
    <col min="1" max="1" width="8.08984375" hidden="1" customWidth="1"/>
    <col min="2" max="6" width="8.08984375" customWidth="1"/>
    <col min="7" max="7" width="28.81640625" customWidth="1"/>
    <col min="8" max="10" width="25" customWidth="1"/>
    <col min="11" max="11" width="8.08984375" customWidth="1"/>
    <col min="12" max="12" width="12.6328125" customWidth="1"/>
    <col min="13" max="13" width="2.08984375" customWidth="1"/>
    <col min="14" max="26" width="8.453125" customWidth="1"/>
  </cols>
  <sheetData>
    <row r="1" spans="1:26" ht="19.5">
      <c r="A1" s="8"/>
      <c r="B1" s="9" t="s">
        <v>29</v>
      </c>
      <c r="C1" s="8"/>
      <c r="D1" s="10"/>
      <c r="E1" s="10"/>
      <c r="F1" s="10"/>
      <c r="G1" s="10"/>
      <c r="H1" s="10"/>
      <c r="I1" s="10"/>
      <c r="J1" s="10"/>
      <c r="K1" s="11"/>
      <c r="L1" s="11"/>
      <c r="M1" s="8"/>
      <c r="N1" s="8"/>
      <c r="O1" s="8"/>
      <c r="P1" s="8"/>
      <c r="Q1" s="8"/>
      <c r="R1" s="8"/>
      <c r="S1" s="8"/>
      <c r="T1" s="8"/>
      <c r="U1" s="8"/>
      <c r="V1" s="8"/>
      <c r="W1" s="8"/>
      <c r="X1" s="8"/>
      <c r="Y1" s="8"/>
      <c r="Z1" s="8"/>
    </row>
    <row r="2" spans="1:26" ht="15.75" customHeight="1">
      <c r="A2" s="232">
        <v>2019</v>
      </c>
      <c r="B2" s="233">
        <v>2026</v>
      </c>
      <c r="C2" s="234" t="s">
        <v>30</v>
      </c>
      <c r="D2" s="234"/>
      <c r="E2" s="234"/>
      <c r="F2" s="234"/>
      <c r="G2" s="234"/>
      <c r="H2" s="234"/>
      <c r="I2" s="235"/>
      <c r="J2" s="235"/>
      <c r="K2" s="235"/>
      <c r="L2" s="235"/>
      <c r="M2" s="235"/>
      <c r="N2" s="8"/>
      <c r="O2" s="8"/>
      <c r="P2" s="8"/>
      <c r="Q2" s="8"/>
      <c r="R2" s="8"/>
      <c r="S2" s="8"/>
      <c r="T2" s="8"/>
      <c r="U2" s="8"/>
      <c r="V2" s="8"/>
      <c r="W2" s="8"/>
      <c r="X2" s="8"/>
      <c r="Y2" s="8"/>
      <c r="Z2" s="8"/>
    </row>
    <row r="3" spans="1:26" ht="19.5">
      <c r="A3" s="8"/>
      <c r="B3" s="12"/>
      <c r="C3" s="13"/>
      <c r="D3" s="14"/>
      <c r="E3" s="14"/>
      <c r="F3" s="14"/>
      <c r="G3" s="14"/>
      <c r="H3" s="14"/>
      <c r="I3" s="14"/>
      <c r="J3" s="15"/>
      <c r="K3" s="15"/>
      <c r="L3" s="8"/>
      <c r="M3" s="8"/>
      <c r="N3" s="8"/>
      <c r="O3" s="8"/>
      <c r="P3" s="8"/>
      <c r="Q3" s="8"/>
      <c r="R3" s="8"/>
      <c r="S3" s="8"/>
      <c r="T3" s="8"/>
      <c r="U3" s="8"/>
      <c r="V3" s="8"/>
      <c r="W3" s="8"/>
      <c r="X3" s="8"/>
      <c r="Y3" s="8"/>
      <c r="Z3" s="8"/>
    </row>
    <row r="4" spans="1:26" ht="23.1">
      <c r="A4" s="10"/>
      <c r="B4" s="8"/>
      <c r="C4" s="16" t="s">
        <v>12</v>
      </c>
      <c r="D4" s="13"/>
      <c r="E4" s="13"/>
      <c r="F4" s="14"/>
      <c r="G4" s="14"/>
      <c r="H4" s="14"/>
      <c r="I4" s="14"/>
      <c r="J4" s="15"/>
      <c r="K4" s="15"/>
      <c r="L4" s="8"/>
      <c r="M4" s="8"/>
      <c r="N4" s="8"/>
      <c r="O4" s="8"/>
      <c r="P4" s="8"/>
      <c r="Q4" s="8"/>
      <c r="R4" s="8"/>
      <c r="S4" s="8"/>
      <c r="T4" s="8"/>
      <c r="U4" s="8"/>
      <c r="V4" s="8"/>
      <c r="W4" s="8"/>
      <c r="X4" s="8"/>
      <c r="Y4" s="8"/>
      <c r="Z4" s="8"/>
    </row>
    <row r="5" spans="1:26" ht="23.1">
      <c r="A5" s="10"/>
      <c r="B5" s="17"/>
      <c r="C5" s="16"/>
      <c r="D5" s="13"/>
      <c r="E5" s="13"/>
      <c r="F5" s="14"/>
      <c r="G5" s="14"/>
      <c r="H5" s="14"/>
      <c r="I5" s="14"/>
      <c r="J5" s="15"/>
      <c r="K5" s="15"/>
      <c r="L5" s="8"/>
      <c r="M5" s="8"/>
      <c r="N5" s="8"/>
      <c r="O5" s="8"/>
      <c r="P5" s="8"/>
      <c r="Q5" s="8"/>
      <c r="R5" s="8"/>
      <c r="S5" s="8"/>
      <c r="T5" s="8"/>
      <c r="U5" s="8"/>
      <c r="V5" s="8"/>
      <c r="W5" s="8"/>
      <c r="X5" s="8"/>
      <c r="Y5" s="8"/>
      <c r="Z5" s="8"/>
    </row>
    <row r="6" spans="1:26" ht="19.5">
      <c r="A6" s="18" t="s">
        <v>332</v>
      </c>
      <c r="B6" s="19" t="s">
        <v>333</v>
      </c>
      <c r="C6" s="20" t="s">
        <v>334</v>
      </c>
      <c r="D6" s="21"/>
      <c r="E6" s="21"/>
      <c r="F6" s="21"/>
      <c r="G6" s="21"/>
      <c r="H6" s="22"/>
      <c r="I6" s="22"/>
      <c r="J6" s="22"/>
      <c r="K6" s="22"/>
      <c r="L6" s="22"/>
      <c r="M6" s="8"/>
      <c r="N6" s="8"/>
      <c r="O6" s="8"/>
      <c r="P6" s="8"/>
      <c r="Q6" s="8"/>
      <c r="R6" s="8"/>
      <c r="S6" s="8"/>
      <c r="T6" s="8"/>
      <c r="U6" s="8"/>
      <c r="V6" s="8"/>
      <c r="W6" s="8"/>
      <c r="X6" s="8"/>
      <c r="Y6" s="8"/>
      <c r="Z6" s="8"/>
    </row>
    <row r="7" spans="1:26" ht="20.25">
      <c r="A7" s="66"/>
      <c r="B7" s="23" t="s">
        <v>104</v>
      </c>
      <c r="C7" s="13" t="s">
        <v>335</v>
      </c>
      <c r="D7" s="8"/>
      <c r="E7" s="10"/>
      <c r="F7" s="10"/>
      <c r="G7" s="10"/>
      <c r="H7" s="10"/>
      <c r="I7" s="10"/>
      <c r="J7" s="10"/>
      <c r="K7" s="10"/>
      <c r="L7" s="8"/>
      <c r="M7" s="8"/>
      <c r="N7" s="8"/>
      <c r="O7" s="8"/>
      <c r="P7" s="8"/>
      <c r="Q7" s="8"/>
      <c r="R7" s="8"/>
      <c r="S7" s="8"/>
      <c r="T7" s="8"/>
      <c r="U7" s="8"/>
      <c r="V7" s="8"/>
      <c r="W7" s="8"/>
      <c r="X7" s="8"/>
      <c r="Y7" s="8"/>
      <c r="Z7" s="8"/>
    </row>
    <row r="8" spans="1:26" ht="15" customHeight="1">
      <c r="A8" s="100"/>
      <c r="B8" s="10"/>
      <c r="C8" s="23" t="s">
        <v>104</v>
      </c>
      <c r="D8" s="13" t="s">
        <v>160</v>
      </c>
      <c r="E8" s="13"/>
      <c r="F8" s="8"/>
      <c r="G8" s="8"/>
      <c r="H8" s="10"/>
      <c r="I8" s="59"/>
      <c r="J8" s="10"/>
      <c r="K8" s="10"/>
      <c r="L8" s="8"/>
      <c r="M8" s="8"/>
      <c r="N8" s="8"/>
      <c r="O8" s="8"/>
      <c r="P8" s="8"/>
      <c r="Q8" s="8"/>
      <c r="R8" s="8"/>
      <c r="S8" s="8"/>
      <c r="T8" s="8"/>
      <c r="U8" s="8"/>
      <c r="V8" s="8"/>
      <c r="W8" s="8"/>
      <c r="X8" s="8"/>
      <c r="Y8" s="8"/>
      <c r="Z8" s="8"/>
    </row>
    <row r="9" spans="1:26" ht="15" customHeight="1">
      <c r="A9" s="100"/>
      <c r="B9" s="10"/>
      <c r="D9" s="443" t="s">
        <v>336</v>
      </c>
      <c r="E9" s="443"/>
      <c r="F9" s="443"/>
      <c r="G9" s="443"/>
      <c r="H9" s="10"/>
      <c r="I9" s="59"/>
      <c r="J9" s="10"/>
      <c r="K9" s="10"/>
      <c r="L9" s="8"/>
      <c r="M9" s="8"/>
      <c r="N9" s="8"/>
      <c r="O9" s="8"/>
      <c r="P9" s="8"/>
      <c r="Q9" s="8"/>
      <c r="R9" s="8"/>
      <c r="S9" s="8"/>
      <c r="T9" s="8"/>
      <c r="U9" s="8"/>
      <c r="V9" s="8"/>
      <c r="W9" s="8"/>
      <c r="X9" s="8"/>
      <c r="Y9" s="8"/>
      <c r="Z9" s="8"/>
    </row>
    <row r="10" spans="1:26" ht="15" customHeight="1">
      <c r="A10" s="100"/>
      <c r="B10" s="10"/>
      <c r="E10" s="337" t="s">
        <v>337</v>
      </c>
      <c r="F10" s="337"/>
      <c r="G10" s="337"/>
      <c r="H10" s="337"/>
      <c r="I10" s="59"/>
      <c r="J10" s="10"/>
      <c r="K10" s="10"/>
      <c r="L10" s="8"/>
      <c r="M10" s="8"/>
      <c r="N10" s="8"/>
      <c r="O10" s="8"/>
      <c r="P10" s="8"/>
      <c r="Q10" s="8"/>
      <c r="R10" s="8"/>
      <c r="S10" s="8"/>
      <c r="T10" s="8"/>
      <c r="U10" s="8"/>
      <c r="V10" s="8"/>
      <c r="W10" s="8"/>
      <c r="X10" s="8"/>
      <c r="Y10" s="8"/>
      <c r="Z10" s="8"/>
    </row>
    <row r="11" spans="1:26" ht="15" customHeight="1">
      <c r="A11" s="100"/>
      <c r="B11" s="10"/>
      <c r="D11" s="23" t="s">
        <v>104</v>
      </c>
      <c r="E11" s="337" t="s">
        <v>338</v>
      </c>
      <c r="F11" s="337"/>
      <c r="G11" s="337"/>
      <c r="H11" s="337"/>
      <c r="I11" s="59"/>
      <c r="J11" s="10"/>
      <c r="K11" s="10"/>
      <c r="L11" s="8"/>
      <c r="M11" s="8"/>
      <c r="N11" s="8"/>
      <c r="O11" s="8"/>
      <c r="P11" s="8"/>
      <c r="Q11" s="8"/>
      <c r="R11" s="8"/>
      <c r="S11" s="8"/>
      <c r="T11" s="8"/>
      <c r="U11" s="8"/>
      <c r="V11" s="8"/>
      <c r="W11" s="8"/>
      <c r="X11" s="8"/>
      <c r="Y11" s="8"/>
      <c r="Z11" s="8"/>
    </row>
    <row r="12" spans="1:26" ht="15" customHeight="1">
      <c r="A12" s="100"/>
      <c r="B12" s="10"/>
      <c r="D12" s="23" t="s">
        <v>104</v>
      </c>
      <c r="E12" s="337" t="s">
        <v>339</v>
      </c>
      <c r="F12" s="337"/>
      <c r="G12" s="337"/>
      <c r="H12" s="337"/>
      <c r="I12" s="59"/>
      <c r="J12" s="10"/>
      <c r="K12" s="10"/>
      <c r="L12" s="8"/>
      <c r="M12" s="8"/>
      <c r="N12" s="8"/>
      <c r="O12" s="8"/>
      <c r="P12" s="8"/>
      <c r="Q12" s="8"/>
      <c r="R12" s="8"/>
      <c r="S12" s="8"/>
      <c r="T12" s="8"/>
      <c r="U12" s="8"/>
      <c r="V12" s="8"/>
      <c r="W12" s="8"/>
      <c r="X12" s="8"/>
      <c r="Y12" s="8"/>
      <c r="Z12" s="8"/>
    </row>
    <row r="13" spans="1:26" ht="15" customHeight="1">
      <c r="A13" s="100"/>
      <c r="B13" s="10"/>
      <c r="E13" s="337"/>
      <c r="F13" s="337"/>
      <c r="G13" s="337"/>
      <c r="H13" s="337"/>
      <c r="I13" s="59"/>
      <c r="J13" s="10"/>
      <c r="K13" s="10"/>
      <c r="L13" s="8"/>
      <c r="M13" s="8"/>
      <c r="N13" s="8"/>
      <c r="O13" s="8"/>
      <c r="P13" s="8"/>
      <c r="Q13" s="8"/>
      <c r="R13" s="8"/>
      <c r="S13" s="8"/>
      <c r="T13" s="8"/>
      <c r="U13" s="8"/>
      <c r="V13" s="8"/>
      <c r="W13" s="8"/>
      <c r="X13" s="8"/>
      <c r="Y13" s="8"/>
      <c r="Z13" s="8"/>
    </row>
    <row r="14" spans="1:26" ht="15" customHeight="1">
      <c r="A14" s="100"/>
      <c r="B14" s="10"/>
      <c r="E14" s="337" t="s">
        <v>340</v>
      </c>
      <c r="F14" s="337"/>
      <c r="G14" s="337"/>
      <c r="H14" s="337"/>
      <c r="I14" s="59"/>
      <c r="J14" s="10"/>
      <c r="K14" s="10"/>
      <c r="L14" s="8"/>
      <c r="M14" s="8"/>
      <c r="N14" s="8"/>
      <c r="O14" s="8"/>
      <c r="P14" s="8"/>
      <c r="Q14" s="8"/>
      <c r="R14" s="8"/>
      <c r="S14" s="8"/>
      <c r="T14" s="8"/>
      <c r="U14" s="8"/>
      <c r="V14" s="8"/>
      <c r="W14" s="8"/>
      <c r="X14" s="8"/>
      <c r="Y14" s="8"/>
      <c r="Z14" s="8"/>
    </row>
    <row r="15" spans="1:26" ht="15" customHeight="1">
      <c r="A15" s="100"/>
      <c r="B15" s="10"/>
      <c r="D15" s="23" t="s">
        <v>104</v>
      </c>
      <c r="E15" s="337" t="s">
        <v>160</v>
      </c>
      <c r="F15" s="337"/>
      <c r="G15" s="337"/>
      <c r="H15" s="337"/>
      <c r="I15" s="59"/>
      <c r="J15" s="10"/>
      <c r="K15" s="10"/>
      <c r="L15" s="8"/>
      <c r="M15" s="8"/>
      <c r="N15" s="8"/>
      <c r="O15" s="8"/>
      <c r="P15" s="8"/>
      <c r="Q15" s="8"/>
      <c r="R15" s="8"/>
      <c r="S15" s="8"/>
      <c r="T15" s="8"/>
      <c r="U15" s="8"/>
      <c r="V15" s="8"/>
      <c r="W15" s="8"/>
      <c r="X15" s="8"/>
      <c r="Y15" s="8"/>
      <c r="Z15" s="8"/>
    </row>
    <row r="16" spans="1:26" ht="15" customHeight="1">
      <c r="A16" s="100"/>
      <c r="B16" s="10"/>
      <c r="E16" s="337"/>
      <c r="F16" s="337" t="s">
        <v>341</v>
      </c>
      <c r="G16" s="337"/>
      <c r="H16" s="337"/>
      <c r="I16" s="59"/>
      <c r="J16" s="10"/>
      <c r="K16" s="10"/>
      <c r="L16" s="8"/>
      <c r="M16" s="8"/>
      <c r="N16" s="8"/>
      <c r="O16" s="8"/>
      <c r="P16" s="8"/>
      <c r="Q16" s="8"/>
      <c r="R16" s="8"/>
      <c r="S16" s="8"/>
      <c r="T16" s="8"/>
      <c r="U16" s="8"/>
      <c r="V16" s="8"/>
      <c r="W16" s="8"/>
      <c r="X16" s="8"/>
      <c r="Y16" s="8"/>
      <c r="Z16" s="8"/>
    </row>
    <row r="17" spans="1:26" ht="15" customHeight="1">
      <c r="A17" s="100"/>
      <c r="B17" s="10"/>
      <c r="E17" s="337"/>
      <c r="F17" s="337"/>
      <c r="G17" s="346" t="s">
        <v>342</v>
      </c>
      <c r="H17" s="337"/>
      <c r="I17" s="59"/>
      <c r="J17" s="10"/>
      <c r="K17" s="10"/>
      <c r="L17" s="8"/>
      <c r="M17" s="8"/>
      <c r="N17" s="8"/>
      <c r="O17" s="8"/>
      <c r="P17" s="8"/>
      <c r="Q17" s="8"/>
      <c r="R17" s="8"/>
      <c r="S17" s="8"/>
      <c r="T17" s="8"/>
      <c r="U17" s="8"/>
      <c r="V17" s="8"/>
      <c r="W17" s="8"/>
      <c r="X17" s="8"/>
      <c r="Y17" s="8"/>
      <c r="Z17" s="8"/>
    </row>
    <row r="18" spans="1:26" ht="15" customHeight="1">
      <c r="A18" s="100"/>
      <c r="B18" s="10"/>
      <c r="D18" s="23" t="s">
        <v>104</v>
      </c>
      <c r="E18" s="337"/>
      <c r="F18" s="337" t="s">
        <v>343</v>
      </c>
      <c r="G18" s="337"/>
      <c r="H18" s="337"/>
      <c r="I18" s="59"/>
      <c r="J18" s="10"/>
      <c r="K18" s="10"/>
      <c r="L18" s="8"/>
      <c r="M18" s="8"/>
      <c r="N18" s="8"/>
      <c r="O18" s="8"/>
      <c r="P18" s="8"/>
      <c r="Q18" s="8"/>
      <c r="R18" s="8"/>
      <c r="S18" s="8"/>
      <c r="T18" s="8"/>
      <c r="U18" s="8"/>
      <c r="V18" s="8"/>
      <c r="W18" s="8"/>
      <c r="X18" s="8"/>
      <c r="Y18" s="8"/>
      <c r="Z18" s="8"/>
    </row>
    <row r="19" spans="1:26" ht="15" customHeight="1">
      <c r="A19" s="100"/>
      <c r="B19" s="10"/>
      <c r="E19" s="337"/>
      <c r="F19" s="337"/>
      <c r="G19" s="337" t="s">
        <v>344</v>
      </c>
      <c r="H19" s="337"/>
      <c r="I19" s="59"/>
      <c r="J19" s="10"/>
      <c r="K19" s="10"/>
      <c r="L19" s="8"/>
      <c r="M19" s="8"/>
      <c r="N19" s="8"/>
      <c r="O19" s="8"/>
      <c r="P19" s="8"/>
      <c r="Q19" s="8"/>
      <c r="R19" s="8"/>
      <c r="S19" s="8"/>
      <c r="T19" s="8"/>
      <c r="U19" s="8"/>
      <c r="V19" s="8"/>
      <c r="W19" s="8"/>
      <c r="X19" s="8"/>
      <c r="Y19" s="8"/>
      <c r="Z19" s="8"/>
    </row>
    <row r="20" spans="1:26" ht="15" customHeight="1">
      <c r="A20" s="100"/>
      <c r="B20" s="10"/>
      <c r="D20" s="23" t="s">
        <v>104</v>
      </c>
      <c r="E20" s="337" t="s">
        <v>162</v>
      </c>
      <c r="F20" s="337"/>
      <c r="G20" s="337"/>
      <c r="H20" s="337"/>
      <c r="I20" s="59"/>
      <c r="J20" s="10"/>
      <c r="K20" s="10"/>
      <c r="L20" s="8"/>
      <c r="M20" s="8"/>
      <c r="N20" s="8"/>
      <c r="O20" s="8"/>
      <c r="P20" s="8"/>
      <c r="Q20" s="8"/>
      <c r="R20" s="8"/>
      <c r="S20" s="8"/>
      <c r="T20" s="8"/>
      <c r="U20" s="8"/>
      <c r="V20" s="8"/>
      <c r="W20" s="8"/>
      <c r="X20" s="8"/>
      <c r="Y20" s="8"/>
      <c r="Z20" s="8"/>
    </row>
    <row r="21" spans="1:26" ht="15" customHeight="1">
      <c r="A21" s="100"/>
      <c r="B21" s="10"/>
      <c r="H21" s="10"/>
      <c r="I21" s="59"/>
      <c r="J21" s="10"/>
      <c r="K21" s="10"/>
      <c r="L21" s="8"/>
      <c r="M21" s="8"/>
      <c r="N21" s="8"/>
      <c r="O21" s="8"/>
      <c r="P21" s="8"/>
      <c r="Q21" s="8"/>
      <c r="R21" s="8"/>
      <c r="S21" s="8"/>
      <c r="T21" s="8"/>
      <c r="U21" s="8"/>
      <c r="V21" s="8"/>
      <c r="W21" s="8"/>
      <c r="X21" s="8"/>
      <c r="Y21" s="8"/>
      <c r="Z21" s="8"/>
    </row>
    <row r="22" spans="1:26" ht="19.5" customHeight="1">
      <c r="A22" s="73"/>
      <c r="B22" s="10"/>
      <c r="C22" s="23" t="s">
        <v>104</v>
      </c>
      <c r="D22" s="13" t="s">
        <v>162</v>
      </c>
      <c r="E22" s="13"/>
      <c r="F22" s="13"/>
      <c r="G22" s="13"/>
      <c r="H22" s="10"/>
      <c r="I22" s="59"/>
      <c r="J22" s="10"/>
      <c r="K22" s="10"/>
    </row>
    <row r="23" spans="1:26" ht="20.25">
      <c r="A23" s="51"/>
      <c r="B23" s="8"/>
      <c r="C23" s="8"/>
      <c r="D23" s="239" t="s">
        <v>345</v>
      </c>
      <c r="E23" s="8"/>
      <c r="F23" s="239"/>
      <c r="G23" s="239"/>
      <c r="H23" s="8"/>
      <c r="I23" s="239"/>
      <c r="J23" s="239"/>
      <c r="K23" s="239"/>
    </row>
    <row r="24" spans="1:26" ht="20.25">
      <c r="A24" s="66"/>
      <c r="B24" s="8"/>
      <c r="C24" s="8"/>
      <c r="D24" s="23" t="s">
        <v>104</v>
      </c>
      <c r="E24" s="238" t="s">
        <v>346</v>
      </c>
      <c r="F24" s="239"/>
      <c r="G24" s="239"/>
      <c r="H24" s="239"/>
      <c r="I24" s="239"/>
      <c r="J24" s="239"/>
      <c r="K24" s="239"/>
    </row>
    <row r="25" spans="1:26" ht="20.25">
      <c r="A25" s="66"/>
      <c r="B25" s="8"/>
      <c r="C25" s="8"/>
      <c r="D25" s="23" t="s">
        <v>104</v>
      </c>
      <c r="E25" s="238" t="s">
        <v>347</v>
      </c>
      <c r="F25" s="239"/>
      <c r="G25" s="239"/>
      <c r="H25" s="239"/>
      <c r="I25" s="239"/>
      <c r="J25" s="239"/>
      <c r="K25" s="239"/>
    </row>
    <row r="26" spans="1:26" ht="20.25">
      <c r="A26" s="13"/>
      <c r="B26" s="8"/>
      <c r="C26" s="8"/>
      <c r="D26" s="8"/>
      <c r="E26" s="380" t="s">
        <v>348</v>
      </c>
      <c r="F26" s="444"/>
      <c r="G26" s="8"/>
      <c r="H26" s="239"/>
      <c r="I26" s="239"/>
      <c r="J26" s="239"/>
      <c r="K26" s="239"/>
    </row>
    <row r="27" spans="1:26" ht="20.25">
      <c r="A27" s="13"/>
      <c r="B27" s="8"/>
      <c r="C27" s="8"/>
      <c r="D27" s="23" t="s">
        <v>104</v>
      </c>
      <c r="E27" s="238" t="s">
        <v>349</v>
      </c>
      <c r="F27" s="8"/>
      <c r="G27" s="244"/>
      <c r="H27" s="239"/>
      <c r="I27" s="239"/>
      <c r="J27" s="239"/>
      <c r="K27" s="239"/>
    </row>
    <row r="28" spans="1:26" ht="20.25">
      <c r="A28" s="13"/>
      <c r="B28" s="8"/>
      <c r="C28" s="8"/>
      <c r="D28" s="14"/>
      <c r="E28" s="380" t="s">
        <v>348</v>
      </c>
      <c r="F28" s="444"/>
      <c r="G28" s="244"/>
      <c r="H28" s="239"/>
      <c r="I28" s="239"/>
      <c r="J28" s="239"/>
      <c r="K28" s="239"/>
      <c r="L28" s="8"/>
      <c r="M28" s="8"/>
      <c r="N28" s="8"/>
      <c r="O28" s="8"/>
      <c r="P28" s="8"/>
      <c r="Q28" s="8"/>
      <c r="R28" s="8"/>
      <c r="S28" s="8"/>
      <c r="T28" s="8"/>
      <c r="U28" s="8"/>
      <c r="V28" s="8"/>
      <c r="W28" s="8"/>
      <c r="X28" s="8"/>
      <c r="Y28" s="8"/>
      <c r="Z28" s="8"/>
    </row>
    <row r="29" spans="1:26" ht="15" customHeight="1">
      <c r="A29" s="13"/>
      <c r="B29" s="8"/>
      <c r="C29" s="8"/>
      <c r="D29" s="10" t="s">
        <v>218</v>
      </c>
      <c r="E29" s="10"/>
      <c r="F29" s="10"/>
      <c r="G29" s="10"/>
      <c r="H29" s="13"/>
      <c r="I29" s="10"/>
      <c r="J29" s="10"/>
      <c r="K29" s="359"/>
      <c r="L29" s="427"/>
      <c r="M29" s="8"/>
    </row>
    <row r="30" spans="1:26" ht="15.75" customHeight="1">
      <c r="A30" s="66"/>
      <c r="B30" s="10"/>
      <c r="C30" s="13"/>
      <c r="D30" s="13"/>
      <c r="E30" s="13"/>
      <c r="F30" s="13"/>
      <c r="G30" s="10"/>
      <c r="H30" s="10"/>
      <c r="I30" s="10"/>
      <c r="J30" s="10"/>
      <c r="K30" s="10"/>
      <c r="L30" s="8"/>
      <c r="M30" s="8"/>
      <c r="N30" s="8"/>
      <c r="O30" s="8"/>
      <c r="P30" s="8"/>
      <c r="Q30" s="8"/>
      <c r="R30" s="8"/>
      <c r="S30" s="8"/>
      <c r="T30" s="8"/>
      <c r="U30" s="8"/>
      <c r="V30" s="8"/>
      <c r="W30" s="8"/>
      <c r="X30" s="8"/>
      <c r="Y30" s="8"/>
      <c r="Z30" s="8"/>
    </row>
    <row r="31" spans="1:26" ht="15.75" customHeight="1">
      <c r="A31" s="13"/>
      <c r="B31" s="10"/>
      <c r="C31" s="212" t="s">
        <v>229</v>
      </c>
      <c r="D31" s="13"/>
      <c r="E31" s="13"/>
      <c r="F31" s="13"/>
      <c r="G31" s="13"/>
      <c r="H31" s="8"/>
      <c r="I31" s="10"/>
      <c r="J31" s="10"/>
      <c r="K31" s="10"/>
      <c r="L31" s="10"/>
      <c r="M31" s="8"/>
      <c r="N31" s="8"/>
      <c r="O31" s="8"/>
      <c r="P31" s="8"/>
      <c r="Q31" s="8"/>
      <c r="R31" s="8"/>
      <c r="S31" s="8"/>
      <c r="T31" s="8"/>
      <c r="U31" s="8"/>
      <c r="V31" s="8"/>
      <c r="W31" s="8"/>
      <c r="X31" s="8"/>
      <c r="Y31" s="8"/>
      <c r="Z31" s="8"/>
    </row>
    <row r="32" spans="1:26" ht="15.75" customHeight="1">
      <c r="A32" s="13"/>
      <c r="B32" s="10"/>
      <c r="C32" s="365" t="s">
        <v>157</v>
      </c>
      <c r="D32" s="436"/>
      <c r="E32" s="436"/>
      <c r="F32" s="436"/>
      <c r="G32" s="436"/>
      <c r="H32" s="436"/>
      <c r="I32" s="436"/>
      <c r="J32" s="436"/>
      <c r="K32" s="436"/>
      <c r="L32" s="437"/>
      <c r="M32" s="8"/>
      <c r="N32" s="8"/>
      <c r="O32" s="8"/>
      <c r="P32" s="8"/>
      <c r="Q32" s="8"/>
      <c r="R32" s="8"/>
      <c r="S32" s="8"/>
      <c r="T32" s="8"/>
      <c r="U32" s="8"/>
      <c r="V32" s="8"/>
      <c r="W32" s="8"/>
      <c r="X32" s="8"/>
      <c r="Y32" s="8"/>
      <c r="Z32" s="8"/>
    </row>
    <row r="33" spans="1:26" ht="15.75" customHeight="1">
      <c r="A33" s="13"/>
      <c r="B33" s="10"/>
      <c r="C33" s="438"/>
      <c r="D33" s="439"/>
      <c r="E33" s="439"/>
      <c r="F33" s="439"/>
      <c r="G33" s="439"/>
      <c r="H33" s="439"/>
      <c r="I33" s="439"/>
      <c r="J33" s="439"/>
      <c r="K33" s="439"/>
      <c r="L33" s="440"/>
      <c r="M33" s="8"/>
      <c r="N33" s="8"/>
      <c r="O33" s="8"/>
      <c r="P33" s="8"/>
      <c r="Q33" s="8"/>
      <c r="R33" s="8"/>
      <c r="S33" s="8"/>
      <c r="T33" s="8"/>
      <c r="U33" s="8"/>
      <c r="V33" s="8"/>
      <c r="W33" s="8"/>
      <c r="X33" s="8"/>
      <c r="Y33" s="8"/>
      <c r="Z33" s="8"/>
    </row>
    <row r="34" spans="1:26" ht="15.75" customHeight="1">
      <c r="A34" s="51"/>
      <c r="B34" s="10"/>
      <c r="C34" s="10"/>
      <c r="D34" s="10"/>
      <c r="E34" s="10"/>
      <c r="F34" s="10"/>
      <c r="G34" s="10"/>
      <c r="H34" s="10"/>
      <c r="I34" s="10"/>
      <c r="J34" s="10"/>
      <c r="K34" s="10"/>
    </row>
    <row r="35" spans="1:26" ht="15.75" customHeight="1">
      <c r="A35" s="18" t="s">
        <v>350</v>
      </c>
      <c r="B35" s="19" t="s">
        <v>351</v>
      </c>
      <c r="C35" s="20" t="s">
        <v>352</v>
      </c>
      <c r="D35" s="21"/>
      <c r="E35" s="21"/>
      <c r="F35" s="21"/>
      <c r="G35" s="21"/>
      <c r="H35" s="21"/>
      <c r="I35" s="21"/>
      <c r="J35" s="21"/>
      <c r="K35" s="21"/>
      <c r="L35" s="21"/>
    </row>
    <row r="36" spans="1:26" ht="31.5" customHeight="1">
      <c r="A36" s="63"/>
      <c r="B36" s="69" t="s">
        <v>104</v>
      </c>
      <c r="C36" s="363" t="s">
        <v>353</v>
      </c>
      <c r="D36" s="441"/>
      <c r="E36" s="441"/>
      <c r="F36" s="441"/>
      <c r="G36" s="441"/>
      <c r="H36" s="441"/>
      <c r="I36" s="441"/>
      <c r="J36" s="441"/>
      <c r="K36" s="6"/>
      <c r="L36" s="6"/>
    </row>
    <row r="37" spans="1:26" ht="15.75" customHeight="1">
      <c r="A37" s="13"/>
      <c r="B37" s="8"/>
      <c r="C37" s="10" t="s">
        <v>354</v>
      </c>
      <c r="D37" s="10"/>
      <c r="E37" s="10"/>
      <c r="F37" s="10"/>
      <c r="G37" s="10"/>
      <c r="H37" s="10"/>
      <c r="I37" s="10"/>
      <c r="J37" s="10"/>
      <c r="K37" s="10"/>
    </row>
    <row r="38" spans="1:26" ht="15.75" customHeight="1">
      <c r="A38" s="13"/>
      <c r="B38" s="8"/>
      <c r="C38" s="23" t="s">
        <v>104</v>
      </c>
      <c r="D38" s="13" t="s">
        <v>355</v>
      </c>
      <c r="E38" s="10"/>
      <c r="F38" s="10"/>
      <c r="G38" s="10"/>
      <c r="H38" s="10"/>
      <c r="I38" s="10"/>
      <c r="J38" s="10"/>
      <c r="K38" s="10"/>
    </row>
    <row r="39" spans="1:26" ht="15.75" customHeight="1">
      <c r="A39" s="13"/>
      <c r="B39" s="8"/>
      <c r="C39" s="23" t="s">
        <v>104</v>
      </c>
      <c r="D39" s="13" t="s">
        <v>356</v>
      </c>
      <c r="E39" s="10"/>
      <c r="F39" s="10"/>
      <c r="G39" s="10"/>
      <c r="H39" s="10"/>
      <c r="I39" s="10"/>
      <c r="J39" s="10"/>
      <c r="K39" s="10"/>
    </row>
    <row r="40" spans="1:26" ht="15.75" customHeight="1">
      <c r="A40" s="13"/>
      <c r="B40" s="8"/>
      <c r="C40" s="23" t="s">
        <v>104</v>
      </c>
      <c r="D40" s="13" t="s">
        <v>357</v>
      </c>
      <c r="E40" s="10"/>
      <c r="F40" s="10"/>
      <c r="G40" s="10"/>
      <c r="H40" s="10"/>
      <c r="I40" s="10"/>
      <c r="J40" s="10"/>
      <c r="K40" s="10"/>
    </row>
    <row r="41" spans="1:26" ht="15.75" customHeight="1">
      <c r="A41" s="13"/>
      <c r="B41" s="8"/>
      <c r="C41" s="23" t="s">
        <v>104</v>
      </c>
      <c r="D41" s="13" t="s">
        <v>23</v>
      </c>
      <c r="E41" s="10"/>
      <c r="F41" s="10"/>
      <c r="G41" s="10"/>
      <c r="H41" s="10"/>
      <c r="I41" s="10"/>
      <c r="J41" s="10"/>
      <c r="K41" s="10"/>
    </row>
    <row r="42" spans="1:26" ht="15.75" customHeight="1">
      <c r="A42" s="13"/>
      <c r="B42" s="8"/>
      <c r="C42" s="23" t="s">
        <v>104</v>
      </c>
      <c r="D42" s="13" t="s">
        <v>358</v>
      </c>
      <c r="E42" s="10"/>
      <c r="F42" s="10"/>
      <c r="G42" s="10"/>
      <c r="H42" s="10"/>
      <c r="I42" s="10"/>
      <c r="J42" s="10"/>
      <c r="K42" s="10"/>
    </row>
    <row r="43" spans="1:26" ht="15.75" customHeight="1">
      <c r="A43" s="13"/>
      <c r="B43" s="8"/>
      <c r="C43" s="23" t="s">
        <v>104</v>
      </c>
      <c r="D43" s="13" t="s">
        <v>359</v>
      </c>
      <c r="E43" s="10"/>
      <c r="F43" s="10"/>
      <c r="G43" s="10"/>
      <c r="H43" s="10"/>
      <c r="I43" s="10"/>
      <c r="J43" s="10"/>
      <c r="K43" s="10"/>
    </row>
    <row r="44" spans="1:26" ht="15.75" customHeight="1">
      <c r="A44" s="13"/>
      <c r="B44" s="8"/>
      <c r="C44" s="23" t="s">
        <v>104</v>
      </c>
      <c r="D44" s="13" t="s">
        <v>360</v>
      </c>
      <c r="E44" s="10"/>
      <c r="F44" s="10"/>
      <c r="G44" s="10"/>
      <c r="H44" s="10"/>
      <c r="I44" s="10"/>
      <c r="J44" s="10"/>
      <c r="K44" s="10"/>
    </row>
    <row r="45" spans="1:26" ht="15.75" customHeight="1">
      <c r="A45" s="13"/>
      <c r="B45" s="8"/>
      <c r="C45" s="23" t="s">
        <v>104</v>
      </c>
      <c r="D45" s="13" t="s">
        <v>361</v>
      </c>
      <c r="E45" s="10"/>
      <c r="F45" s="10"/>
      <c r="G45" s="10"/>
      <c r="H45" s="10"/>
      <c r="I45" s="10"/>
      <c r="J45" s="10"/>
      <c r="K45" s="10"/>
    </row>
    <row r="46" spans="1:26" ht="15.75" customHeight="1">
      <c r="A46" s="13"/>
      <c r="B46" s="8"/>
      <c r="C46" s="23" t="s">
        <v>104</v>
      </c>
      <c r="D46" s="360" t="s">
        <v>362</v>
      </c>
      <c r="E46" s="426"/>
      <c r="F46" s="427"/>
      <c r="G46" s="10"/>
      <c r="H46" s="10"/>
      <c r="I46" s="10"/>
      <c r="J46" s="10"/>
      <c r="K46" s="10"/>
    </row>
    <row r="47" spans="1:26" ht="15.75" customHeight="1">
      <c r="A47" s="13"/>
      <c r="B47" s="8"/>
      <c r="C47" s="23"/>
      <c r="D47" s="29"/>
      <c r="E47" s="29"/>
      <c r="F47" s="29"/>
      <c r="G47" s="10"/>
      <c r="H47" s="10"/>
      <c r="I47" s="10"/>
      <c r="J47" s="10"/>
      <c r="K47" s="10"/>
      <c r="L47" s="8"/>
      <c r="M47" s="8"/>
      <c r="N47" s="8"/>
      <c r="O47" s="8"/>
      <c r="P47" s="8"/>
      <c r="Q47" s="8"/>
      <c r="R47" s="8"/>
      <c r="S47" s="8"/>
      <c r="T47" s="8"/>
      <c r="U47" s="8"/>
      <c r="V47" s="8"/>
      <c r="W47" s="8"/>
      <c r="X47" s="8"/>
      <c r="Y47" s="8"/>
      <c r="Z47" s="8"/>
    </row>
    <row r="48" spans="1:26" ht="15.75" customHeight="1">
      <c r="A48" s="56"/>
      <c r="B48" s="10"/>
      <c r="C48" s="10" t="s">
        <v>363</v>
      </c>
      <c r="D48" s="10"/>
      <c r="E48" s="10"/>
      <c r="F48" s="10"/>
      <c r="G48" s="10"/>
      <c r="H48" s="10"/>
      <c r="I48" s="10"/>
      <c r="J48" s="10"/>
      <c r="K48" s="10"/>
    </row>
    <row r="49" spans="1:26" ht="15.75" customHeight="1">
      <c r="A49" s="13"/>
      <c r="B49" s="13"/>
      <c r="C49" s="365" t="s">
        <v>157</v>
      </c>
      <c r="D49" s="436"/>
      <c r="E49" s="436"/>
      <c r="F49" s="436"/>
      <c r="G49" s="436"/>
      <c r="H49" s="436"/>
      <c r="I49" s="436"/>
      <c r="J49" s="437"/>
      <c r="K49" s="10"/>
      <c r="L49" s="8"/>
      <c r="M49" s="8"/>
      <c r="N49" s="8"/>
      <c r="O49" s="8"/>
      <c r="P49" s="8"/>
      <c r="Q49" s="8"/>
      <c r="R49" s="8"/>
      <c r="S49" s="8"/>
      <c r="T49" s="8"/>
      <c r="U49" s="8"/>
      <c r="V49" s="8"/>
      <c r="W49" s="8"/>
      <c r="X49" s="8"/>
      <c r="Y49" s="8"/>
      <c r="Z49" s="8"/>
    </row>
    <row r="50" spans="1:26" ht="15.75" customHeight="1">
      <c r="A50" s="13"/>
      <c r="B50" s="10"/>
      <c r="C50" s="438"/>
      <c r="D50" s="439"/>
      <c r="E50" s="439"/>
      <c r="F50" s="439"/>
      <c r="G50" s="439"/>
      <c r="H50" s="439"/>
      <c r="I50" s="439"/>
      <c r="J50" s="440"/>
      <c r="K50" s="10"/>
      <c r="L50" s="8"/>
      <c r="M50" s="8"/>
      <c r="N50" s="8"/>
      <c r="O50" s="8"/>
      <c r="P50" s="8"/>
      <c r="Q50" s="8"/>
      <c r="R50" s="8"/>
      <c r="S50" s="8"/>
      <c r="T50" s="8"/>
      <c r="U50" s="8"/>
      <c r="V50" s="8"/>
      <c r="W50" s="8"/>
      <c r="X50" s="8"/>
      <c r="Y50" s="8"/>
      <c r="Z50" s="8"/>
    </row>
    <row r="51" spans="1:26" ht="15.75" customHeight="1">
      <c r="A51" s="63"/>
      <c r="B51" s="10"/>
      <c r="C51" s="23"/>
      <c r="D51" s="10"/>
      <c r="E51" s="10"/>
      <c r="F51" s="10"/>
      <c r="G51" s="10"/>
      <c r="H51" s="10"/>
      <c r="I51" s="10"/>
      <c r="J51" s="10"/>
      <c r="K51" s="10"/>
      <c r="L51" s="8"/>
      <c r="M51" s="8"/>
      <c r="N51" s="8"/>
      <c r="O51" s="8"/>
      <c r="P51" s="8"/>
      <c r="Q51" s="8"/>
      <c r="R51" s="8"/>
      <c r="S51" s="8"/>
      <c r="T51" s="8"/>
      <c r="U51" s="8"/>
      <c r="V51" s="8"/>
      <c r="W51" s="8"/>
      <c r="X51" s="8"/>
      <c r="Y51" s="8"/>
      <c r="Z51" s="8"/>
    </row>
    <row r="52" spans="1:26" ht="15.75" customHeight="1">
      <c r="A52" s="13"/>
      <c r="B52" s="10"/>
      <c r="C52" s="212" t="s">
        <v>229</v>
      </c>
      <c r="D52" s="13"/>
      <c r="E52" s="13"/>
      <c r="F52" s="13"/>
      <c r="G52" s="13"/>
      <c r="H52" s="8"/>
      <c r="I52" s="10"/>
      <c r="J52" s="10"/>
      <c r="K52" s="10"/>
      <c r="L52" s="10"/>
      <c r="M52" s="8"/>
      <c r="N52" s="8"/>
      <c r="O52" s="8"/>
      <c r="P52" s="8"/>
      <c r="Q52" s="8"/>
      <c r="R52" s="8"/>
      <c r="S52" s="8"/>
      <c r="T52" s="8"/>
      <c r="U52" s="8"/>
      <c r="V52" s="8"/>
      <c r="W52" s="8"/>
      <c r="X52" s="8"/>
      <c r="Y52" s="8"/>
      <c r="Z52" s="8"/>
    </row>
    <row r="53" spans="1:26" ht="15.75" customHeight="1">
      <c r="A53" s="13"/>
      <c r="B53" s="10"/>
      <c r="C53" s="365" t="s">
        <v>157</v>
      </c>
      <c r="D53" s="436"/>
      <c r="E53" s="436"/>
      <c r="F53" s="436"/>
      <c r="G53" s="436"/>
      <c r="H53" s="436"/>
      <c r="I53" s="436"/>
      <c r="J53" s="436"/>
      <c r="K53" s="436"/>
      <c r="L53" s="437"/>
      <c r="M53" s="8"/>
      <c r="N53" s="8"/>
      <c r="O53" s="8"/>
      <c r="P53" s="8"/>
      <c r="Q53" s="8"/>
      <c r="R53" s="8"/>
      <c r="S53" s="8"/>
      <c r="T53" s="8"/>
      <c r="U53" s="8"/>
      <c r="V53" s="8"/>
      <c r="W53" s="8"/>
      <c r="X53" s="8"/>
      <c r="Y53" s="8"/>
      <c r="Z53" s="8"/>
    </row>
    <row r="54" spans="1:26" ht="15.75" customHeight="1">
      <c r="A54" s="13"/>
      <c r="B54" s="10"/>
      <c r="C54" s="438"/>
      <c r="D54" s="439"/>
      <c r="E54" s="439"/>
      <c r="F54" s="439"/>
      <c r="G54" s="439"/>
      <c r="H54" s="439"/>
      <c r="I54" s="439"/>
      <c r="J54" s="439"/>
      <c r="K54" s="439"/>
      <c r="L54" s="440"/>
      <c r="M54" s="8"/>
      <c r="N54" s="8"/>
      <c r="O54" s="8"/>
      <c r="P54" s="8"/>
      <c r="Q54" s="8"/>
      <c r="R54" s="8"/>
      <c r="S54" s="8"/>
      <c r="T54" s="8"/>
      <c r="U54" s="8"/>
      <c r="V54" s="8"/>
      <c r="W54" s="8"/>
      <c r="X54" s="8"/>
      <c r="Y54" s="8"/>
      <c r="Z54" s="8"/>
    </row>
    <row r="55" spans="1:26" ht="15.75" customHeight="1">
      <c r="A55" s="13"/>
      <c r="B55" s="10"/>
      <c r="C55" s="70"/>
      <c r="D55" s="70"/>
      <c r="E55" s="70"/>
      <c r="F55" s="70"/>
      <c r="G55" s="70"/>
      <c r="H55" s="70"/>
      <c r="I55" s="70"/>
      <c r="J55" s="70"/>
      <c r="K55" s="70"/>
      <c r="L55" s="70"/>
      <c r="M55" s="8"/>
      <c r="N55" s="8"/>
      <c r="O55" s="8"/>
      <c r="P55" s="8"/>
      <c r="Q55" s="8"/>
      <c r="R55" s="8"/>
      <c r="S55" s="8"/>
      <c r="T55" s="8"/>
      <c r="U55" s="8"/>
      <c r="V55" s="8"/>
      <c r="W55" s="8"/>
      <c r="X55" s="8"/>
      <c r="Y55" s="8"/>
      <c r="Z55" s="8"/>
    </row>
    <row r="56" spans="1:26" ht="15.75" customHeight="1">
      <c r="A56" s="13"/>
      <c r="B56" s="10"/>
      <c r="C56" s="243"/>
      <c r="D56" s="70"/>
      <c r="E56" s="70"/>
      <c r="F56" s="70"/>
      <c r="G56" s="70"/>
      <c r="H56" s="70"/>
      <c r="I56" s="70"/>
      <c r="J56" s="70"/>
      <c r="K56" s="70"/>
      <c r="L56" s="70"/>
      <c r="M56" s="8"/>
      <c r="N56" s="8"/>
      <c r="O56" s="8"/>
      <c r="P56" s="8"/>
      <c r="Q56" s="8"/>
      <c r="R56" s="8"/>
      <c r="S56" s="8"/>
      <c r="T56" s="8"/>
      <c r="U56" s="8"/>
      <c r="V56" s="8"/>
      <c r="W56" s="8"/>
      <c r="X56" s="8"/>
      <c r="Y56" s="8"/>
      <c r="Z56" s="8"/>
    </row>
    <row r="57" spans="1:26" ht="15.75" customHeight="1">
      <c r="A57" s="13"/>
      <c r="B57" s="10"/>
      <c r="C57" s="10"/>
      <c r="D57" s="10"/>
      <c r="E57" s="10"/>
      <c r="F57" s="10"/>
      <c r="G57" s="10"/>
      <c r="H57" s="10"/>
      <c r="I57" s="10"/>
      <c r="J57" s="10"/>
      <c r="K57" s="10"/>
    </row>
    <row r="58" spans="1:26" ht="15.75" customHeight="1">
      <c r="A58" s="18" t="s">
        <v>364</v>
      </c>
      <c r="B58" s="19" t="s">
        <v>365</v>
      </c>
      <c r="C58" s="20" t="s">
        <v>366</v>
      </c>
      <c r="D58" s="20"/>
      <c r="E58" s="20"/>
      <c r="F58" s="20"/>
      <c r="G58" s="20"/>
      <c r="H58" s="20"/>
      <c r="I58" s="20"/>
      <c r="J58" s="20"/>
      <c r="K58" s="20"/>
      <c r="L58" s="20"/>
      <c r="M58" s="13"/>
    </row>
    <row r="59" spans="1:26" ht="15.75" customHeight="1">
      <c r="A59" s="51"/>
      <c r="B59" s="23" t="s">
        <v>104</v>
      </c>
      <c r="C59" s="381" t="s">
        <v>367</v>
      </c>
      <c r="D59" s="441"/>
      <c r="E59" s="441"/>
      <c r="F59" s="441"/>
      <c r="G59" s="441"/>
      <c r="H59" s="441"/>
      <c r="I59" s="441"/>
      <c r="J59" s="441"/>
      <c r="K59" s="441"/>
      <c r="L59" s="441"/>
      <c r="M59" s="8"/>
      <c r="N59" s="8"/>
      <c r="O59" s="8"/>
      <c r="P59" s="8"/>
      <c r="Q59" s="8"/>
      <c r="R59" s="8"/>
      <c r="S59" s="8"/>
      <c r="T59" s="8"/>
      <c r="U59" s="8"/>
      <c r="V59" s="8"/>
      <c r="W59" s="8"/>
      <c r="X59" s="8"/>
      <c r="Y59" s="8"/>
      <c r="Z59" s="8"/>
    </row>
    <row r="60" spans="1:26" ht="15.75" customHeight="1">
      <c r="A60" s="51"/>
      <c r="B60" s="10"/>
      <c r="C60" s="359"/>
      <c r="D60" s="427"/>
      <c r="E60" s="13" t="s">
        <v>368</v>
      </c>
      <c r="F60" s="13"/>
      <c r="G60" s="14"/>
      <c r="H60" s="14"/>
      <c r="I60" s="14"/>
      <c r="J60" s="13"/>
      <c r="K60" s="8"/>
    </row>
    <row r="61" spans="1:26" ht="15.75" customHeight="1">
      <c r="A61" s="51"/>
      <c r="B61" s="10"/>
      <c r="C61" s="359"/>
      <c r="D61" s="427"/>
      <c r="E61" s="13" t="s">
        <v>369</v>
      </c>
      <c r="F61" s="13"/>
      <c r="G61" s="13"/>
      <c r="H61" s="13"/>
      <c r="I61" s="13"/>
      <c r="J61" s="13"/>
      <c r="K61" s="8"/>
    </row>
    <row r="62" spans="1:26" ht="15.75" customHeight="1">
      <c r="A62" s="51"/>
      <c r="B62" s="10"/>
      <c r="C62" s="359"/>
      <c r="D62" s="427"/>
      <c r="E62" s="13" t="s">
        <v>370</v>
      </c>
      <c r="F62" s="13"/>
      <c r="G62" s="14"/>
      <c r="H62" s="14"/>
      <c r="I62" s="14"/>
      <c r="J62" s="13"/>
      <c r="K62" s="8"/>
    </row>
    <row r="63" spans="1:26" ht="15.75" customHeight="1">
      <c r="A63" s="51"/>
      <c r="B63" s="10"/>
      <c r="C63" s="49"/>
      <c r="D63" s="49"/>
      <c r="E63" s="13"/>
      <c r="F63" s="13"/>
      <c r="G63" s="14"/>
      <c r="H63" s="14"/>
      <c r="I63" s="14"/>
      <c r="J63" s="13"/>
      <c r="K63" s="8"/>
      <c r="L63" s="8"/>
      <c r="M63" s="8"/>
      <c r="N63" s="8"/>
      <c r="O63" s="8"/>
      <c r="P63" s="8"/>
      <c r="Q63" s="8"/>
      <c r="R63" s="8"/>
      <c r="S63" s="8"/>
      <c r="T63" s="8"/>
      <c r="U63" s="8"/>
      <c r="V63" s="8"/>
      <c r="W63" s="8"/>
      <c r="X63" s="8"/>
      <c r="Y63" s="8"/>
      <c r="Z63" s="8"/>
    </row>
    <row r="64" spans="1:26" ht="15.75" customHeight="1">
      <c r="A64" s="51"/>
      <c r="B64" s="10"/>
      <c r="C64" s="13" t="s">
        <v>371</v>
      </c>
      <c r="D64" s="13"/>
      <c r="E64" s="13"/>
      <c r="F64" s="13"/>
      <c r="G64" s="23"/>
      <c r="H64" s="23"/>
      <c r="I64" s="10"/>
      <c r="J64" s="10"/>
      <c r="K64" s="10"/>
      <c r="M64" s="8"/>
    </row>
    <row r="65" spans="1:26" ht="15.75" customHeight="1">
      <c r="A65" s="13"/>
      <c r="B65" s="13"/>
      <c r="C65" s="365" t="s">
        <v>157</v>
      </c>
      <c r="D65" s="436"/>
      <c r="E65" s="436"/>
      <c r="F65" s="436"/>
      <c r="G65" s="436"/>
      <c r="H65" s="436"/>
      <c r="I65" s="436"/>
      <c r="J65" s="437"/>
      <c r="K65" s="10"/>
      <c r="L65" s="8"/>
      <c r="M65" s="8"/>
      <c r="N65" s="8"/>
      <c r="O65" s="8"/>
      <c r="P65" s="8"/>
      <c r="Q65" s="8"/>
      <c r="R65" s="8"/>
      <c r="S65" s="8"/>
      <c r="T65" s="8"/>
      <c r="U65" s="8"/>
      <c r="V65" s="8"/>
      <c r="W65" s="8"/>
      <c r="X65" s="8"/>
      <c r="Y65" s="8"/>
      <c r="Z65" s="8"/>
    </row>
    <row r="66" spans="1:26" ht="15.75" customHeight="1">
      <c r="A66" s="13"/>
      <c r="B66" s="10"/>
      <c r="C66" s="438"/>
      <c r="D66" s="439"/>
      <c r="E66" s="439"/>
      <c r="F66" s="439"/>
      <c r="G66" s="439"/>
      <c r="H66" s="439"/>
      <c r="I66" s="439"/>
      <c r="J66" s="440"/>
      <c r="K66" s="10"/>
      <c r="L66" s="8"/>
      <c r="M66" s="8"/>
      <c r="N66" s="8"/>
      <c r="O66" s="8"/>
      <c r="P66" s="8"/>
      <c r="Q66" s="8"/>
      <c r="R66" s="8"/>
      <c r="S66" s="8"/>
      <c r="T66" s="8"/>
      <c r="U66" s="8"/>
      <c r="V66" s="8"/>
      <c r="W66" s="8"/>
      <c r="X66" s="8"/>
      <c r="Y66" s="8"/>
      <c r="Z66" s="8"/>
    </row>
    <row r="67" spans="1:26" ht="15.75" customHeight="1">
      <c r="A67" s="51"/>
      <c r="B67" s="10"/>
      <c r="C67" s="14"/>
      <c r="D67" s="14"/>
      <c r="E67" s="14"/>
      <c r="F67" s="14"/>
      <c r="G67" s="23"/>
      <c r="H67" s="23"/>
      <c r="I67" s="10"/>
      <c r="J67" s="10"/>
      <c r="K67" s="10"/>
      <c r="L67" s="8"/>
      <c r="M67" s="8"/>
      <c r="N67" s="8"/>
      <c r="O67" s="8"/>
      <c r="P67" s="8"/>
      <c r="Q67" s="8"/>
      <c r="R67" s="8"/>
      <c r="S67" s="8"/>
      <c r="T67" s="8"/>
      <c r="U67" s="8"/>
      <c r="V67" s="8"/>
      <c r="W67" s="8"/>
      <c r="X67" s="8"/>
      <c r="Y67" s="8"/>
      <c r="Z67" s="8"/>
    </row>
    <row r="68" spans="1:26" ht="15.75" customHeight="1">
      <c r="A68" s="13"/>
      <c r="B68" s="10"/>
      <c r="C68" s="212" t="s">
        <v>229</v>
      </c>
      <c r="D68" s="13"/>
      <c r="E68" s="13"/>
      <c r="F68" s="13"/>
      <c r="G68" s="13"/>
      <c r="H68" s="8"/>
      <c r="I68" s="10"/>
      <c r="J68" s="10"/>
      <c r="K68" s="10"/>
      <c r="L68" s="10"/>
      <c r="M68" s="8"/>
      <c r="N68" s="8"/>
      <c r="O68" s="8"/>
      <c r="P68" s="8"/>
      <c r="Q68" s="8"/>
      <c r="R68" s="8"/>
      <c r="S68" s="8"/>
      <c r="T68" s="8"/>
      <c r="U68" s="8"/>
      <c r="V68" s="8"/>
      <c r="W68" s="8"/>
      <c r="X68" s="8"/>
      <c r="Y68" s="8"/>
      <c r="Z68" s="8"/>
    </row>
    <row r="69" spans="1:26" ht="15.75" customHeight="1">
      <c r="A69" s="13"/>
      <c r="B69" s="10"/>
      <c r="C69" s="365" t="s">
        <v>157</v>
      </c>
      <c r="D69" s="436"/>
      <c r="E69" s="436"/>
      <c r="F69" s="436"/>
      <c r="G69" s="436"/>
      <c r="H69" s="436"/>
      <c r="I69" s="436"/>
      <c r="J69" s="436"/>
      <c r="K69" s="436"/>
      <c r="L69" s="437"/>
      <c r="M69" s="8"/>
      <c r="N69" s="8"/>
      <c r="O69" s="8"/>
      <c r="P69" s="8"/>
      <c r="Q69" s="8"/>
      <c r="R69" s="8"/>
      <c r="S69" s="8"/>
      <c r="T69" s="8"/>
      <c r="U69" s="8"/>
      <c r="V69" s="8"/>
      <c r="W69" s="8"/>
      <c r="X69" s="8"/>
      <c r="Y69" s="8"/>
      <c r="Z69" s="8"/>
    </row>
    <row r="70" spans="1:26" ht="15.75" customHeight="1">
      <c r="A70" s="13"/>
      <c r="B70" s="10"/>
      <c r="C70" s="438"/>
      <c r="D70" s="439"/>
      <c r="E70" s="439"/>
      <c r="F70" s="439"/>
      <c r="G70" s="439"/>
      <c r="H70" s="439"/>
      <c r="I70" s="439"/>
      <c r="J70" s="439"/>
      <c r="K70" s="439"/>
      <c r="L70" s="440"/>
      <c r="M70" s="8"/>
      <c r="N70" s="8"/>
      <c r="O70" s="8"/>
      <c r="P70" s="8"/>
      <c r="Q70" s="8"/>
      <c r="R70" s="8"/>
      <c r="S70" s="8"/>
      <c r="T70" s="8"/>
      <c r="U70" s="8"/>
      <c r="V70" s="8"/>
      <c r="W70" s="8"/>
      <c r="X70" s="8"/>
      <c r="Y70" s="8"/>
      <c r="Z70" s="8"/>
    </row>
    <row r="71" spans="1:26" ht="15.75" customHeight="1">
      <c r="A71" s="13"/>
      <c r="B71" s="10"/>
      <c r="C71" s="70"/>
      <c r="D71" s="70"/>
      <c r="E71" s="70"/>
      <c r="F71" s="70"/>
      <c r="G71" s="70"/>
      <c r="H71" s="70"/>
      <c r="I71" s="70"/>
      <c r="J71" s="70"/>
      <c r="K71" s="70"/>
      <c r="L71" s="70"/>
      <c r="M71" s="8"/>
      <c r="N71" s="8"/>
      <c r="O71" s="8"/>
      <c r="P71" s="8"/>
      <c r="Q71" s="8"/>
      <c r="R71" s="8"/>
      <c r="S71" s="8"/>
      <c r="T71" s="8"/>
      <c r="U71" s="8"/>
      <c r="V71" s="8"/>
      <c r="W71" s="8"/>
      <c r="X71" s="8"/>
      <c r="Y71" s="8"/>
      <c r="Z71" s="8"/>
    </row>
    <row r="72" spans="1:26" ht="15.75" customHeight="1">
      <c r="A72" s="13"/>
      <c r="B72" s="10"/>
      <c r="C72" s="243"/>
      <c r="D72" s="70"/>
      <c r="E72" s="70"/>
      <c r="F72" s="70"/>
      <c r="G72" s="70"/>
      <c r="H72" s="70"/>
      <c r="I72" s="70"/>
      <c r="J72" s="70"/>
      <c r="K72" s="70"/>
      <c r="L72" s="70"/>
      <c r="M72" s="8"/>
      <c r="N72" s="8"/>
      <c r="O72" s="8"/>
      <c r="P72" s="8"/>
      <c r="Q72" s="8"/>
      <c r="R72" s="8"/>
      <c r="S72" s="8"/>
      <c r="T72" s="8"/>
      <c r="U72" s="8"/>
      <c r="V72" s="8"/>
      <c r="W72" s="8"/>
      <c r="X72" s="8"/>
      <c r="Y72" s="8"/>
      <c r="Z72" s="8"/>
    </row>
    <row r="73" spans="1:26" ht="15.75" customHeight="1">
      <c r="A73" s="51"/>
      <c r="B73" s="13"/>
      <c r="C73" s="13"/>
      <c r="D73" s="13"/>
      <c r="E73" s="13"/>
      <c r="F73" s="13"/>
      <c r="G73" s="13"/>
      <c r="H73" s="13"/>
      <c r="I73" s="13"/>
      <c r="J73" s="10"/>
      <c r="K73" s="10"/>
    </row>
    <row r="74" spans="1:26" ht="15" hidden="1" customHeight="1">
      <c r="A74" s="10"/>
      <c r="B74" s="10"/>
      <c r="C74" s="13"/>
      <c r="D74" s="13"/>
      <c r="E74" s="13"/>
      <c r="F74" s="13"/>
      <c r="G74" s="13"/>
      <c r="H74" s="13"/>
      <c r="I74" s="10"/>
      <c r="J74" s="10"/>
      <c r="K74" s="10"/>
    </row>
    <row r="75" spans="1:26" ht="15" hidden="1" customHeight="1">
      <c r="A75" s="10"/>
      <c r="B75" s="10"/>
      <c r="C75" s="10"/>
      <c r="D75" s="10"/>
      <c r="E75" s="10"/>
      <c r="F75" s="10"/>
      <c r="G75" s="10"/>
      <c r="H75" s="10"/>
      <c r="I75" s="10"/>
      <c r="J75" s="10"/>
      <c r="K75" s="10"/>
    </row>
    <row r="76" spans="1:26" ht="15" hidden="1" customHeight="1">
      <c r="A76" s="10"/>
      <c r="B76" s="10"/>
      <c r="C76" s="10"/>
      <c r="D76" s="10"/>
      <c r="E76" s="10"/>
      <c r="F76" s="10"/>
      <c r="G76" s="10"/>
      <c r="H76" s="10"/>
      <c r="I76" s="10"/>
      <c r="J76" s="10"/>
      <c r="K76" s="10"/>
    </row>
    <row r="77" spans="1:26" ht="15" hidden="1" customHeight="1">
      <c r="A77" s="10"/>
      <c r="B77" s="10"/>
      <c r="C77" s="10"/>
      <c r="D77" s="10"/>
      <c r="E77" s="10"/>
      <c r="F77" s="10"/>
      <c r="G77" s="10"/>
      <c r="H77" s="10"/>
      <c r="I77" s="10"/>
      <c r="J77" s="10"/>
      <c r="K77" s="10"/>
    </row>
    <row r="78" spans="1:26" ht="15" hidden="1" customHeight="1">
      <c r="A78" s="10"/>
      <c r="B78" s="10"/>
      <c r="C78" s="10"/>
      <c r="D78" s="10"/>
      <c r="E78" s="10"/>
      <c r="F78" s="10"/>
      <c r="G78" s="10"/>
      <c r="H78" s="10"/>
      <c r="I78" s="10"/>
      <c r="J78" s="10"/>
      <c r="K78" s="10"/>
    </row>
    <row r="79" spans="1:26" ht="15" hidden="1" customHeight="1">
      <c r="A79" s="8"/>
      <c r="B79" s="8"/>
      <c r="C79" s="8"/>
      <c r="D79" s="8"/>
      <c r="E79" s="8"/>
      <c r="F79" s="8"/>
      <c r="G79" s="8"/>
      <c r="H79" s="8"/>
      <c r="I79" s="8"/>
      <c r="K79" s="8"/>
    </row>
    <row r="80" spans="1:26" ht="15" hidden="1" customHeight="1">
      <c r="A80" s="8"/>
      <c r="B80" s="8"/>
      <c r="C80" s="8"/>
      <c r="D80" s="8"/>
      <c r="E80" s="8"/>
      <c r="F80" s="8"/>
      <c r="G80" s="8"/>
      <c r="H80" s="8"/>
      <c r="I80" s="8"/>
      <c r="K80" s="8"/>
    </row>
    <row r="81" spans="1:11" ht="15" hidden="1" customHeight="1">
      <c r="A81" s="8"/>
      <c r="B81" s="8"/>
      <c r="C81" s="8"/>
      <c r="D81" s="8"/>
      <c r="E81" s="8"/>
      <c r="F81" s="8"/>
      <c r="G81" s="8"/>
      <c r="H81" s="8"/>
      <c r="I81" s="8"/>
      <c r="K81" s="8"/>
    </row>
    <row r="82" spans="1:11" ht="15" hidden="1" customHeight="1">
      <c r="A82" s="8"/>
      <c r="B82" s="8"/>
      <c r="C82" s="8"/>
      <c r="D82" s="8"/>
      <c r="E82" s="8"/>
      <c r="F82" s="8"/>
      <c r="G82" s="8"/>
      <c r="H82" s="8"/>
      <c r="I82" s="8"/>
      <c r="K82" s="8"/>
    </row>
    <row r="83" spans="1:11" ht="15" hidden="1" customHeight="1">
      <c r="A83" s="8"/>
      <c r="B83" s="8"/>
      <c r="C83" s="8"/>
      <c r="D83" s="8"/>
      <c r="E83" s="8"/>
      <c r="F83" s="8"/>
      <c r="G83" s="8"/>
      <c r="H83" s="8"/>
      <c r="I83" s="8"/>
      <c r="K83" s="8"/>
    </row>
    <row r="84" spans="1:11" ht="15" hidden="1" customHeight="1">
      <c r="A84" s="8"/>
      <c r="B84" s="8"/>
      <c r="C84" s="8"/>
      <c r="D84" s="8"/>
      <c r="E84" s="8"/>
      <c r="F84" s="8"/>
      <c r="G84" s="8"/>
      <c r="H84" s="8"/>
      <c r="I84" s="8"/>
      <c r="K84" s="8"/>
    </row>
    <row r="85" spans="1:11" ht="15" hidden="1" customHeight="1">
      <c r="A85" s="8"/>
      <c r="B85" s="8"/>
      <c r="C85" s="8"/>
      <c r="D85" s="8"/>
      <c r="E85" s="8"/>
      <c r="F85" s="8"/>
      <c r="G85" s="8"/>
      <c r="H85" s="8"/>
      <c r="I85" s="8"/>
      <c r="K85" s="8"/>
    </row>
    <row r="86" spans="1:11" ht="15" hidden="1" customHeight="1">
      <c r="A86" s="8"/>
      <c r="B86" s="8"/>
      <c r="C86" s="8"/>
      <c r="D86" s="8"/>
      <c r="E86" s="8"/>
      <c r="F86" s="8"/>
      <c r="G86" s="8"/>
      <c r="H86" s="8"/>
      <c r="I86" s="8"/>
      <c r="K86" s="8"/>
    </row>
    <row r="87" spans="1:11" ht="15" hidden="1" customHeight="1">
      <c r="A87" s="8"/>
      <c r="B87" s="8"/>
      <c r="C87" s="8"/>
      <c r="D87" s="8"/>
      <c r="E87" s="8"/>
      <c r="F87" s="8"/>
      <c r="G87" s="8"/>
      <c r="H87" s="8"/>
      <c r="I87" s="8"/>
      <c r="K87" s="8"/>
    </row>
    <row r="88" spans="1:11" ht="15" hidden="1" customHeight="1">
      <c r="A88" s="8"/>
      <c r="B88" s="8"/>
      <c r="C88" s="8"/>
      <c r="D88" s="8"/>
      <c r="E88" s="8"/>
      <c r="F88" s="8"/>
      <c r="G88" s="8"/>
      <c r="H88" s="8"/>
      <c r="I88" s="8"/>
      <c r="K88" s="8"/>
    </row>
    <row r="89" spans="1:11" ht="15" hidden="1" customHeight="1">
      <c r="A89" s="8"/>
      <c r="B89" s="8"/>
      <c r="C89" s="8"/>
      <c r="D89" s="8"/>
      <c r="E89" s="8"/>
      <c r="F89" s="8"/>
      <c r="G89" s="8"/>
      <c r="H89" s="8"/>
      <c r="I89" s="8"/>
      <c r="K89" s="8"/>
    </row>
    <row r="90" spans="1:11" ht="15" hidden="1" customHeight="1">
      <c r="A90" s="8"/>
      <c r="B90" s="8"/>
      <c r="C90" s="8"/>
      <c r="D90" s="8"/>
      <c r="E90" s="8"/>
      <c r="F90" s="8"/>
      <c r="G90" s="8"/>
      <c r="H90" s="8"/>
      <c r="I90" s="8"/>
      <c r="K90" s="8"/>
    </row>
    <row r="91" spans="1:11" ht="15" hidden="1" customHeight="1">
      <c r="A91" s="8"/>
      <c r="B91" s="8"/>
      <c r="C91" s="8"/>
      <c r="D91" s="8"/>
      <c r="E91" s="8"/>
      <c r="F91" s="8"/>
      <c r="G91" s="8"/>
      <c r="H91" s="8"/>
      <c r="I91" s="8"/>
      <c r="K91" s="8"/>
    </row>
    <row r="92" spans="1:11" ht="15" hidden="1" customHeight="1">
      <c r="A92" s="8"/>
      <c r="B92" s="8"/>
      <c r="C92" s="8"/>
      <c r="D92" s="8"/>
      <c r="E92" s="8"/>
      <c r="F92" s="8"/>
      <c r="G92" s="8"/>
      <c r="H92" s="8"/>
      <c r="I92" s="8"/>
      <c r="K92" s="8"/>
    </row>
    <row r="93" spans="1:11" ht="15" hidden="1" customHeight="1">
      <c r="A93" s="8"/>
      <c r="B93" s="8"/>
      <c r="C93" s="8"/>
      <c r="D93" s="8"/>
      <c r="E93" s="8"/>
      <c r="F93" s="8"/>
      <c r="G93" s="8"/>
      <c r="H93" s="8"/>
      <c r="I93" s="8"/>
      <c r="K93" s="8"/>
    </row>
    <row r="94" spans="1:11" ht="15" hidden="1" customHeight="1">
      <c r="A94" s="8"/>
      <c r="B94" s="8"/>
      <c r="C94" s="8"/>
      <c r="D94" s="8"/>
      <c r="E94" s="8"/>
      <c r="F94" s="8"/>
      <c r="G94" s="8"/>
      <c r="H94" s="8"/>
      <c r="I94" s="8"/>
      <c r="K94" s="8"/>
    </row>
    <row r="95" spans="1:11" ht="15.75" customHeight="1">
      <c r="A95" s="8"/>
      <c r="B95" s="8"/>
      <c r="C95" s="8"/>
      <c r="D95" s="8"/>
      <c r="E95" s="8"/>
      <c r="F95" s="8"/>
      <c r="G95" s="8"/>
      <c r="H95" s="8"/>
      <c r="I95" s="8"/>
      <c r="K95" s="8"/>
    </row>
    <row r="96" spans="1:11" ht="15.75" customHeight="1">
      <c r="A96" s="8"/>
      <c r="B96" s="8"/>
      <c r="C96" s="8"/>
      <c r="D96" s="8"/>
      <c r="E96" s="8"/>
      <c r="F96" s="8"/>
      <c r="G96" s="8"/>
      <c r="H96" s="8"/>
      <c r="I96" s="8"/>
      <c r="K96" s="8"/>
    </row>
    <row r="97" spans="1:11" ht="15.75" customHeight="1">
      <c r="A97" s="8"/>
      <c r="B97" s="8"/>
      <c r="C97" s="8"/>
      <c r="D97" s="8"/>
      <c r="E97" s="8"/>
      <c r="F97" s="8"/>
      <c r="G97" s="8"/>
      <c r="H97" s="8"/>
      <c r="I97" s="8"/>
      <c r="K97" s="8"/>
    </row>
    <row r="98" spans="1:11" ht="15.75" customHeight="1">
      <c r="A98" s="8"/>
      <c r="B98" s="8"/>
      <c r="C98" s="8"/>
      <c r="D98" s="8"/>
      <c r="E98" s="8"/>
      <c r="F98" s="8"/>
      <c r="G98" s="8"/>
      <c r="H98" s="8"/>
      <c r="I98" s="8"/>
      <c r="K98" s="8"/>
    </row>
    <row r="99" spans="1:11" ht="15.75" customHeight="1">
      <c r="A99" s="8"/>
      <c r="B99" s="8"/>
      <c r="C99" s="8"/>
      <c r="D99" s="8"/>
      <c r="E99" s="8"/>
      <c r="F99" s="8"/>
      <c r="G99" s="8"/>
      <c r="H99" s="8"/>
      <c r="I99" s="8"/>
      <c r="K99" s="8"/>
    </row>
    <row r="100" spans="1:11" ht="15.75" customHeight="1">
      <c r="A100" s="8"/>
      <c r="B100" s="8"/>
      <c r="C100" s="8"/>
      <c r="D100" s="8"/>
      <c r="E100" s="8"/>
      <c r="F100" s="8"/>
      <c r="G100" s="8"/>
      <c r="H100" s="8"/>
      <c r="I100" s="8"/>
      <c r="K100" s="8"/>
    </row>
    <row r="101" spans="1:11" ht="15.75" customHeight="1">
      <c r="A101" s="8"/>
      <c r="B101" s="8"/>
      <c r="C101" s="8"/>
      <c r="D101" s="8"/>
      <c r="E101" s="8"/>
      <c r="F101" s="8"/>
      <c r="G101" s="8"/>
      <c r="H101" s="8"/>
      <c r="I101" s="8"/>
      <c r="K101" s="8"/>
    </row>
    <row r="102" spans="1:11" ht="15.75" customHeight="1">
      <c r="A102" s="8"/>
      <c r="B102" s="8"/>
      <c r="C102" s="8"/>
      <c r="D102" s="8"/>
      <c r="E102" s="8"/>
      <c r="F102" s="8"/>
      <c r="G102" s="8"/>
      <c r="H102" s="8"/>
      <c r="I102" s="8"/>
      <c r="K102" s="8"/>
    </row>
    <row r="103" spans="1:11" ht="15.75" customHeight="1">
      <c r="A103" s="8"/>
      <c r="B103" s="8"/>
      <c r="C103" s="8"/>
      <c r="D103" s="8"/>
      <c r="E103" s="8"/>
      <c r="F103" s="8"/>
      <c r="G103" s="8"/>
      <c r="H103" s="8"/>
      <c r="I103" s="8"/>
      <c r="K103" s="8"/>
    </row>
    <row r="104" spans="1:11" ht="15.75" customHeight="1">
      <c r="A104" s="8"/>
      <c r="B104" s="8"/>
      <c r="C104" s="8"/>
      <c r="D104" s="8"/>
      <c r="E104" s="8"/>
      <c r="F104" s="8"/>
      <c r="G104" s="8"/>
      <c r="H104" s="8"/>
      <c r="I104" s="8"/>
      <c r="K104" s="8"/>
    </row>
    <row r="105" spans="1:11" ht="15.75" customHeight="1">
      <c r="A105" s="8"/>
      <c r="B105" s="8"/>
      <c r="C105" s="8"/>
      <c r="D105" s="8"/>
      <c r="E105" s="8"/>
      <c r="F105" s="8"/>
      <c r="G105" s="8"/>
      <c r="H105" s="8"/>
      <c r="I105" s="8"/>
      <c r="K105" s="8"/>
    </row>
    <row r="106" spans="1:11" ht="15.75" customHeight="1">
      <c r="A106" s="8"/>
      <c r="B106" s="8"/>
      <c r="C106" s="8"/>
      <c r="D106" s="8"/>
      <c r="E106" s="8"/>
      <c r="F106" s="8"/>
      <c r="G106" s="8"/>
      <c r="H106" s="8"/>
      <c r="I106" s="8"/>
      <c r="K106" s="8"/>
    </row>
    <row r="107" spans="1:11" ht="15.75" customHeight="1">
      <c r="A107" s="8"/>
      <c r="B107" s="8"/>
      <c r="C107" s="8"/>
      <c r="D107" s="8"/>
      <c r="E107" s="8"/>
      <c r="F107" s="8"/>
      <c r="G107" s="8"/>
      <c r="H107" s="8"/>
      <c r="I107" s="8"/>
      <c r="K107" s="8"/>
    </row>
    <row r="108" spans="1:11" ht="15.75" customHeight="1">
      <c r="A108" s="8"/>
      <c r="B108" s="8"/>
      <c r="C108" s="8"/>
      <c r="D108" s="8"/>
      <c r="E108" s="8"/>
      <c r="F108" s="8"/>
      <c r="G108" s="8"/>
      <c r="H108" s="8"/>
      <c r="I108" s="8"/>
      <c r="K108" s="8"/>
    </row>
    <row r="109" spans="1:11" ht="15.75" customHeight="1">
      <c r="A109" s="8"/>
      <c r="B109" s="8"/>
      <c r="C109" s="8"/>
      <c r="D109" s="8"/>
      <c r="E109" s="8"/>
      <c r="F109" s="8"/>
      <c r="G109" s="8"/>
      <c r="H109" s="8"/>
      <c r="I109" s="8"/>
      <c r="K109" s="8"/>
    </row>
    <row r="110" spans="1:11" ht="15.75" customHeight="1">
      <c r="A110" s="8"/>
      <c r="B110" s="8"/>
      <c r="C110" s="8"/>
      <c r="D110" s="8"/>
      <c r="E110" s="8"/>
      <c r="F110" s="8"/>
      <c r="G110" s="8"/>
      <c r="H110" s="8"/>
      <c r="I110" s="8"/>
      <c r="K110" s="8"/>
    </row>
    <row r="111" spans="1:11" ht="15.75" customHeight="1">
      <c r="A111" s="8"/>
      <c r="B111" s="8"/>
      <c r="C111" s="8"/>
      <c r="D111" s="8"/>
      <c r="E111" s="8"/>
      <c r="F111" s="8"/>
      <c r="G111" s="8"/>
      <c r="H111" s="8"/>
      <c r="I111" s="8"/>
      <c r="K111" s="8"/>
    </row>
    <row r="112" spans="1:11" ht="15.75" customHeight="1">
      <c r="A112" s="8"/>
      <c r="B112" s="8"/>
      <c r="C112" s="8"/>
      <c r="D112" s="8"/>
      <c r="E112" s="8"/>
      <c r="F112" s="8"/>
      <c r="G112" s="8"/>
      <c r="H112" s="8"/>
      <c r="I112" s="8"/>
      <c r="K112" s="8"/>
    </row>
    <row r="113" spans="1:11" ht="15.75" customHeight="1">
      <c r="A113" s="8"/>
      <c r="B113" s="8"/>
      <c r="C113" s="8"/>
      <c r="D113" s="8"/>
      <c r="E113" s="8"/>
      <c r="F113" s="8"/>
      <c r="G113" s="8"/>
      <c r="H113" s="8"/>
      <c r="I113" s="8"/>
      <c r="K113" s="8"/>
    </row>
    <row r="114" spans="1:11" ht="15.75" customHeight="1">
      <c r="A114" s="8"/>
      <c r="B114" s="8"/>
      <c r="C114" s="8"/>
      <c r="D114" s="8"/>
      <c r="E114" s="8"/>
      <c r="F114" s="8"/>
      <c r="G114" s="8"/>
      <c r="H114" s="8"/>
      <c r="I114" s="8"/>
      <c r="K114" s="8"/>
    </row>
    <row r="115" spans="1:11" ht="15.75" customHeight="1">
      <c r="A115" s="8"/>
      <c r="B115" s="8"/>
      <c r="C115" s="8"/>
      <c r="D115" s="8"/>
      <c r="E115" s="8"/>
      <c r="F115" s="8"/>
      <c r="G115" s="8"/>
      <c r="H115" s="8"/>
      <c r="I115" s="8"/>
      <c r="K115" s="8"/>
    </row>
    <row r="116" spans="1:11" ht="15.75" customHeight="1">
      <c r="A116" s="8"/>
      <c r="B116" s="8"/>
      <c r="C116" s="8"/>
      <c r="D116" s="8"/>
      <c r="E116" s="8"/>
      <c r="F116" s="8"/>
      <c r="G116" s="8"/>
      <c r="H116" s="8"/>
      <c r="I116" s="8"/>
      <c r="K116" s="8"/>
    </row>
    <row r="117" spans="1:11" ht="15.75" customHeight="1">
      <c r="A117" s="8"/>
      <c r="B117" s="8"/>
      <c r="C117" s="8"/>
      <c r="D117" s="8"/>
      <c r="E117" s="8"/>
      <c r="F117" s="8"/>
      <c r="G117" s="8"/>
      <c r="H117" s="8"/>
      <c r="I117" s="8"/>
      <c r="K117" s="8"/>
    </row>
    <row r="118" spans="1:11" ht="15.75" customHeight="1">
      <c r="A118" s="8"/>
      <c r="B118" s="8"/>
      <c r="C118" s="8"/>
      <c r="D118" s="8"/>
      <c r="E118" s="8"/>
      <c r="F118" s="8"/>
      <c r="G118" s="8"/>
      <c r="H118" s="8"/>
      <c r="I118" s="8"/>
      <c r="K118" s="8"/>
    </row>
    <row r="119" spans="1:11" ht="15.75" customHeight="1">
      <c r="A119" s="8"/>
      <c r="B119" s="8"/>
      <c r="C119" s="8"/>
      <c r="D119" s="8"/>
      <c r="E119" s="8"/>
      <c r="F119" s="8"/>
      <c r="G119" s="8"/>
      <c r="H119" s="8"/>
      <c r="I119" s="8"/>
      <c r="K119" s="8"/>
    </row>
    <row r="120" spans="1:11" ht="15.75" customHeight="1">
      <c r="A120" s="8"/>
      <c r="B120" s="8"/>
      <c r="C120" s="8"/>
      <c r="D120" s="8"/>
      <c r="E120" s="8"/>
      <c r="F120" s="8"/>
      <c r="G120" s="8"/>
      <c r="H120" s="8"/>
      <c r="I120" s="8"/>
      <c r="K120" s="8"/>
    </row>
    <row r="121" spans="1:11" ht="15.75" customHeight="1">
      <c r="A121" s="8"/>
      <c r="B121" s="8"/>
      <c r="C121" s="8"/>
      <c r="D121" s="8"/>
      <c r="E121" s="8"/>
      <c r="F121" s="8"/>
      <c r="G121" s="8"/>
      <c r="H121" s="8"/>
      <c r="I121" s="8"/>
      <c r="K121" s="8"/>
    </row>
    <row r="122" spans="1:11" ht="15.75" customHeight="1">
      <c r="A122" s="8"/>
      <c r="B122" s="8"/>
      <c r="C122" s="8"/>
      <c r="D122" s="8"/>
      <c r="E122" s="8"/>
      <c r="F122" s="8"/>
      <c r="G122" s="8"/>
      <c r="H122" s="8"/>
      <c r="I122" s="8"/>
      <c r="K122" s="8"/>
    </row>
    <row r="123" spans="1:11" ht="15.75" customHeight="1">
      <c r="A123" s="8"/>
      <c r="B123" s="8"/>
      <c r="C123" s="8"/>
      <c r="D123" s="8"/>
      <c r="E123" s="8"/>
      <c r="F123" s="8"/>
      <c r="G123" s="8"/>
      <c r="H123" s="8"/>
      <c r="I123" s="8"/>
      <c r="K123" s="8"/>
    </row>
    <row r="124" spans="1:11" ht="15.75" customHeight="1">
      <c r="A124" s="8"/>
      <c r="B124" s="8"/>
      <c r="C124" s="8"/>
      <c r="D124" s="8"/>
      <c r="E124" s="8"/>
      <c r="F124" s="8"/>
      <c r="G124" s="8"/>
      <c r="H124" s="8"/>
      <c r="I124" s="8"/>
      <c r="K124" s="8"/>
    </row>
    <row r="125" spans="1:11" ht="15.75" customHeight="1">
      <c r="A125" s="8"/>
      <c r="B125" s="8"/>
      <c r="C125" s="8"/>
      <c r="D125" s="8"/>
      <c r="E125" s="8"/>
      <c r="F125" s="8"/>
      <c r="G125" s="8"/>
      <c r="H125" s="8"/>
      <c r="I125" s="8"/>
      <c r="K125" s="8"/>
    </row>
    <row r="126" spans="1:11" ht="15.75" customHeight="1">
      <c r="A126" s="8"/>
      <c r="B126" s="8"/>
      <c r="C126" s="8"/>
      <c r="D126" s="8"/>
      <c r="E126" s="8"/>
      <c r="F126" s="8"/>
      <c r="G126" s="8"/>
      <c r="H126" s="8"/>
      <c r="I126" s="8"/>
      <c r="K126" s="8"/>
    </row>
    <row r="127" spans="1:11" ht="15.75" customHeight="1">
      <c r="A127" s="8"/>
      <c r="B127" s="8"/>
      <c r="C127" s="8"/>
      <c r="D127" s="8"/>
      <c r="E127" s="8"/>
      <c r="F127" s="8"/>
      <c r="G127" s="8"/>
      <c r="H127" s="8"/>
      <c r="I127" s="8"/>
      <c r="K127" s="8"/>
    </row>
    <row r="128" spans="1:11" ht="15.75" customHeight="1">
      <c r="A128" s="8"/>
      <c r="B128" s="8"/>
      <c r="C128" s="8"/>
      <c r="D128" s="8"/>
      <c r="E128" s="8"/>
      <c r="F128" s="8"/>
      <c r="G128" s="8"/>
      <c r="H128" s="8"/>
      <c r="I128" s="8"/>
      <c r="K128" s="8"/>
    </row>
    <row r="129" spans="1:11" ht="15.75" customHeight="1">
      <c r="A129" s="8"/>
      <c r="B129" s="8"/>
      <c r="C129" s="8"/>
      <c r="D129" s="8"/>
      <c r="E129" s="8"/>
      <c r="F129" s="8"/>
      <c r="G129" s="8"/>
      <c r="H129" s="8"/>
      <c r="I129" s="8"/>
      <c r="K129" s="8"/>
    </row>
    <row r="130" spans="1:11" ht="15.75" customHeight="1">
      <c r="A130" s="8"/>
      <c r="B130" s="8"/>
      <c r="C130" s="8"/>
      <c r="D130" s="8"/>
      <c r="E130" s="8"/>
      <c r="F130" s="8"/>
      <c r="G130" s="8"/>
      <c r="H130" s="8"/>
      <c r="I130" s="8"/>
      <c r="K130" s="8"/>
    </row>
    <row r="131" spans="1:11" ht="15.75" customHeight="1">
      <c r="A131" s="8"/>
      <c r="B131" s="8"/>
      <c r="C131" s="8"/>
      <c r="D131" s="8"/>
      <c r="E131" s="8"/>
      <c r="F131" s="8"/>
      <c r="G131" s="8"/>
      <c r="H131" s="8"/>
      <c r="I131" s="8"/>
      <c r="K131" s="8"/>
    </row>
    <row r="132" spans="1:11" ht="15.75" customHeight="1">
      <c r="A132" s="8"/>
      <c r="B132" s="8"/>
      <c r="C132" s="8"/>
      <c r="D132" s="8"/>
      <c r="E132" s="8"/>
      <c r="F132" s="8"/>
      <c r="G132" s="8"/>
      <c r="H132" s="8"/>
      <c r="I132" s="8"/>
      <c r="K132" s="8"/>
    </row>
    <row r="133" spans="1:11" ht="15.75" customHeight="1">
      <c r="A133" s="8"/>
      <c r="B133" s="8"/>
      <c r="C133" s="8"/>
      <c r="D133" s="8"/>
      <c r="E133" s="8"/>
      <c r="F133" s="8"/>
      <c r="G133" s="8"/>
      <c r="H133" s="8"/>
      <c r="I133" s="8"/>
      <c r="K133" s="8"/>
    </row>
    <row r="134" spans="1:11" ht="15.75" customHeight="1">
      <c r="A134" s="8"/>
      <c r="B134" s="8"/>
      <c r="C134" s="8"/>
      <c r="D134" s="8"/>
      <c r="E134" s="8"/>
      <c r="F134" s="8"/>
      <c r="G134" s="8"/>
      <c r="H134" s="8"/>
      <c r="I134" s="8"/>
      <c r="K134" s="8"/>
    </row>
    <row r="135" spans="1:11" ht="15.75" customHeight="1">
      <c r="A135" s="8"/>
      <c r="B135" s="8"/>
      <c r="C135" s="8"/>
      <c r="D135" s="8"/>
      <c r="E135" s="8"/>
      <c r="F135" s="8"/>
      <c r="G135" s="8"/>
      <c r="H135" s="8"/>
      <c r="I135" s="8"/>
      <c r="K135" s="8"/>
    </row>
    <row r="136" spans="1:11" ht="15.75" customHeight="1">
      <c r="A136" s="8"/>
      <c r="B136" s="8"/>
      <c r="C136" s="8"/>
      <c r="D136" s="8"/>
      <c r="E136" s="8"/>
      <c r="F136" s="8"/>
      <c r="G136" s="8"/>
      <c r="H136" s="8"/>
      <c r="I136" s="8"/>
      <c r="K136" s="8"/>
    </row>
    <row r="137" spans="1:11" ht="15.75" customHeight="1">
      <c r="A137" s="8"/>
      <c r="B137" s="8"/>
      <c r="C137" s="8"/>
      <c r="D137" s="8"/>
      <c r="E137" s="8"/>
      <c r="F137" s="8"/>
      <c r="G137" s="8"/>
      <c r="H137" s="8"/>
      <c r="I137" s="8"/>
      <c r="K137" s="8"/>
    </row>
    <row r="138" spans="1:11" ht="15.75" customHeight="1">
      <c r="A138" s="8"/>
      <c r="B138" s="8"/>
      <c r="C138" s="8"/>
      <c r="D138" s="8"/>
      <c r="E138" s="8"/>
      <c r="F138" s="8"/>
      <c r="G138" s="8"/>
      <c r="H138" s="8"/>
      <c r="I138" s="8"/>
      <c r="K138" s="8"/>
    </row>
    <row r="139" spans="1:11" ht="15.75" customHeight="1">
      <c r="A139" s="8"/>
      <c r="B139" s="8"/>
      <c r="C139" s="8"/>
      <c r="D139" s="8"/>
      <c r="E139" s="8"/>
      <c r="F139" s="8"/>
      <c r="G139" s="8"/>
      <c r="H139" s="8"/>
      <c r="I139" s="8"/>
      <c r="K139" s="8"/>
    </row>
    <row r="140" spans="1:11" ht="15.75" customHeight="1">
      <c r="A140" s="8"/>
      <c r="B140" s="8"/>
      <c r="C140" s="8"/>
      <c r="D140" s="8"/>
      <c r="E140" s="8"/>
      <c r="F140" s="8"/>
      <c r="G140" s="8"/>
      <c r="H140" s="8"/>
      <c r="I140" s="8"/>
      <c r="K140" s="8"/>
    </row>
    <row r="141" spans="1:11" ht="15.75" customHeight="1">
      <c r="A141" s="8"/>
      <c r="B141" s="8"/>
      <c r="C141" s="8"/>
      <c r="D141" s="8"/>
      <c r="E141" s="8"/>
      <c r="F141" s="8"/>
      <c r="G141" s="8"/>
      <c r="H141" s="8"/>
      <c r="I141" s="8"/>
      <c r="K141" s="8"/>
    </row>
    <row r="142" spans="1:11" ht="15.75" customHeight="1">
      <c r="A142" s="8"/>
      <c r="B142" s="8"/>
      <c r="C142" s="8"/>
      <c r="D142" s="8"/>
      <c r="E142" s="8"/>
      <c r="F142" s="8"/>
      <c r="G142" s="8"/>
      <c r="H142" s="8"/>
      <c r="I142" s="8"/>
      <c r="K142" s="8"/>
    </row>
    <row r="143" spans="1:11" ht="15.75" customHeight="1">
      <c r="A143" s="8"/>
      <c r="B143" s="8"/>
      <c r="C143" s="8"/>
      <c r="D143" s="8"/>
      <c r="E143" s="8"/>
      <c r="F143" s="8"/>
      <c r="G143" s="8"/>
      <c r="H143" s="8"/>
      <c r="I143" s="8"/>
      <c r="K143" s="8"/>
    </row>
    <row r="144" spans="1:11" ht="15.75" customHeight="1">
      <c r="A144" s="8"/>
      <c r="B144" s="8"/>
      <c r="C144" s="8"/>
      <c r="D144" s="8"/>
      <c r="E144" s="8"/>
      <c r="F144" s="8"/>
      <c r="G144" s="8"/>
      <c r="H144" s="8"/>
      <c r="I144" s="8"/>
      <c r="K144" s="8"/>
    </row>
    <row r="145" spans="1:11" ht="15.75" customHeight="1">
      <c r="A145" s="8"/>
      <c r="B145" s="8"/>
      <c r="C145" s="8"/>
      <c r="D145" s="8"/>
      <c r="E145" s="8"/>
      <c r="F145" s="8"/>
      <c r="G145" s="8"/>
      <c r="H145" s="8"/>
      <c r="I145" s="8"/>
      <c r="K145" s="8"/>
    </row>
    <row r="146" spans="1:11" ht="15.75" customHeight="1">
      <c r="A146" s="8"/>
      <c r="B146" s="8"/>
      <c r="C146" s="8"/>
      <c r="D146" s="8"/>
      <c r="E146" s="8"/>
      <c r="F146" s="8"/>
      <c r="G146" s="8"/>
      <c r="H146" s="8"/>
      <c r="I146" s="8"/>
      <c r="K146" s="8"/>
    </row>
    <row r="147" spans="1:11" ht="15.75" customHeight="1">
      <c r="A147" s="8"/>
      <c r="B147" s="8"/>
      <c r="C147" s="8"/>
      <c r="D147" s="8"/>
      <c r="E147" s="8"/>
      <c r="F147" s="8"/>
      <c r="G147" s="8"/>
      <c r="H147" s="8"/>
      <c r="I147" s="8"/>
      <c r="K147" s="8"/>
    </row>
    <row r="148" spans="1:11" ht="15.75" customHeight="1">
      <c r="A148" s="8"/>
      <c r="B148" s="8"/>
      <c r="C148" s="8"/>
      <c r="D148" s="8"/>
      <c r="E148" s="8"/>
      <c r="F148" s="8"/>
      <c r="G148" s="8"/>
      <c r="H148" s="8"/>
      <c r="I148" s="8"/>
      <c r="K148" s="8"/>
    </row>
    <row r="149" spans="1:11" ht="15.75" customHeight="1">
      <c r="A149" s="8"/>
      <c r="B149" s="8"/>
      <c r="C149" s="8"/>
      <c r="D149" s="8"/>
      <c r="E149" s="8"/>
      <c r="F149" s="8"/>
      <c r="G149" s="8"/>
      <c r="H149" s="8"/>
      <c r="I149" s="8"/>
      <c r="K149" s="8"/>
    </row>
    <row r="150" spans="1:11" ht="15.75" customHeight="1">
      <c r="A150" s="8"/>
      <c r="B150" s="8"/>
      <c r="C150" s="8"/>
      <c r="D150" s="8"/>
      <c r="E150" s="8"/>
      <c r="F150" s="8"/>
      <c r="G150" s="8"/>
      <c r="H150" s="8"/>
      <c r="I150" s="8"/>
      <c r="K150" s="8"/>
    </row>
    <row r="151" spans="1:11" ht="15.75" customHeight="1">
      <c r="A151" s="8"/>
      <c r="B151" s="8"/>
      <c r="C151" s="8"/>
      <c r="D151" s="8"/>
      <c r="E151" s="8"/>
      <c r="F151" s="8"/>
      <c r="G151" s="8"/>
      <c r="H151" s="8"/>
      <c r="I151" s="8"/>
      <c r="K151" s="8"/>
    </row>
    <row r="152" spans="1:11" ht="15.75" customHeight="1">
      <c r="A152" s="8"/>
      <c r="B152" s="8"/>
      <c r="C152" s="8"/>
      <c r="D152" s="8"/>
      <c r="E152" s="8"/>
      <c r="F152" s="8"/>
      <c r="G152" s="8"/>
      <c r="H152" s="8"/>
      <c r="I152" s="8"/>
      <c r="K152" s="8"/>
    </row>
    <row r="153" spans="1:11" ht="15.75" customHeight="1">
      <c r="A153" s="8"/>
      <c r="B153" s="8"/>
      <c r="C153" s="8"/>
      <c r="D153" s="8"/>
      <c r="E153" s="8"/>
      <c r="F153" s="8"/>
      <c r="G153" s="8"/>
      <c r="H153" s="8"/>
      <c r="I153" s="8"/>
      <c r="K153" s="8"/>
    </row>
    <row r="154" spans="1:11" ht="15.75" customHeight="1">
      <c r="A154" s="8"/>
      <c r="B154" s="8"/>
      <c r="C154" s="8"/>
      <c r="D154" s="8"/>
      <c r="E154" s="8"/>
      <c r="F154" s="8"/>
      <c r="G154" s="8"/>
      <c r="H154" s="8"/>
      <c r="I154" s="8"/>
      <c r="K154" s="8"/>
    </row>
    <row r="155" spans="1:11" ht="15.75" customHeight="1">
      <c r="A155" s="8"/>
      <c r="B155" s="8"/>
      <c r="C155" s="8"/>
      <c r="D155" s="8"/>
      <c r="E155" s="8"/>
      <c r="F155" s="8"/>
      <c r="G155" s="8"/>
      <c r="H155" s="8"/>
      <c r="I155" s="8"/>
      <c r="K155" s="8"/>
    </row>
    <row r="156" spans="1:11" ht="15.75" customHeight="1">
      <c r="A156" s="8"/>
      <c r="B156" s="8"/>
      <c r="C156" s="8"/>
      <c r="D156" s="8"/>
      <c r="E156" s="8"/>
      <c r="F156" s="8"/>
      <c r="G156" s="8"/>
      <c r="H156" s="8"/>
      <c r="I156" s="8"/>
      <c r="K156" s="8"/>
    </row>
    <row r="157" spans="1:11" ht="15.75" customHeight="1">
      <c r="A157" s="8"/>
      <c r="B157" s="8"/>
      <c r="C157" s="8"/>
      <c r="D157" s="8"/>
      <c r="E157" s="8"/>
      <c r="F157" s="8"/>
      <c r="G157" s="8"/>
      <c r="H157" s="8"/>
      <c r="I157" s="8"/>
      <c r="K157" s="8"/>
    </row>
    <row r="158" spans="1:11" ht="15.75" customHeight="1">
      <c r="A158" s="8"/>
      <c r="B158" s="8"/>
      <c r="C158" s="8"/>
      <c r="D158" s="8"/>
      <c r="E158" s="8"/>
      <c r="F158" s="8"/>
      <c r="G158" s="8"/>
      <c r="H158" s="8"/>
      <c r="I158" s="8"/>
      <c r="K158" s="8"/>
    </row>
    <row r="159" spans="1:11" ht="15.75" customHeight="1">
      <c r="A159" s="8"/>
      <c r="B159" s="8"/>
      <c r="C159" s="8"/>
      <c r="D159" s="8"/>
      <c r="E159" s="8"/>
      <c r="F159" s="8"/>
      <c r="G159" s="8"/>
      <c r="H159" s="8"/>
      <c r="I159" s="8"/>
      <c r="K159" s="8"/>
    </row>
    <row r="160" spans="1:11" ht="15.75" customHeight="1">
      <c r="A160" s="8"/>
      <c r="B160" s="8"/>
      <c r="C160" s="8"/>
      <c r="D160" s="8"/>
      <c r="E160" s="8"/>
      <c r="F160" s="8"/>
      <c r="G160" s="8"/>
      <c r="H160" s="8"/>
      <c r="I160" s="8"/>
      <c r="K160" s="8"/>
    </row>
    <row r="161" spans="1:11" ht="15.75" customHeight="1">
      <c r="A161" s="8"/>
      <c r="B161" s="8"/>
      <c r="C161" s="8"/>
      <c r="D161" s="8"/>
      <c r="E161" s="8"/>
      <c r="F161" s="8"/>
      <c r="G161" s="8"/>
      <c r="H161" s="8"/>
      <c r="I161" s="8"/>
      <c r="K161" s="8"/>
    </row>
    <row r="162" spans="1:11" ht="15.75" customHeight="1">
      <c r="A162" s="8"/>
      <c r="B162" s="8"/>
      <c r="C162" s="8"/>
      <c r="D162" s="8"/>
      <c r="E162" s="8"/>
      <c r="F162" s="8"/>
      <c r="G162" s="8"/>
      <c r="H162" s="8"/>
      <c r="I162" s="8"/>
      <c r="K162" s="8"/>
    </row>
    <row r="163" spans="1:11" ht="15.75" customHeight="1">
      <c r="A163" s="8"/>
      <c r="B163" s="8"/>
      <c r="C163" s="8"/>
      <c r="D163" s="8"/>
      <c r="E163" s="8"/>
      <c r="F163" s="8"/>
      <c r="G163" s="8"/>
      <c r="H163" s="8"/>
      <c r="I163" s="8"/>
      <c r="K163" s="8"/>
    </row>
    <row r="164" spans="1:11" ht="15.75" customHeight="1">
      <c r="A164" s="8"/>
      <c r="B164" s="8"/>
      <c r="C164" s="8"/>
      <c r="D164" s="8"/>
      <c r="E164" s="8"/>
      <c r="F164" s="8"/>
      <c r="G164" s="8"/>
      <c r="H164" s="8"/>
      <c r="I164" s="8"/>
      <c r="K164" s="8"/>
    </row>
    <row r="165" spans="1:11" ht="15.75" customHeight="1">
      <c r="A165" s="8"/>
      <c r="B165" s="8"/>
      <c r="C165" s="8"/>
      <c r="D165" s="8"/>
      <c r="E165" s="8"/>
      <c r="F165" s="8"/>
      <c r="G165" s="8"/>
      <c r="H165" s="8"/>
      <c r="I165" s="8"/>
      <c r="K165" s="8"/>
    </row>
    <row r="166" spans="1:11" ht="15.75" customHeight="1">
      <c r="A166" s="8"/>
      <c r="B166" s="8"/>
      <c r="C166" s="8"/>
      <c r="D166" s="8"/>
      <c r="E166" s="8"/>
      <c r="F166" s="8"/>
      <c r="G166" s="8"/>
      <c r="H166" s="8"/>
      <c r="I166" s="8"/>
      <c r="K166" s="8"/>
    </row>
    <row r="167" spans="1:11" ht="15.75" customHeight="1">
      <c r="A167" s="8"/>
      <c r="B167" s="8"/>
      <c r="C167" s="8"/>
      <c r="D167" s="8"/>
      <c r="E167" s="8"/>
      <c r="F167" s="8"/>
      <c r="G167" s="8"/>
      <c r="H167" s="8"/>
      <c r="I167" s="8"/>
      <c r="K167" s="8"/>
    </row>
    <row r="168" spans="1:11" ht="15.75" customHeight="1">
      <c r="A168" s="8"/>
      <c r="B168" s="8"/>
      <c r="C168" s="8"/>
      <c r="D168" s="8"/>
      <c r="E168" s="8"/>
      <c r="F168" s="8"/>
      <c r="G168" s="8"/>
      <c r="H168" s="8"/>
      <c r="I168" s="8"/>
      <c r="K168" s="8"/>
    </row>
    <row r="169" spans="1:11" ht="15.75" customHeight="1">
      <c r="A169" s="8"/>
      <c r="B169" s="8"/>
      <c r="C169" s="8"/>
      <c r="D169" s="8"/>
      <c r="E169" s="8"/>
      <c r="F169" s="8"/>
      <c r="G169" s="8"/>
      <c r="H169" s="8"/>
      <c r="I169" s="8"/>
      <c r="K169" s="8"/>
    </row>
    <row r="170" spans="1:11" ht="15.75" customHeight="1">
      <c r="A170" s="8"/>
      <c r="B170" s="8"/>
      <c r="C170" s="8"/>
      <c r="D170" s="8"/>
      <c r="E170" s="8"/>
      <c r="F170" s="8"/>
      <c r="G170" s="8"/>
      <c r="H170" s="8"/>
      <c r="I170" s="8"/>
      <c r="K170" s="8"/>
    </row>
    <row r="171" spans="1:11" ht="15.75" customHeight="1">
      <c r="A171" s="8"/>
      <c r="B171" s="8"/>
      <c r="C171" s="8"/>
      <c r="D171" s="8"/>
      <c r="E171" s="8"/>
      <c r="F171" s="8"/>
      <c r="G171" s="8"/>
      <c r="H171" s="8"/>
      <c r="I171" s="8"/>
      <c r="K171" s="8"/>
    </row>
    <row r="172" spans="1:11" ht="15.75" customHeight="1">
      <c r="A172" s="8"/>
      <c r="B172" s="8"/>
      <c r="C172" s="8"/>
      <c r="D172" s="8"/>
      <c r="E172" s="8"/>
      <c r="F172" s="8"/>
      <c r="G172" s="8"/>
      <c r="H172" s="8"/>
      <c r="I172" s="8"/>
      <c r="K172" s="8"/>
    </row>
    <row r="173" spans="1:11" ht="15.75" customHeight="1">
      <c r="A173" s="8"/>
      <c r="B173" s="8"/>
      <c r="C173" s="8"/>
      <c r="D173" s="8"/>
      <c r="E173" s="8"/>
      <c r="F173" s="8"/>
      <c r="G173" s="8"/>
      <c r="H173" s="8"/>
      <c r="I173" s="8"/>
      <c r="K173" s="8"/>
    </row>
    <row r="174" spans="1:11" ht="15.75" customHeight="1">
      <c r="A174" s="8"/>
      <c r="B174" s="8"/>
      <c r="C174" s="8"/>
      <c r="D174" s="8"/>
      <c r="E174" s="8"/>
      <c r="F174" s="8"/>
      <c r="G174" s="8"/>
      <c r="H174" s="8"/>
      <c r="I174" s="8"/>
      <c r="K174" s="8"/>
    </row>
    <row r="175" spans="1:11" ht="15.75" customHeight="1">
      <c r="A175" s="8"/>
      <c r="B175" s="8"/>
      <c r="C175" s="8"/>
      <c r="D175" s="8"/>
      <c r="E175" s="8"/>
      <c r="F175" s="8"/>
      <c r="G175" s="8"/>
      <c r="H175" s="8"/>
      <c r="I175" s="8"/>
      <c r="K175" s="8"/>
    </row>
    <row r="176" spans="1:11" ht="15.75" customHeight="1">
      <c r="A176" s="8"/>
      <c r="B176" s="8"/>
      <c r="C176" s="8"/>
      <c r="D176" s="8"/>
      <c r="E176" s="8"/>
      <c r="F176" s="8"/>
      <c r="G176" s="8"/>
      <c r="H176" s="8"/>
      <c r="I176" s="8"/>
      <c r="K176" s="8"/>
    </row>
    <row r="177" spans="1:11" ht="15.75" customHeight="1">
      <c r="A177" s="8"/>
      <c r="B177" s="8"/>
      <c r="C177" s="8"/>
      <c r="D177" s="8"/>
      <c r="E177" s="8"/>
      <c r="F177" s="8"/>
      <c r="G177" s="8"/>
      <c r="H177" s="8"/>
      <c r="I177" s="8"/>
      <c r="K177" s="8"/>
    </row>
    <row r="178" spans="1:11" ht="15.75" customHeight="1">
      <c r="A178" s="8"/>
      <c r="B178" s="8"/>
      <c r="C178" s="8"/>
      <c r="D178" s="8"/>
      <c r="E178" s="8"/>
      <c r="F178" s="8"/>
      <c r="G178" s="8"/>
      <c r="H178" s="8"/>
      <c r="I178" s="8"/>
      <c r="K178" s="8"/>
    </row>
    <row r="179" spans="1:11" ht="15.75" customHeight="1">
      <c r="A179" s="8"/>
      <c r="B179" s="8"/>
      <c r="C179" s="8"/>
      <c r="D179" s="8"/>
      <c r="E179" s="8"/>
      <c r="F179" s="8"/>
      <c r="G179" s="8"/>
      <c r="H179" s="8"/>
      <c r="I179" s="8"/>
      <c r="K179" s="8"/>
    </row>
    <row r="180" spans="1:11" ht="15.75" customHeight="1">
      <c r="A180" s="8"/>
      <c r="B180" s="8"/>
      <c r="C180" s="8"/>
      <c r="D180" s="8"/>
      <c r="E180" s="8"/>
      <c r="F180" s="8"/>
      <c r="G180" s="8"/>
      <c r="H180" s="8"/>
      <c r="I180" s="8"/>
      <c r="K180" s="8"/>
    </row>
    <row r="181" spans="1:11" ht="15.75" customHeight="1">
      <c r="A181" s="8"/>
      <c r="B181" s="8"/>
      <c r="C181" s="8"/>
      <c r="D181" s="8"/>
      <c r="E181" s="8"/>
      <c r="F181" s="8"/>
      <c r="G181" s="8"/>
      <c r="H181" s="8"/>
      <c r="I181" s="8"/>
      <c r="K181" s="8"/>
    </row>
    <row r="182" spans="1:11" ht="15.75" customHeight="1">
      <c r="A182" s="8"/>
      <c r="B182" s="8"/>
      <c r="C182" s="8"/>
      <c r="D182" s="8"/>
      <c r="E182" s="8"/>
      <c r="F182" s="8"/>
      <c r="G182" s="8"/>
      <c r="H182" s="8"/>
      <c r="I182" s="8"/>
      <c r="K182" s="8"/>
    </row>
    <row r="183" spans="1:11" ht="15.75" customHeight="1">
      <c r="A183" s="8"/>
      <c r="B183" s="8"/>
      <c r="C183" s="8"/>
      <c r="D183" s="8"/>
      <c r="E183" s="8"/>
      <c r="F183" s="8"/>
      <c r="G183" s="8"/>
      <c r="H183" s="8"/>
      <c r="I183" s="8"/>
      <c r="K183" s="8"/>
    </row>
    <row r="184" spans="1:11" ht="15.75" customHeight="1">
      <c r="A184" s="8"/>
      <c r="B184" s="8"/>
      <c r="C184" s="8"/>
      <c r="D184" s="8"/>
      <c r="E184" s="8"/>
      <c r="F184" s="8"/>
      <c r="G184" s="8"/>
      <c r="H184" s="8"/>
      <c r="I184" s="8"/>
      <c r="K184" s="8"/>
    </row>
    <row r="185" spans="1:11" ht="15.75" customHeight="1">
      <c r="A185" s="8"/>
      <c r="B185" s="8"/>
      <c r="C185" s="8"/>
      <c r="D185" s="8"/>
      <c r="E185" s="8"/>
      <c r="F185" s="8"/>
      <c r="G185" s="8"/>
      <c r="H185" s="8"/>
      <c r="I185" s="8"/>
      <c r="K185" s="8"/>
    </row>
    <row r="186" spans="1:11" ht="15.75" customHeight="1">
      <c r="A186" s="8"/>
      <c r="B186" s="8"/>
      <c r="C186" s="8"/>
      <c r="D186" s="8"/>
      <c r="E186" s="8"/>
      <c r="F186" s="8"/>
      <c r="G186" s="8"/>
      <c r="H186" s="8"/>
      <c r="I186" s="8"/>
      <c r="K186" s="8"/>
    </row>
    <row r="187" spans="1:11" ht="15.75" customHeight="1">
      <c r="A187" s="8"/>
      <c r="B187" s="8"/>
      <c r="C187" s="8"/>
      <c r="D187" s="8"/>
      <c r="E187" s="8"/>
      <c r="F187" s="8"/>
      <c r="G187" s="8"/>
      <c r="H187" s="8"/>
      <c r="I187" s="8"/>
      <c r="K187" s="8"/>
    </row>
    <row r="188" spans="1:11" ht="15.75" customHeight="1">
      <c r="A188" s="8"/>
      <c r="B188" s="8"/>
      <c r="C188" s="8"/>
      <c r="D188" s="8"/>
      <c r="E188" s="8"/>
      <c r="F188" s="8"/>
      <c r="G188" s="8"/>
      <c r="H188" s="8"/>
      <c r="I188" s="8"/>
      <c r="K188" s="8"/>
    </row>
    <row r="189" spans="1:11" ht="15.75" customHeight="1">
      <c r="A189" s="8"/>
      <c r="B189" s="8"/>
      <c r="C189" s="8"/>
      <c r="D189" s="8"/>
      <c r="E189" s="8"/>
      <c r="F189" s="8"/>
      <c r="G189" s="8"/>
      <c r="H189" s="8"/>
      <c r="I189" s="8"/>
      <c r="K189" s="8"/>
    </row>
    <row r="190" spans="1:11" ht="15.75" customHeight="1">
      <c r="A190" s="8"/>
      <c r="B190" s="8"/>
      <c r="C190" s="8"/>
      <c r="D190" s="8"/>
      <c r="E190" s="8"/>
      <c r="F190" s="8"/>
      <c r="G190" s="8"/>
      <c r="H190" s="8"/>
      <c r="I190" s="8"/>
      <c r="K190" s="8"/>
    </row>
    <row r="191" spans="1:11" ht="15.75" customHeight="1">
      <c r="A191" s="8"/>
      <c r="B191" s="8"/>
      <c r="C191" s="8"/>
      <c r="D191" s="8"/>
      <c r="E191" s="8"/>
      <c r="F191" s="8"/>
      <c r="G191" s="8"/>
      <c r="H191" s="8"/>
      <c r="I191" s="8"/>
      <c r="K191" s="8"/>
    </row>
    <row r="192" spans="1:11" ht="15.75" customHeight="1">
      <c r="A192" s="8"/>
      <c r="B192" s="8"/>
      <c r="C192" s="8"/>
      <c r="D192" s="8"/>
      <c r="E192" s="8"/>
      <c r="F192" s="8"/>
      <c r="G192" s="8"/>
      <c r="H192" s="8"/>
      <c r="I192" s="8"/>
      <c r="K192" s="8"/>
    </row>
    <row r="193" spans="1:11" ht="15.75" customHeight="1">
      <c r="A193" s="8"/>
      <c r="B193" s="8"/>
      <c r="C193" s="8"/>
      <c r="D193" s="8"/>
      <c r="E193" s="8"/>
      <c r="F193" s="8"/>
      <c r="G193" s="8"/>
      <c r="H193" s="8"/>
      <c r="I193" s="8"/>
      <c r="K193" s="8"/>
    </row>
    <row r="194" spans="1:11" ht="15.75" customHeight="1">
      <c r="A194" s="8"/>
      <c r="B194" s="8"/>
      <c r="C194" s="8"/>
      <c r="D194" s="8"/>
      <c r="E194" s="8"/>
      <c r="F194" s="8"/>
      <c r="G194" s="8"/>
      <c r="H194" s="8"/>
      <c r="I194" s="8"/>
      <c r="K194" s="8"/>
    </row>
    <row r="195" spans="1:11" ht="15.75" customHeight="1">
      <c r="A195" s="8"/>
      <c r="B195" s="8"/>
      <c r="C195" s="8"/>
      <c r="D195" s="8"/>
      <c r="E195" s="8"/>
      <c r="F195" s="8"/>
      <c r="G195" s="8"/>
      <c r="H195" s="8"/>
      <c r="I195" s="8"/>
      <c r="K195" s="8"/>
    </row>
    <row r="196" spans="1:11" ht="15.75" customHeight="1">
      <c r="A196" s="8"/>
      <c r="B196" s="8"/>
      <c r="C196" s="8"/>
      <c r="D196" s="8"/>
      <c r="E196" s="8"/>
      <c r="F196" s="8"/>
      <c r="G196" s="8"/>
      <c r="H196" s="8"/>
      <c r="I196" s="8"/>
      <c r="K196" s="8"/>
    </row>
    <row r="197" spans="1:11" ht="15.75" customHeight="1">
      <c r="A197" s="8"/>
      <c r="B197" s="8"/>
      <c r="C197" s="8"/>
      <c r="D197" s="8"/>
      <c r="E197" s="8"/>
      <c r="F197" s="8"/>
      <c r="G197" s="8"/>
      <c r="H197" s="8"/>
      <c r="I197" s="8"/>
      <c r="K197" s="8"/>
    </row>
    <row r="198" spans="1:11" ht="15.75" customHeight="1">
      <c r="A198" s="8"/>
      <c r="B198" s="8"/>
      <c r="C198" s="8"/>
      <c r="D198" s="8"/>
      <c r="E198" s="8"/>
      <c r="F198" s="8"/>
      <c r="G198" s="8"/>
      <c r="H198" s="8"/>
      <c r="I198" s="8"/>
      <c r="K198" s="8"/>
    </row>
    <row r="199" spans="1:11" ht="15.75" customHeight="1">
      <c r="A199" s="8"/>
      <c r="B199" s="8"/>
      <c r="C199" s="8"/>
      <c r="D199" s="8"/>
      <c r="E199" s="8"/>
      <c r="F199" s="8"/>
      <c r="G199" s="8"/>
      <c r="H199" s="8"/>
      <c r="I199" s="8"/>
      <c r="K199" s="8"/>
    </row>
    <row r="200" spans="1:11" ht="15.75" customHeight="1">
      <c r="A200" s="8"/>
      <c r="B200" s="8"/>
      <c r="C200" s="8"/>
      <c r="D200" s="8"/>
      <c r="E200" s="8"/>
      <c r="F200" s="8"/>
      <c r="G200" s="8"/>
      <c r="H200" s="8"/>
      <c r="I200" s="8"/>
      <c r="K200" s="8"/>
    </row>
    <row r="201" spans="1:11" ht="15.75" customHeight="1">
      <c r="A201" s="8"/>
      <c r="B201" s="8"/>
      <c r="C201" s="8"/>
      <c r="D201" s="8"/>
      <c r="E201" s="8"/>
      <c r="F201" s="8"/>
      <c r="G201" s="8"/>
      <c r="H201" s="8"/>
      <c r="I201" s="8"/>
      <c r="K201" s="8"/>
    </row>
    <row r="202" spans="1:11" ht="15.75" customHeight="1">
      <c r="A202" s="8"/>
      <c r="B202" s="8"/>
      <c r="C202" s="8"/>
      <c r="D202" s="8"/>
      <c r="E202" s="8"/>
      <c r="F202" s="8"/>
      <c r="G202" s="8"/>
      <c r="H202" s="8"/>
      <c r="I202" s="8"/>
      <c r="K202" s="8"/>
    </row>
    <row r="203" spans="1:11" ht="15.75" customHeight="1">
      <c r="A203" s="8"/>
      <c r="B203" s="8"/>
      <c r="C203" s="8"/>
      <c r="D203" s="8"/>
      <c r="E203" s="8"/>
      <c r="F203" s="8"/>
      <c r="G203" s="8"/>
      <c r="H203" s="8"/>
      <c r="I203" s="8"/>
      <c r="K203" s="8"/>
    </row>
    <row r="204" spans="1:11" ht="15.75" customHeight="1">
      <c r="A204" s="8"/>
      <c r="B204" s="8"/>
      <c r="C204" s="8"/>
      <c r="D204" s="8"/>
      <c r="E204" s="8"/>
      <c r="F204" s="8"/>
      <c r="G204" s="8"/>
      <c r="H204" s="8"/>
      <c r="I204" s="8"/>
      <c r="K204" s="8"/>
    </row>
    <row r="205" spans="1:11" ht="15.75" customHeight="1">
      <c r="A205" s="8"/>
      <c r="B205" s="8"/>
      <c r="C205" s="8"/>
      <c r="D205" s="8"/>
      <c r="E205" s="8"/>
      <c r="F205" s="8"/>
      <c r="G205" s="8"/>
      <c r="H205" s="8"/>
      <c r="I205" s="8"/>
      <c r="K205" s="8"/>
    </row>
    <row r="206" spans="1:11" ht="15.75" customHeight="1">
      <c r="A206" s="8"/>
      <c r="B206" s="8"/>
      <c r="C206" s="8"/>
      <c r="D206" s="8"/>
      <c r="E206" s="8"/>
      <c r="F206" s="8"/>
      <c r="G206" s="8"/>
      <c r="H206" s="8"/>
      <c r="I206" s="8"/>
      <c r="K206" s="8"/>
    </row>
    <row r="207" spans="1:11" ht="15.75" customHeight="1">
      <c r="A207" s="8"/>
      <c r="B207" s="8"/>
      <c r="C207" s="8"/>
      <c r="D207" s="8"/>
      <c r="E207" s="8"/>
      <c r="F207" s="8"/>
      <c r="G207" s="8"/>
      <c r="H207" s="8"/>
      <c r="I207" s="8"/>
      <c r="K207" s="8"/>
    </row>
    <row r="208" spans="1:11" ht="15.75" customHeight="1">
      <c r="A208" s="8"/>
      <c r="B208" s="8"/>
      <c r="C208" s="8"/>
      <c r="D208" s="8"/>
      <c r="E208" s="8"/>
      <c r="F208" s="8"/>
      <c r="G208" s="8"/>
      <c r="H208" s="8"/>
      <c r="I208" s="8"/>
      <c r="K208" s="8"/>
    </row>
    <row r="209" spans="1:11" ht="15.75" customHeight="1">
      <c r="A209" s="8"/>
      <c r="B209" s="8"/>
      <c r="C209" s="8"/>
      <c r="D209" s="8"/>
      <c r="E209" s="8"/>
      <c r="F209" s="8"/>
      <c r="G209" s="8"/>
      <c r="H209" s="8"/>
      <c r="I209" s="8"/>
      <c r="K209" s="8"/>
    </row>
    <row r="210" spans="1:11" ht="15.75" customHeight="1">
      <c r="A210" s="8"/>
      <c r="B210" s="8"/>
      <c r="C210" s="8"/>
      <c r="D210" s="8"/>
      <c r="E210" s="8"/>
      <c r="F210" s="8"/>
      <c r="G210" s="8"/>
      <c r="H210" s="8"/>
      <c r="I210" s="8"/>
      <c r="K210" s="8"/>
    </row>
    <row r="211" spans="1:11" ht="15.75" customHeight="1">
      <c r="A211" s="8"/>
      <c r="B211" s="8"/>
      <c r="C211" s="8"/>
      <c r="D211" s="8"/>
      <c r="E211" s="8"/>
      <c r="F211" s="8"/>
      <c r="G211" s="8"/>
      <c r="H211" s="8"/>
      <c r="I211" s="8"/>
      <c r="K211" s="8"/>
    </row>
    <row r="212" spans="1:11" ht="15.75" customHeight="1">
      <c r="A212" s="8"/>
      <c r="B212" s="8"/>
      <c r="C212" s="8"/>
      <c r="D212" s="8"/>
      <c r="E212" s="8"/>
      <c r="F212" s="8"/>
      <c r="G212" s="8"/>
      <c r="H212" s="8"/>
      <c r="I212" s="8"/>
      <c r="K212" s="8"/>
    </row>
    <row r="213" spans="1:11" ht="15.75" customHeight="1">
      <c r="A213" s="8"/>
      <c r="B213" s="8"/>
      <c r="C213" s="8"/>
      <c r="D213" s="8"/>
      <c r="E213" s="8"/>
      <c r="F213" s="8"/>
      <c r="G213" s="8"/>
      <c r="H213" s="8"/>
      <c r="I213" s="8"/>
      <c r="K213" s="8"/>
    </row>
    <row r="214" spans="1:11" ht="15.75" customHeight="1">
      <c r="A214" s="8"/>
      <c r="B214" s="8"/>
      <c r="C214" s="8"/>
      <c r="D214" s="8"/>
      <c r="E214" s="8"/>
      <c r="F214" s="8"/>
      <c r="G214" s="8"/>
      <c r="H214" s="8"/>
      <c r="I214" s="8"/>
      <c r="K214" s="8"/>
    </row>
    <row r="215" spans="1:11" ht="15.75" customHeight="1">
      <c r="A215" s="8"/>
      <c r="B215" s="8"/>
      <c r="C215" s="8"/>
      <c r="D215" s="8"/>
      <c r="E215" s="8"/>
      <c r="F215" s="8"/>
      <c r="G215" s="8"/>
      <c r="H215" s="8"/>
      <c r="I215" s="8"/>
      <c r="K215" s="8"/>
    </row>
    <row r="216" spans="1:11" ht="15.75" customHeight="1">
      <c r="A216" s="8"/>
      <c r="B216" s="8"/>
      <c r="C216" s="8"/>
      <c r="D216" s="8"/>
      <c r="E216" s="8"/>
      <c r="F216" s="8"/>
      <c r="G216" s="8"/>
      <c r="H216" s="8"/>
      <c r="I216" s="8"/>
      <c r="K216" s="8"/>
    </row>
    <row r="217" spans="1:11" ht="15.75" customHeight="1">
      <c r="A217" s="8"/>
      <c r="B217" s="8"/>
      <c r="C217" s="8"/>
      <c r="D217" s="8"/>
      <c r="E217" s="8"/>
      <c r="F217" s="8"/>
      <c r="G217" s="8"/>
      <c r="H217" s="8"/>
      <c r="I217" s="8"/>
      <c r="K217" s="8"/>
    </row>
    <row r="218" spans="1:11" ht="15.75" customHeight="1">
      <c r="A218" s="8"/>
      <c r="B218" s="8"/>
      <c r="C218" s="8"/>
      <c r="D218" s="8"/>
      <c r="E218" s="8"/>
      <c r="F218" s="8"/>
      <c r="G218" s="8"/>
      <c r="H218" s="8"/>
      <c r="I218" s="8"/>
      <c r="K218" s="8"/>
    </row>
    <row r="219" spans="1:11" ht="15.75" customHeight="1">
      <c r="A219" s="8"/>
      <c r="B219" s="8"/>
      <c r="C219" s="8"/>
      <c r="D219" s="8"/>
      <c r="E219" s="8"/>
      <c r="F219" s="8"/>
      <c r="G219" s="8"/>
      <c r="H219" s="8"/>
      <c r="I219" s="8"/>
      <c r="K219" s="8"/>
    </row>
    <row r="220" spans="1:11" ht="15.75" customHeight="1">
      <c r="A220" s="8"/>
      <c r="B220" s="8"/>
      <c r="C220" s="8"/>
      <c r="D220" s="8"/>
      <c r="E220" s="8"/>
      <c r="F220" s="8"/>
      <c r="G220" s="8"/>
      <c r="H220" s="8"/>
      <c r="I220" s="8"/>
      <c r="K220" s="8"/>
    </row>
    <row r="221" spans="1:11" ht="15.75" customHeight="1">
      <c r="A221" s="8"/>
      <c r="B221" s="8"/>
      <c r="C221" s="8"/>
      <c r="D221" s="8"/>
      <c r="E221" s="8"/>
      <c r="F221" s="8"/>
      <c r="G221" s="8"/>
      <c r="H221" s="8"/>
      <c r="I221" s="8"/>
      <c r="K221" s="8"/>
    </row>
    <row r="222" spans="1:11" ht="15.75" customHeight="1">
      <c r="A222" s="8"/>
      <c r="B222" s="8"/>
      <c r="C222" s="8"/>
      <c r="D222" s="8"/>
      <c r="E222" s="8"/>
      <c r="F222" s="8"/>
      <c r="G222" s="8"/>
      <c r="H222" s="8"/>
      <c r="I222" s="8"/>
      <c r="K222" s="8"/>
    </row>
    <row r="223" spans="1:11" ht="15.75" customHeight="1">
      <c r="A223" s="8"/>
      <c r="B223" s="8"/>
      <c r="C223" s="8"/>
      <c r="D223" s="8"/>
      <c r="E223" s="8"/>
      <c r="F223" s="8"/>
      <c r="G223" s="8"/>
      <c r="H223" s="8"/>
      <c r="I223" s="8"/>
      <c r="K223" s="8"/>
    </row>
    <row r="224" spans="1:11" ht="15.75" customHeight="1">
      <c r="A224" s="8"/>
      <c r="B224" s="8"/>
      <c r="C224" s="8"/>
      <c r="D224" s="8"/>
      <c r="E224" s="8"/>
      <c r="F224" s="8"/>
      <c r="G224" s="8"/>
      <c r="H224" s="8"/>
      <c r="I224" s="8"/>
      <c r="K224" s="8"/>
    </row>
    <row r="225" spans="1:11" ht="15.75" customHeight="1">
      <c r="A225" s="8"/>
      <c r="B225" s="8"/>
      <c r="C225" s="8"/>
      <c r="D225" s="8"/>
      <c r="E225" s="8"/>
      <c r="F225" s="8"/>
      <c r="G225" s="8"/>
      <c r="H225" s="8"/>
      <c r="I225" s="8"/>
      <c r="K225" s="8"/>
    </row>
    <row r="226" spans="1:11" ht="15.75" customHeight="1">
      <c r="A226" s="8"/>
      <c r="B226" s="8"/>
      <c r="C226" s="8"/>
      <c r="D226" s="8"/>
      <c r="E226" s="8"/>
      <c r="F226" s="8"/>
      <c r="G226" s="8"/>
      <c r="H226" s="8"/>
      <c r="I226" s="8"/>
      <c r="K226" s="8"/>
    </row>
    <row r="227" spans="1:11" ht="15.75" customHeight="1">
      <c r="A227" s="8"/>
      <c r="B227" s="8"/>
      <c r="C227" s="8"/>
      <c r="D227" s="8"/>
      <c r="E227" s="8"/>
      <c r="F227" s="8"/>
      <c r="G227" s="8"/>
      <c r="H227" s="8"/>
      <c r="I227" s="8"/>
      <c r="K227" s="8"/>
    </row>
    <row r="228" spans="1:11" ht="15.75" customHeight="1">
      <c r="A228" s="8"/>
      <c r="B228" s="8"/>
      <c r="C228" s="8"/>
      <c r="D228" s="8"/>
      <c r="E228" s="8"/>
      <c r="F228" s="8"/>
      <c r="G228" s="8"/>
      <c r="H228" s="8"/>
      <c r="I228" s="8"/>
      <c r="K228" s="8"/>
    </row>
    <row r="229" spans="1:11" ht="15.75" customHeight="1">
      <c r="A229" s="8"/>
      <c r="B229" s="8"/>
      <c r="C229" s="8"/>
      <c r="D229" s="8"/>
      <c r="E229" s="8"/>
      <c r="F229" s="8"/>
      <c r="G229" s="8"/>
      <c r="H229" s="8"/>
      <c r="I229" s="8"/>
      <c r="K229" s="8"/>
    </row>
    <row r="230" spans="1:11" ht="15.75" customHeight="1">
      <c r="A230" s="8"/>
      <c r="B230" s="8"/>
      <c r="C230" s="8"/>
      <c r="D230" s="8"/>
      <c r="E230" s="8"/>
      <c r="F230" s="8"/>
      <c r="G230" s="8"/>
      <c r="H230" s="8"/>
      <c r="I230" s="8"/>
      <c r="K230" s="8"/>
    </row>
    <row r="231" spans="1:11" ht="15.75" customHeight="1">
      <c r="A231" s="8"/>
      <c r="B231" s="8"/>
      <c r="C231" s="8"/>
      <c r="D231" s="8"/>
      <c r="E231" s="8"/>
      <c r="F231" s="8"/>
      <c r="G231" s="8"/>
      <c r="H231" s="8"/>
      <c r="I231" s="8"/>
      <c r="K231" s="8"/>
    </row>
    <row r="232" spans="1:11" ht="15.75" customHeight="1">
      <c r="A232" s="8"/>
      <c r="B232" s="8"/>
      <c r="C232" s="8"/>
      <c r="D232" s="8"/>
      <c r="E232" s="8"/>
      <c r="F232" s="8"/>
      <c r="G232" s="8"/>
      <c r="H232" s="8"/>
      <c r="I232" s="8"/>
      <c r="K232" s="8"/>
    </row>
    <row r="233" spans="1:11" ht="15.75" customHeight="1">
      <c r="A233" s="8"/>
      <c r="B233" s="8"/>
      <c r="C233" s="8"/>
      <c r="D233" s="8"/>
      <c r="E233" s="8"/>
      <c r="F233" s="8"/>
      <c r="G233" s="8"/>
      <c r="H233" s="8"/>
      <c r="I233" s="8"/>
      <c r="K233" s="8"/>
    </row>
    <row r="234" spans="1:11" ht="15.75" customHeight="1">
      <c r="A234" s="8"/>
      <c r="B234" s="8"/>
      <c r="C234" s="8"/>
      <c r="D234" s="8"/>
      <c r="E234" s="8"/>
      <c r="F234" s="8"/>
      <c r="G234" s="8"/>
      <c r="H234" s="8"/>
      <c r="I234" s="8"/>
      <c r="K234" s="8"/>
    </row>
    <row r="235" spans="1:11" ht="15.75" customHeight="1">
      <c r="A235" s="8"/>
      <c r="B235" s="8"/>
      <c r="C235" s="8"/>
      <c r="D235" s="8"/>
      <c r="E235" s="8"/>
      <c r="F235" s="8"/>
      <c r="G235" s="8"/>
      <c r="H235" s="8"/>
      <c r="I235" s="8"/>
      <c r="K235" s="8"/>
    </row>
    <row r="236" spans="1:11" ht="15.75" customHeight="1">
      <c r="A236" s="8"/>
      <c r="B236" s="8"/>
      <c r="C236" s="8"/>
      <c r="D236" s="8"/>
      <c r="E236" s="8"/>
      <c r="F236" s="8"/>
      <c r="G236" s="8"/>
      <c r="H236" s="8"/>
      <c r="I236" s="8"/>
      <c r="K236" s="8"/>
    </row>
    <row r="237" spans="1:11" ht="15.75" customHeight="1">
      <c r="A237" s="8"/>
      <c r="B237" s="8"/>
      <c r="C237" s="8"/>
      <c r="D237" s="8"/>
      <c r="E237" s="8"/>
      <c r="F237" s="8"/>
      <c r="G237" s="8"/>
      <c r="H237" s="8"/>
      <c r="I237" s="8"/>
      <c r="K237" s="8"/>
    </row>
    <row r="238" spans="1:11" ht="15.75" customHeight="1">
      <c r="A238" s="8"/>
      <c r="B238" s="8"/>
      <c r="C238" s="8"/>
      <c r="D238" s="8"/>
      <c r="E238" s="8"/>
      <c r="F238" s="8"/>
      <c r="G238" s="8"/>
      <c r="H238" s="8"/>
      <c r="I238" s="8"/>
      <c r="K238" s="8"/>
    </row>
    <row r="239" spans="1:11" ht="15.75" customHeight="1">
      <c r="A239" s="8"/>
      <c r="B239" s="8"/>
      <c r="C239" s="8"/>
      <c r="D239" s="8"/>
      <c r="E239" s="8"/>
      <c r="F239" s="8"/>
      <c r="G239" s="8"/>
      <c r="H239" s="8"/>
      <c r="I239" s="8"/>
      <c r="K239" s="8"/>
    </row>
    <row r="240" spans="1:11" ht="15.75" customHeight="1">
      <c r="A240" s="8"/>
      <c r="B240" s="8"/>
      <c r="C240" s="8"/>
      <c r="D240" s="8"/>
      <c r="E240" s="8"/>
      <c r="F240" s="8"/>
      <c r="G240" s="8"/>
      <c r="H240" s="8"/>
      <c r="I240" s="8"/>
      <c r="K240" s="8"/>
    </row>
    <row r="241" spans="1:11" ht="15.75" customHeight="1">
      <c r="A241" s="8"/>
      <c r="B241" s="8"/>
      <c r="C241" s="8"/>
      <c r="D241" s="8"/>
      <c r="E241" s="8"/>
      <c r="F241" s="8"/>
      <c r="G241" s="8"/>
      <c r="H241" s="8"/>
      <c r="I241" s="8"/>
      <c r="K241" s="8"/>
    </row>
    <row r="242" spans="1:11" ht="15.75" customHeight="1">
      <c r="A242" s="8"/>
      <c r="B242" s="8"/>
      <c r="C242" s="8"/>
      <c r="D242" s="8"/>
      <c r="E242" s="8"/>
      <c r="F242" s="8"/>
      <c r="G242" s="8"/>
      <c r="H242" s="8"/>
      <c r="I242" s="8"/>
      <c r="K242" s="8"/>
    </row>
    <row r="243" spans="1:11" ht="15.75" customHeight="1">
      <c r="A243" s="8"/>
      <c r="B243" s="8"/>
      <c r="C243" s="8"/>
      <c r="D243" s="8"/>
      <c r="E243" s="8"/>
      <c r="F243" s="8"/>
      <c r="G243" s="8"/>
      <c r="H243" s="8"/>
      <c r="I243" s="8"/>
      <c r="K243" s="8"/>
    </row>
    <row r="244" spans="1:11" ht="15.75" customHeight="1">
      <c r="A244" s="8"/>
      <c r="B244" s="8"/>
      <c r="C244" s="8"/>
      <c r="D244" s="8"/>
      <c r="E244" s="8"/>
      <c r="F244" s="8"/>
      <c r="G244" s="8"/>
      <c r="H244" s="8"/>
      <c r="I244" s="8"/>
      <c r="K244" s="8"/>
    </row>
    <row r="245" spans="1:11" ht="15.75" customHeight="1">
      <c r="A245" s="8"/>
      <c r="B245" s="8"/>
      <c r="C245" s="8"/>
      <c r="D245" s="8"/>
      <c r="E245" s="8"/>
      <c r="F245" s="8"/>
      <c r="G245" s="8"/>
      <c r="H245" s="8"/>
      <c r="I245" s="8"/>
      <c r="K245" s="8"/>
    </row>
    <row r="246" spans="1:11" ht="15.75" customHeight="1">
      <c r="A246" s="8"/>
      <c r="B246" s="8"/>
      <c r="C246" s="8"/>
      <c r="D246" s="8"/>
      <c r="E246" s="8"/>
      <c r="F246" s="8"/>
      <c r="G246" s="8"/>
      <c r="H246" s="8"/>
      <c r="I246" s="8"/>
      <c r="K246" s="8"/>
    </row>
    <row r="247" spans="1:11" ht="15.75" customHeight="1">
      <c r="A247" s="8"/>
      <c r="B247" s="8"/>
      <c r="C247" s="8"/>
      <c r="D247" s="8"/>
      <c r="E247" s="8"/>
      <c r="F247" s="8"/>
      <c r="G247" s="8"/>
      <c r="H247" s="8"/>
      <c r="I247" s="8"/>
      <c r="K247" s="8"/>
    </row>
    <row r="248" spans="1:11" ht="15.75" customHeight="1">
      <c r="A248" s="8"/>
      <c r="B248" s="8"/>
      <c r="C248" s="8"/>
      <c r="D248" s="8"/>
      <c r="E248" s="8"/>
      <c r="F248" s="8"/>
      <c r="G248" s="8"/>
      <c r="H248" s="8"/>
      <c r="I248" s="8"/>
      <c r="K248" s="8"/>
    </row>
    <row r="249" spans="1:11" ht="15.75" customHeight="1">
      <c r="A249" s="8"/>
      <c r="B249" s="8"/>
      <c r="C249" s="8"/>
      <c r="D249" s="8"/>
      <c r="E249" s="8"/>
      <c r="F249" s="8"/>
      <c r="G249" s="8"/>
      <c r="H249" s="8"/>
      <c r="I249" s="8"/>
      <c r="K249" s="8"/>
    </row>
    <row r="250" spans="1:11" ht="15.75" customHeight="1">
      <c r="A250" s="8"/>
      <c r="B250" s="8"/>
      <c r="C250" s="8"/>
      <c r="D250" s="8"/>
      <c r="E250" s="8"/>
      <c r="F250" s="8"/>
      <c r="G250" s="8"/>
      <c r="H250" s="8"/>
      <c r="I250" s="8"/>
      <c r="K250" s="8"/>
    </row>
    <row r="251" spans="1:11" ht="15.75" customHeight="1">
      <c r="A251" s="8"/>
      <c r="B251" s="8"/>
      <c r="C251" s="8"/>
      <c r="D251" s="8"/>
      <c r="E251" s="8"/>
      <c r="F251" s="8"/>
      <c r="G251" s="8"/>
      <c r="H251" s="8"/>
      <c r="I251" s="8"/>
      <c r="K251" s="8"/>
    </row>
    <row r="252" spans="1:11" ht="15.75" customHeight="1">
      <c r="A252" s="8"/>
      <c r="B252" s="8"/>
      <c r="C252" s="8"/>
      <c r="D252" s="8"/>
      <c r="E252" s="8"/>
      <c r="F252" s="8"/>
      <c r="G252" s="8"/>
      <c r="H252" s="8"/>
      <c r="I252" s="8"/>
      <c r="K252" s="8"/>
    </row>
    <row r="253" spans="1:11" ht="15.75" customHeight="1">
      <c r="A253" s="8"/>
      <c r="B253" s="8"/>
      <c r="C253" s="8"/>
      <c r="D253" s="8"/>
      <c r="E253" s="8"/>
      <c r="F253" s="8"/>
      <c r="G253" s="8"/>
      <c r="H253" s="8"/>
      <c r="I253" s="8"/>
      <c r="K253" s="8"/>
    </row>
    <row r="254" spans="1:11" ht="15.75" customHeight="1">
      <c r="A254" s="8"/>
      <c r="B254" s="8"/>
      <c r="C254" s="8"/>
      <c r="D254" s="8"/>
      <c r="E254" s="8"/>
      <c r="F254" s="8"/>
      <c r="G254" s="8"/>
      <c r="H254" s="8"/>
      <c r="I254" s="8"/>
      <c r="K254" s="8"/>
    </row>
    <row r="255" spans="1:11" ht="15.75" customHeight="1">
      <c r="A255" s="8"/>
      <c r="B255" s="8"/>
      <c r="C255" s="8"/>
      <c r="D255" s="8"/>
      <c r="E255" s="8"/>
      <c r="F255" s="8"/>
      <c r="G255" s="8"/>
      <c r="H255" s="8"/>
      <c r="I255" s="8"/>
      <c r="K255" s="8"/>
    </row>
    <row r="256" spans="1:11" ht="15.75" customHeight="1">
      <c r="A256" s="8"/>
      <c r="B256" s="8"/>
      <c r="C256" s="8"/>
      <c r="D256" s="8"/>
      <c r="E256" s="8"/>
      <c r="F256" s="8"/>
      <c r="G256" s="8"/>
      <c r="H256" s="8"/>
      <c r="I256" s="8"/>
      <c r="K256" s="8"/>
    </row>
    <row r="257" spans="1:11" ht="15.75" customHeight="1">
      <c r="A257" s="8"/>
      <c r="B257" s="8"/>
      <c r="C257" s="8"/>
      <c r="D257" s="8"/>
      <c r="E257" s="8"/>
      <c r="F257" s="8"/>
      <c r="G257" s="8"/>
      <c r="H257" s="8"/>
      <c r="I257" s="8"/>
      <c r="K257" s="8"/>
    </row>
    <row r="258" spans="1:11" ht="15.75" customHeight="1">
      <c r="A258" s="8"/>
      <c r="B258" s="8"/>
      <c r="C258" s="8"/>
      <c r="D258" s="8"/>
      <c r="E258" s="8"/>
      <c r="F258" s="8"/>
      <c r="G258" s="8"/>
      <c r="H258" s="8"/>
      <c r="I258" s="8"/>
      <c r="K258" s="8"/>
    </row>
    <row r="259" spans="1:11" ht="15.75" customHeight="1">
      <c r="A259" s="8"/>
      <c r="B259" s="8"/>
      <c r="C259" s="8"/>
      <c r="D259" s="8"/>
      <c r="E259" s="8"/>
      <c r="F259" s="8"/>
      <c r="G259" s="8"/>
      <c r="H259" s="8"/>
      <c r="I259" s="8"/>
      <c r="K259" s="8"/>
    </row>
    <row r="260" spans="1:11" ht="15.75" customHeight="1">
      <c r="A260" s="8"/>
      <c r="B260" s="8"/>
      <c r="C260" s="8"/>
      <c r="D260" s="8"/>
      <c r="E260" s="8"/>
      <c r="F260" s="8"/>
      <c r="G260" s="8"/>
      <c r="H260" s="8"/>
      <c r="I260" s="8"/>
      <c r="K260" s="8"/>
    </row>
    <row r="261" spans="1:11" ht="15.75" customHeight="1">
      <c r="A261" s="8"/>
      <c r="B261" s="8"/>
      <c r="C261" s="8"/>
      <c r="D261" s="8"/>
      <c r="E261" s="8"/>
      <c r="F261" s="8"/>
      <c r="G261" s="8"/>
      <c r="H261" s="8"/>
      <c r="I261" s="8"/>
      <c r="K261" s="8"/>
    </row>
    <row r="262" spans="1:11" ht="15.75" customHeight="1">
      <c r="A262" s="8"/>
      <c r="B262" s="8"/>
      <c r="C262" s="8"/>
      <c r="D262" s="8"/>
      <c r="E262" s="8"/>
      <c r="F262" s="8"/>
      <c r="G262" s="8"/>
      <c r="H262" s="8"/>
      <c r="I262" s="8"/>
      <c r="K262" s="8"/>
    </row>
    <row r="263" spans="1:11" ht="15.75" customHeight="1">
      <c r="A263" s="8"/>
      <c r="B263" s="8"/>
      <c r="C263" s="8"/>
      <c r="D263" s="8"/>
      <c r="E263" s="8"/>
      <c r="F263" s="8"/>
      <c r="G263" s="8"/>
      <c r="H263" s="8"/>
      <c r="I263" s="8"/>
      <c r="K263" s="8"/>
    </row>
    <row r="264" spans="1:11" ht="15.75" customHeight="1">
      <c r="A264" s="8"/>
      <c r="B264" s="8"/>
      <c r="C264" s="8"/>
      <c r="D264" s="8"/>
      <c r="E264" s="8"/>
      <c r="F264" s="8"/>
      <c r="G264" s="8"/>
      <c r="H264" s="8"/>
      <c r="I264" s="8"/>
      <c r="K264" s="8"/>
    </row>
    <row r="265" spans="1:11" ht="15.75" customHeight="1">
      <c r="A265" s="8"/>
      <c r="B265" s="8"/>
      <c r="C265" s="8"/>
      <c r="D265" s="8"/>
      <c r="E265" s="8"/>
      <c r="F265" s="8"/>
      <c r="G265" s="8"/>
      <c r="H265" s="8"/>
      <c r="I265" s="8"/>
      <c r="K265" s="8"/>
    </row>
    <row r="266" spans="1:11" ht="15.75" customHeight="1">
      <c r="A266" s="8"/>
      <c r="B266" s="8"/>
      <c r="C266" s="8"/>
      <c r="D266" s="8"/>
      <c r="E266" s="8"/>
      <c r="F266" s="8"/>
      <c r="G266" s="8"/>
      <c r="H266" s="8"/>
      <c r="I266" s="8"/>
      <c r="K266" s="8"/>
    </row>
    <row r="267" spans="1:11" ht="15.75" customHeight="1">
      <c r="A267" s="8"/>
      <c r="B267" s="8"/>
      <c r="C267" s="8"/>
      <c r="D267" s="8"/>
      <c r="E267" s="8"/>
      <c r="F267" s="8"/>
      <c r="G267" s="8"/>
      <c r="H267" s="8"/>
      <c r="I267" s="8"/>
      <c r="K267" s="8"/>
    </row>
    <row r="268" spans="1:11" ht="15.75" customHeight="1">
      <c r="A268" s="8"/>
      <c r="B268" s="8"/>
      <c r="C268" s="8"/>
      <c r="D268" s="8"/>
      <c r="E268" s="8"/>
      <c r="F268" s="8"/>
      <c r="G268" s="8"/>
      <c r="H268" s="8"/>
      <c r="I268" s="8"/>
      <c r="K268" s="8"/>
    </row>
    <row r="269" spans="1:11" ht="15.75" customHeight="1">
      <c r="A269" s="8"/>
      <c r="B269" s="8"/>
      <c r="C269" s="8"/>
      <c r="D269" s="8"/>
      <c r="E269" s="8"/>
      <c r="F269" s="8"/>
      <c r="G269" s="8"/>
      <c r="H269" s="8"/>
      <c r="I269" s="8"/>
      <c r="K269" s="8"/>
    </row>
    <row r="270" spans="1:11" ht="15.75" customHeight="1">
      <c r="A270" s="8"/>
      <c r="B270" s="8"/>
      <c r="C270" s="8"/>
      <c r="D270" s="8"/>
      <c r="E270" s="8"/>
      <c r="F270" s="8"/>
      <c r="G270" s="8"/>
      <c r="H270" s="8"/>
      <c r="I270" s="8"/>
      <c r="K270" s="8"/>
    </row>
    <row r="271" spans="1:11" ht="15.75" customHeight="1">
      <c r="A271" s="8"/>
      <c r="B271" s="8"/>
      <c r="C271" s="8"/>
      <c r="D271" s="8"/>
      <c r="E271" s="8"/>
      <c r="F271" s="8"/>
      <c r="G271" s="8"/>
      <c r="H271" s="8"/>
      <c r="I271" s="8"/>
      <c r="K271" s="8"/>
    </row>
    <row r="272" spans="1:11" ht="15.75" customHeight="1">
      <c r="A272" s="8"/>
      <c r="B272" s="8"/>
      <c r="C272" s="8"/>
      <c r="D272" s="8"/>
      <c r="E272" s="8"/>
      <c r="F272" s="8"/>
      <c r="G272" s="8"/>
      <c r="H272" s="8"/>
      <c r="I272" s="8"/>
      <c r="K272" s="8"/>
    </row>
    <row r="273" spans="1:11" ht="15.75" customHeight="1">
      <c r="A273" s="8"/>
      <c r="B273" s="8"/>
      <c r="C273" s="8"/>
      <c r="D273" s="8"/>
      <c r="E273" s="8"/>
      <c r="F273" s="8"/>
      <c r="G273" s="8"/>
      <c r="H273" s="8"/>
      <c r="I273" s="8"/>
      <c r="K273" s="8"/>
    </row>
    <row r="274" spans="1:11" ht="15.75" customHeight="1">
      <c r="A274" s="8"/>
      <c r="B274" s="8"/>
      <c r="C274" s="8"/>
      <c r="D274" s="8"/>
      <c r="E274" s="8"/>
      <c r="F274" s="8"/>
      <c r="G274" s="8"/>
      <c r="H274" s="8"/>
      <c r="I274" s="8"/>
      <c r="K274" s="8"/>
    </row>
    <row r="275" spans="1:11" ht="15.75" customHeight="1">
      <c r="A275" s="8"/>
      <c r="B275" s="8"/>
      <c r="C275" s="8"/>
      <c r="D275" s="8"/>
      <c r="E275" s="8"/>
      <c r="F275" s="8"/>
      <c r="G275" s="8"/>
      <c r="H275" s="8"/>
      <c r="I275" s="8"/>
      <c r="K275" s="8"/>
    </row>
    <row r="276" spans="1:11" ht="15.75" customHeight="1">
      <c r="A276" s="8"/>
      <c r="B276" s="8"/>
      <c r="C276" s="8"/>
      <c r="D276" s="8"/>
      <c r="E276" s="8"/>
      <c r="F276" s="8"/>
      <c r="G276" s="8"/>
      <c r="H276" s="8"/>
      <c r="I276" s="8"/>
      <c r="K276" s="8"/>
    </row>
    <row r="277" spans="1:11" ht="15.75" customHeight="1">
      <c r="A277" s="8"/>
      <c r="B277" s="8"/>
      <c r="C277" s="8"/>
      <c r="D277" s="8"/>
      <c r="E277" s="8"/>
      <c r="F277" s="8"/>
      <c r="G277" s="8"/>
      <c r="H277" s="8"/>
      <c r="I277" s="8"/>
      <c r="K277" s="8"/>
    </row>
    <row r="278" spans="1:11" ht="15.75" customHeight="1">
      <c r="A278" s="8"/>
      <c r="B278" s="8"/>
      <c r="C278" s="8"/>
      <c r="D278" s="8"/>
      <c r="E278" s="8"/>
      <c r="F278" s="8"/>
      <c r="G278" s="8"/>
      <c r="H278" s="8"/>
      <c r="I278" s="8"/>
      <c r="K278" s="8"/>
    </row>
    <row r="279" spans="1:11" ht="15.75" customHeight="1">
      <c r="A279" s="8"/>
      <c r="B279" s="8"/>
      <c r="C279" s="8"/>
      <c r="D279" s="8"/>
      <c r="E279" s="8"/>
      <c r="F279" s="8"/>
      <c r="G279" s="8"/>
      <c r="H279" s="8"/>
      <c r="I279" s="8"/>
      <c r="K279" s="8"/>
    </row>
    <row r="280" spans="1:11" ht="15.75" customHeight="1">
      <c r="A280" s="8"/>
      <c r="B280" s="8"/>
      <c r="C280" s="8"/>
      <c r="D280" s="8"/>
      <c r="E280" s="8"/>
      <c r="F280" s="8"/>
      <c r="G280" s="8"/>
      <c r="H280" s="8"/>
      <c r="I280" s="8"/>
      <c r="K280" s="8"/>
    </row>
    <row r="281" spans="1:11" ht="15.75" customHeight="1">
      <c r="A281" s="8"/>
      <c r="B281" s="8"/>
      <c r="C281" s="8"/>
      <c r="D281" s="8"/>
      <c r="E281" s="8"/>
      <c r="F281" s="8"/>
      <c r="G281" s="8"/>
      <c r="H281" s="8"/>
      <c r="I281" s="8"/>
      <c r="K281" s="8"/>
    </row>
    <row r="282" spans="1:11" ht="15.75" customHeight="1">
      <c r="A282" s="8"/>
      <c r="B282" s="8"/>
      <c r="C282" s="8"/>
      <c r="D282" s="8"/>
      <c r="E282" s="8"/>
      <c r="F282" s="8"/>
      <c r="G282" s="8"/>
      <c r="H282" s="8"/>
      <c r="I282" s="8"/>
      <c r="K282" s="8"/>
    </row>
    <row r="283" spans="1:11" ht="15.75" customHeight="1">
      <c r="A283" s="8"/>
      <c r="B283" s="8"/>
      <c r="C283" s="8"/>
      <c r="D283" s="8"/>
      <c r="E283" s="8"/>
      <c r="F283" s="8"/>
      <c r="G283" s="8"/>
      <c r="H283" s="8"/>
      <c r="I283" s="8"/>
      <c r="K283" s="8"/>
    </row>
    <row r="284" spans="1:11" ht="15.75" customHeight="1">
      <c r="A284" s="8"/>
      <c r="B284" s="8"/>
      <c r="C284" s="8"/>
      <c r="D284" s="8"/>
      <c r="E284" s="8"/>
      <c r="F284" s="8"/>
      <c r="G284" s="8"/>
      <c r="H284" s="8"/>
      <c r="I284" s="8"/>
      <c r="K284" s="8"/>
    </row>
    <row r="285" spans="1:11" ht="15.75" customHeight="1">
      <c r="A285" s="8"/>
      <c r="B285" s="8"/>
      <c r="C285" s="8"/>
      <c r="D285" s="8"/>
      <c r="E285" s="8"/>
      <c r="F285" s="8"/>
      <c r="G285" s="8"/>
      <c r="H285" s="8"/>
      <c r="I285" s="8"/>
      <c r="K285" s="8"/>
    </row>
    <row r="286" spans="1:11" ht="15.75" customHeight="1">
      <c r="A286" s="8"/>
      <c r="B286" s="8"/>
      <c r="C286" s="8"/>
      <c r="D286" s="8"/>
      <c r="E286" s="8"/>
      <c r="F286" s="8"/>
      <c r="G286" s="8"/>
      <c r="H286" s="8"/>
      <c r="I286" s="8"/>
      <c r="K286" s="8"/>
    </row>
    <row r="287" spans="1:11" ht="15.75" customHeight="1">
      <c r="A287" s="8"/>
      <c r="B287" s="8"/>
      <c r="C287" s="8"/>
      <c r="D287" s="8"/>
      <c r="E287" s="8"/>
      <c r="F287" s="8"/>
      <c r="G287" s="8"/>
      <c r="H287" s="8"/>
      <c r="I287" s="8"/>
      <c r="K287" s="8"/>
    </row>
    <row r="288" spans="1:11" ht="15.75" customHeight="1">
      <c r="A288" s="8"/>
      <c r="B288" s="8"/>
      <c r="C288" s="8"/>
      <c r="D288" s="8"/>
      <c r="E288" s="8"/>
      <c r="F288" s="8"/>
      <c r="G288" s="8"/>
      <c r="H288" s="8"/>
      <c r="I288" s="8"/>
      <c r="K288" s="8"/>
    </row>
    <row r="289" spans="1:11" ht="15.75" customHeight="1">
      <c r="A289" s="8"/>
      <c r="B289" s="8"/>
      <c r="C289" s="8"/>
      <c r="D289" s="8"/>
      <c r="E289" s="8"/>
      <c r="F289" s="8"/>
      <c r="G289" s="8"/>
      <c r="H289" s="8"/>
      <c r="I289" s="8"/>
      <c r="K289" s="8"/>
    </row>
    <row r="290" spans="1:11" ht="15.75" customHeight="1">
      <c r="A290" s="8"/>
      <c r="B290" s="8"/>
      <c r="C290" s="8"/>
      <c r="D290" s="8"/>
      <c r="E290" s="8"/>
      <c r="F290" s="8"/>
      <c r="G290" s="8"/>
      <c r="H290" s="8"/>
      <c r="I290" s="8"/>
      <c r="K290" s="8"/>
    </row>
    <row r="291" spans="1:11" ht="15.75" customHeight="1">
      <c r="A291" s="8"/>
      <c r="B291" s="8"/>
      <c r="C291" s="8"/>
      <c r="D291" s="8"/>
      <c r="E291" s="8"/>
      <c r="F291" s="8"/>
      <c r="G291" s="8"/>
      <c r="H291" s="8"/>
      <c r="I291" s="8"/>
      <c r="K291" s="8"/>
    </row>
    <row r="292" spans="1:11" ht="15.75" customHeight="1">
      <c r="A292" s="8"/>
      <c r="B292" s="8"/>
      <c r="C292" s="8"/>
      <c r="D292" s="8"/>
      <c r="E292" s="8"/>
      <c r="F292" s="8"/>
      <c r="G292" s="8"/>
      <c r="H292" s="8"/>
      <c r="I292" s="8"/>
      <c r="K292" s="8"/>
    </row>
    <row r="293" spans="1:11" ht="15.75" customHeight="1">
      <c r="A293" s="8"/>
      <c r="B293" s="8"/>
      <c r="C293" s="8"/>
      <c r="D293" s="8"/>
      <c r="E293" s="8"/>
      <c r="F293" s="8"/>
      <c r="G293" s="8"/>
      <c r="H293" s="8"/>
      <c r="I293" s="8"/>
      <c r="K293" s="8"/>
    </row>
    <row r="294" spans="1:11" ht="15.75" customHeight="1">
      <c r="A294" s="8"/>
      <c r="B294" s="8"/>
      <c r="C294" s="8"/>
      <c r="D294" s="8"/>
      <c r="E294" s="8"/>
      <c r="F294" s="8"/>
      <c r="G294" s="8"/>
      <c r="H294" s="8"/>
      <c r="I294" s="8"/>
      <c r="K294" s="8"/>
    </row>
    <row r="295" spans="1:11" ht="15.75" customHeight="1">
      <c r="A295" s="8"/>
      <c r="B295" s="8"/>
      <c r="C295" s="8"/>
      <c r="D295" s="8"/>
      <c r="E295" s="8"/>
      <c r="F295" s="8"/>
      <c r="G295" s="8"/>
      <c r="H295" s="8"/>
      <c r="I295" s="8"/>
      <c r="K295" s="8"/>
    </row>
    <row r="296" spans="1:11" ht="15.75" customHeight="1">
      <c r="A296" s="8"/>
      <c r="B296" s="8"/>
      <c r="C296" s="8"/>
      <c r="D296" s="8"/>
      <c r="E296" s="8"/>
      <c r="F296" s="8"/>
      <c r="G296" s="8"/>
      <c r="H296" s="8"/>
      <c r="I296" s="8"/>
      <c r="K296" s="8"/>
    </row>
    <row r="297" spans="1:11" ht="15.75" customHeight="1">
      <c r="A297" s="8"/>
      <c r="B297" s="8"/>
      <c r="C297" s="8"/>
      <c r="D297" s="8"/>
      <c r="E297" s="8"/>
      <c r="F297" s="8"/>
      <c r="G297" s="8"/>
      <c r="H297" s="8"/>
      <c r="I297" s="8"/>
      <c r="K297" s="8"/>
    </row>
    <row r="298" spans="1:11" ht="15.75" customHeight="1">
      <c r="A298" s="8"/>
      <c r="B298" s="8"/>
      <c r="C298" s="8"/>
      <c r="D298" s="8"/>
      <c r="E298" s="8"/>
      <c r="F298" s="8"/>
      <c r="G298" s="8"/>
      <c r="H298" s="8"/>
      <c r="I298" s="8"/>
      <c r="K298" s="8"/>
    </row>
    <row r="299" spans="1:11" ht="15.75" customHeight="1">
      <c r="A299" s="8"/>
      <c r="B299" s="8"/>
      <c r="C299" s="8"/>
      <c r="D299" s="8"/>
      <c r="E299" s="8"/>
      <c r="F299" s="8"/>
      <c r="G299" s="8"/>
      <c r="H299" s="8"/>
      <c r="I299" s="8"/>
      <c r="K299" s="8"/>
    </row>
    <row r="300" spans="1:11" ht="15.75" customHeight="1">
      <c r="A300" s="8"/>
      <c r="B300" s="8"/>
      <c r="C300" s="8"/>
      <c r="D300" s="8"/>
      <c r="E300" s="8"/>
      <c r="F300" s="8"/>
      <c r="G300" s="8"/>
      <c r="H300" s="8"/>
      <c r="I300" s="8"/>
      <c r="K300" s="8"/>
    </row>
    <row r="301" spans="1:11" ht="15.75" customHeight="1">
      <c r="A301" s="8"/>
      <c r="B301" s="8"/>
      <c r="C301" s="8"/>
      <c r="D301" s="8"/>
      <c r="E301" s="8"/>
      <c r="F301" s="8"/>
      <c r="G301" s="8"/>
      <c r="H301" s="8"/>
      <c r="I301" s="8"/>
      <c r="K301" s="8"/>
    </row>
    <row r="302" spans="1:11" ht="15.75" customHeight="1">
      <c r="A302" s="8"/>
      <c r="B302" s="8"/>
      <c r="C302" s="8"/>
      <c r="D302" s="8"/>
      <c r="E302" s="8"/>
      <c r="F302" s="8"/>
      <c r="G302" s="8"/>
      <c r="H302" s="8"/>
      <c r="I302" s="8"/>
      <c r="K302" s="8"/>
    </row>
    <row r="303" spans="1:11" ht="15.75" customHeight="1">
      <c r="A303" s="8"/>
      <c r="B303" s="8"/>
      <c r="C303" s="8"/>
      <c r="D303" s="8"/>
      <c r="E303" s="8"/>
      <c r="F303" s="8"/>
      <c r="G303" s="8"/>
      <c r="H303" s="8"/>
      <c r="I303" s="8"/>
      <c r="K303" s="8"/>
    </row>
    <row r="304" spans="1:11" ht="15.75" customHeight="1">
      <c r="A304" s="8"/>
      <c r="B304" s="8"/>
      <c r="C304" s="8"/>
      <c r="D304" s="8"/>
      <c r="E304" s="8"/>
      <c r="F304" s="8"/>
      <c r="G304" s="8"/>
      <c r="H304" s="8"/>
      <c r="I304" s="8"/>
      <c r="K304" s="8"/>
    </row>
    <row r="305" spans="1:11" ht="15.75" customHeight="1">
      <c r="A305" s="8"/>
      <c r="B305" s="8"/>
      <c r="C305" s="8"/>
      <c r="D305" s="8"/>
      <c r="E305" s="8"/>
      <c r="F305" s="8"/>
      <c r="G305" s="8"/>
      <c r="H305" s="8"/>
      <c r="I305" s="8"/>
      <c r="K305" s="8"/>
    </row>
    <row r="306" spans="1:11" ht="15.75" customHeight="1">
      <c r="A306" s="8"/>
      <c r="B306" s="8"/>
      <c r="C306" s="8"/>
      <c r="D306" s="8"/>
      <c r="E306" s="8"/>
      <c r="F306" s="8"/>
      <c r="G306" s="8"/>
      <c r="H306" s="8"/>
      <c r="I306" s="8"/>
      <c r="K306" s="8"/>
    </row>
    <row r="307" spans="1:11" ht="15.75" customHeight="1">
      <c r="A307" s="8"/>
      <c r="B307" s="8"/>
      <c r="C307" s="8"/>
      <c r="D307" s="8"/>
      <c r="E307" s="8"/>
      <c r="F307" s="8"/>
      <c r="G307" s="8"/>
      <c r="H307" s="8"/>
      <c r="I307" s="8"/>
      <c r="K307" s="8"/>
    </row>
    <row r="308" spans="1:11" ht="15.75" customHeight="1">
      <c r="A308" s="8"/>
      <c r="B308" s="8"/>
      <c r="C308" s="8"/>
      <c r="D308" s="8"/>
      <c r="E308" s="8"/>
      <c r="F308" s="8"/>
      <c r="G308" s="8"/>
      <c r="H308" s="8"/>
      <c r="I308" s="8"/>
      <c r="K308" s="8"/>
    </row>
    <row r="309" spans="1:11" ht="15.75" customHeight="1">
      <c r="A309" s="8"/>
      <c r="B309" s="8"/>
      <c r="C309" s="8"/>
      <c r="D309" s="8"/>
      <c r="E309" s="8"/>
      <c r="F309" s="8"/>
      <c r="G309" s="8"/>
      <c r="H309" s="8"/>
      <c r="I309" s="8"/>
      <c r="K309" s="8"/>
    </row>
    <row r="310" spans="1:11" ht="15.75" customHeight="1">
      <c r="A310" s="8"/>
      <c r="B310" s="8"/>
      <c r="C310" s="8"/>
      <c r="D310" s="8"/>
      <c r="E310" s="8"/>
      <c r="F310" s="8"/>
      <c r="G310" s="8"/>
      <c r="H310" s="8"/>
      <c r="I310" s="8"/>
      <c r="K310" s="8"/>
    </row>
    <row r="311" spans="1:11" ht="15.75" customHeight="1">
      <c r="A311" s="8"/>
      <c r="B311" s="8"/>
      <c r="C311" s="8"/>
      <c r="D311" s="8"/>
      <c r="E311" s="8"/>
      <c r="F311" s="8"/>
      <c r="G311" s="8"/>
      <c r="H311" s="8"/>
      <c r="I311" s="8"/>
      <c r="K311" s="8"/>
    </row>
    <row r="312" spans="1:11" ht="15.75" customHeight="1">
      <c r="A312" s="8"/>
      <c r="B312" s="8"/>
      <c r="C312" s="8"/>
      <c r="D312" s="8"/>
      <c r="E312" s="8"/>
      <c r="F312" s="8"/>
      <c r="G312" s="8"/>
      <c r="H312" s="8"/>
      <c r="I312" s="8"/>
      <c r="K312" s="8"/>
    </row>
    <row r="313" spans="1:11" ht="15.75" customHeight="1">
      <c r="A313" s="8"/>
      <c r="B313" s="8"/>
      <c r="C313" s="8"/>
      <c r="D313" s="8"/>
      <c r="E313" s="8"/>
      <c r="F313" s="8"/>
      <c r="G313" s="8"/>
      <c r="H313" s="8"/>
      <c r="I313" s="8"/>
      <c r="K313" s="8"/>
    </row>
    <row r="314" spans="1:11" ht="15.75" customHeight="1">
      <c r="A314" s="8"/>
      <c r="B314" s="8"/>
      <c r="C314" s="8"/>
      <c r="D314" s="8"/>
      <c r="E314" s="8"/>
      <c r="F314" s="8"/>
      <c r="G314" s="8"/>
      <c r="H314" s="8"/>
      <c r="I314" s="8"/>
      <c r="K314" s="8"/>
    </row>
    <row r="315" spans="1:11" ht="15.75" customHeight="1">
      <c r="A315" s="8"/>
      <c r="B315" s="8"/>
      <c r="C315" s="8"/>
      <c r="D315" s="8"/>
      <c r="E315" s="8"/>
      <c r="F315" s="8"/>
      <c r="G315" s="8"/>
      <c r="H315" s="8"/>
      <c r="I315" s="8"/>
      <c r="K315" s="8"/>
    </row>
    <row r="316" spans="1:11" ht="15.75" customHeight="1">
      <c r="A316" s="8"/>
      <c r="B316" s="8"/>
      <c r="C316" s="8"/>
      <c r="D316" s="8"/>
      <c r="E316" s="8"/>
      <c r="F316" s="8"/>
      <c r="G316" s="8"/>
      <c r="H316" s="8"/>
      <c r="I316" s="8"/>
      <c r="K316" s="8"/>
    </row>
    <row r="317" spans="1:11" ht="15.75" customHeight="1">
      <c r="A317" s="8"/>
      <c r="B317" s="8"/>
      <c r="C317" s="8"/>
      <c r="D317" s="8"/>
      <c r="E317" s="8"/>
      <c r="F317" s="8"/>
      <c r="G317" s="8"/>
      <c r="H317" s="8"/>
      <c r="I317" s="8"/>
      <c r="K317" s="8"/>
    </row>
    <row r="318" spans="1:11" ht="15.75" customHeight="1">
      <c r="A318" s="8"/>
      <c r="B318" s="8"/>
      <c r="C318" s="8"/>
      <c r="D318" s="8"/>
      <c r="E318" s="8"/>
      <c r="F318" s="8"/>
      <c r="G318" s="8"/>
      <c r="H318" s="8"/>
      <c r="I318" s="8"/>
      <c r="K318" s="8"/>
    </row>
    <row r="319" spans="1:11" ht="15.75" customHeight="1">
      <c r="A319" s="8"/>
      <c r="B319" s="8"/>
      <c r="C319" s="8"/>
      <c r="D319" s="8"/>
      <c r="E319" s="8"/>
      <c r="F319" s="8"/>
      <c r="G319" s="8"/>
      <c r="H319" s="8"/>
      <c r="I319" s="8"/>
      <c r="K319" s="8"/>
    </row>
    <row r="320" spans="1:11" ht="15.75" customHeight="1">
      <c r="A320" s="8"/>
      <c r="B320" s="8"/>
      <c r="C320" s="8"/>
      <c r="D320" s="8"/>
      <c r="E320" s="8"/>
      <c r="F320" s="8"/>
      <c r="G320" s="8"/>
      <c r="H320" s="8"/>
      <c r="I320" s="8"/>
      <c r="K320" s="8"/>
    </row>
    <row r="321" spans="1:11" ht="15.75" customHeight="1">
      <c r="A321" s="8"/>
      <c r="B321" s="8"/>
      <c r="C321" s="8"/>
      <c r="D321" s="8"/>
      <c r="E321" s="8"/>
      <c r="F321" s="8"/>
      <c r="G321" s="8"/>
      <c r="H321" s="8"/>
      <c r="I321" s="8"/>
      <c r="K321" s="8"/>
    </row>
    <row r="322" spans="1:11" ht="15.75" customHeight="1">
      <c r="A322" s="8"/>
      <c r="B322" s="8"/>
      <c r="C322" s="8"/>
      <c r="D322" s="8"/>
      <c r="E322" s="8"/>
      <c r="F322" s="8"/>
      <c r="G322" s="8"/>
      <c r="H322" s="8"/>
      <c r="I322" s="8"/>
      <c r="K322" s="8"/>
    </row>
    <row r="323" spans="1:11" ht="15.75" customHeight="1">
      <c r="A323" s="8"/>
      <c r="B323" s="8"/>
      <c r="C323" s="8"/>
      <c r="D323" s="8"/>
      <c r="E323" s="8"/>
      <c r="F323" s="8"/>
      <c r="G323" s="8"/>
      <c r="H323" s="8"/>
      <c r="I323" s="8"/>
      <c r="K323" s="8"/>
    </row>
    <row r="324" spans="1:11" ht="15.75" customHeight="1">
      <c r="A324" s="8"/>
      <c r="B324" s="8"/>
      <c r="C324" s="8"/>
      <c r="D324" s="8"/>
      <c r="E324" s="8"/>
      <c r="F324" s="8"/>
      <c r="G324" s="8"/>
      <c r="H324" s="8"/>
      <c r="I324" s="8"/>
      <c r="K324" s="8"/>
    </row>
    <row r="325" spans="1:11" ht="15.75" customHeight="1">
      <c r="A325" s="8"/>
      <c r="B325" s="8"/>
      <c r="C325" s="8"/>
      <c r="D325" s="8"/>
      <c r="E325" s="8"/>
      <c r="F325" s="8"/>
      <c r="G325" s="8"/>
      <c r="H325" s="8"/>
      <c r="I325" s="8"/>
      <c r="K325" s="8"/>
    </row>
    <row r="326" spans="1:11" ht="15.75" customHeight="1">
      <c r="A326" s="8"/>
      <c r="B326" s="8"/>
      <c r="C326" s="8"/>
      <c r="D326" s="8"/>
      <c r="E326" s="8"/>
      <c r="F326" s="8"/>
      <c r="G326" s="8"/>
      <c r="H326" s="8"/>
      <c r="I326" s="8"/>
      <c r="K326" s="8"/>
    </row>
    <row r="327" spans="1:11" ht="15.75" customHeight="1">
      <c r="A327" s="8"/>
      <c r="B327" s="8"/>
      <c r="C327" s="8"/>
      <c r="D327" s="8"/>
      <c r="E327" s="8"/>
      <c r="F327" s="8"/>
      <c r="G327" s="8"/>
      <c r="H327" s="8"/>
      <c r="I327" s="8"/>
      <c r="K327" s="8"/>
    </row>
    <row r="328" spans="1:11" ht="15.75" customHeight="1">
      <c r="A328" s="8"/>
      <c r="B328" s="8"/>
      <c r="C328" s="8"/>
      <c r="D328" s="8"/>
      <c r="E328" s="8"/>
      <c r="F328" s="8"/>
      <c r="G328" s="8"/>
      <c r="H328" s="8"/>
      <c r="I328" s="8"/>
      <c r="K328" s="8"/>
    </row>
    <row r="329" spans="1:11" ht="15.75" customHeight="1">
      <c r="A329" s="8"/>
      <c r="B329" s="8"/>
      <c r="C329" s="8"/>
      <c r="D329" s="8"/>
      <c r="E329" s="8"/>
      <c r="F329" s="8"/>
      <c r="G329" s="8"/>
      <c r="H329" s="8"/>
      <c r="I329" s="8"/>
      <c r="K329" s="8"/>
    </row>
    <row r="330" spans="1:11" ht="15.75" customHeight="1">
      <c r="A330" s="8"/>
      <c r="B330" s="8"/>
      <c r="C330" s="8"/>
      <c r="D330" s="8"/>
      <c r="E330" s="8"/>
      <c r="F330" s="8"/>
      <c r="G330" s="8"/>
      <c r="H330" s="8"/>
      <c r="I330" s="8"/>
      <c r="K330" s="8"/>
    </row>
    <row r="331" spans="1:11" ht="15.75" customHeight="1">
      <c r="A331" s="8"/>
      <c r="B331" s="8"/>
      <c r="C331" s="8"/>
      <c r="D331" s="8"/>
      <c r="E331" s="8"/>
      <c r="F331" s="8"/>
      <c r="G331" s="8"/>
      <c r="H331" s="8"/>
      <c r="I331" s="8"/>
      <c r="K331" s="8"/>
    </row>
    <row r="332" spans="1:11" ht="15.75" customHeight="1">
      <c r="A332" s="8"/>
      <c r="B332" s="8"/>
      <c r="C332" s="8"/>
      <c r="D332" s="8"/>
      <c r="E332" s="8"/>
      <c r="F332" s="8"/>
      <c r="G332" s="8"/>
      <c r="H332" s="8"/>
      <c r="I332" s="8"/>
      <c r="K332" s="8"/>
    </row>
    <row r="333" spans="1:11" ht="15.75" customHeight="1">
      <c r="A333" s="8"/>
      <c r="B333" s="8"/>
      <c r="C333" s="8"/>
      <c r="D333" s="8"/>
      <c r="E333" s="8"/>
      <c r="F333" s="8"/>
      <c r="G333" s="8"/>
      <c r="H333" s="8"/>
      <c r="I333" s="8"/>
      <c r="K333" s="8"/>
    </row>
    <row r="334" spans="1:11" ht="15.75" customHeight="1">
      <c r="A334" s="8"/>
      <c r="B334" s="8"/>
      <c r="C334" s="8"/>
      <c r="D334" s="8"/>
      <c r="E334" s="8"/>
      <c r="F334" s="8"/>
      <c r="G334" s="8"/>
      <c r="H334" s="8"/>
      <c r="I334" s="8"/>
      <c r="K334" s="8"/>
    </row>
    <row r="335" spans="1:11" ht="15.75" customHeight="1">
      <c r="A335" s="8"/>
      <c r="B335" s="8"/>
      <c r="C335" s="8"/>
      <c r="D335" s="8"/>
      <c r="E335" s="8"/>
      <c r="F335" s="8"/>
      <c r="G335" s="8"/>
      <c r="H335" s="8"/>
      <c r="I335" s="8"/>
      <c r="K335" s="8"/>
    </row>
    <row r="336" spans="1:11" ht="15.75" customHeight="1">
      <c r="A336" s="8"/>
      <c r="B336" s="8"/>
      <c r="C336" s="8"/>
      <c r="D336" s="8"/>
      <c r="E336" s="8"/>
      <c r="F336" s="8"/>
      <c r="G336" s="8"/>
      <c r="H336" s="8"/>
      <c r="I336" s="8"/>
      <c r="K336" s="8"/>
    </row>
    <row r="337" spans="1:11" ht="15.75" customHeight="1">
      <c r="A337" s="8"/>
      <c r="B337" s="8"/>
      <c r="C337" s="8"/>
      <c r="D337" s="8"/>
      <c r="E337" s="8"/>
      <c r="F337" s="8"/>
      <c r="G337" s="8"/>
      <c r="H337" s="8"/>
      <c r="I337" s="8"/>
      <c r="K337" s="8"/>
    </row>
    <row r="338" spans="1:11" ht="15.75" customHeight="1">
      <c r="A338" s="8"/>
      <c r="B338" s="8"/>
      <c r="C338" s="8"/>
      <c r="D338" s="8"/>
      <c r="E338" s="8"/>
      <c r="F338" s="8"/>
      <c r="G338" s="8"/>
      <c r="H338" s="8"/>
      <c r="I338" s="8"/>
      <c r="K338" s="8"/>
    </row>
    <row r="339" spans="1:11" ht="15.75" customHeight="1">
      <c r="A339" s="8"/>
      <c r="B339" s="8"/>
      <c r="C339" s="8"/>
      <c r="D339" s="8"/>
      <c r="E339" s="8"/>
      <c r="F339" s="8"/>
      <c r="G339" s="8"/>
      <c r="H339" s="8"/>
      <c r="I339" s="8"/>
      <c r="K339" s="8"/>
    </row>
    <row r="340" spans="1:11" ht="15.75" customHeight="1">
      <c r="A340" s="8"/>
      <c r="B340" s="8"/>
      <c r="C340" s="8"/>
      <c r="D340" s="8"/>
      <c r="E340" s="8"/>
      <c r="F340" s="8"/>
      <c r="G340" s="8"/>
      <c r="H340" s="8"/>
      <c r="I340" s="8"/>
      <c r="K340" s="8"/>
    </row>
    <row r="341" spans="1:11" ht="15.75" customHeight="1">
      <c r="A341" s="8"/>
      <c r="B341" s="8"/>
      <c r="C341" s="8"/>
      <c r="D341" s="8"/>
      <c r="E341" s="8"/>
      <c r="F341" s="8"/>
      <c r="G341" s="8"/>
      <c r="H341" s="8"/>
      <c r="I341" s="8"/>
      <c r="K341" s="8"/>
    </row>
    <row r="342" spans="1:11" ht="15.75" customHeight="1">
      <c r="A342" s="8"/>
      <c r="B342" s="8"/>
      <c r="C342" s="8"/>
      <c r="D342" s="8"/>
      <c r="E342" s="8"/>
      <c r="F342" s="8"/>
      <c r="G342" s="8"/>
      <c r="H342" s="8"/>
      <c r="I342" s="8"/>
      <c r="K342" s="8"/>
    </row>
    <row r="343" spans="1:11" ht="15.75" customHeight="1">
      <c r="A343" s="8"/>
      <c r="B343" s="8"/>
      <c r="C343" s="8"/>
      <c r="D343" s="8"/>
      <c r="E343" s="8"/>
      <c r="F343" s="8"/>
      <c r="G343" s="8"/>
      <c r="H343" s="8"/>
      <c r="I343" s="8"/>
      <c r="K343" s="8"/>
    </row>
    <row r="344" spans="1:11" ht="15.75" customHeight="1">
      <c r="A344" s="8"/>
      <c r="B344" s="8"/>
      <c r="C344" s="8"/>
      <c r="D344" s="8"/>
      <c r="E344" s="8"/>
      <c r="F344" s="8"/>
      <c r="G344" s="8"/>
      <c r="H344" s="8"/>
      <c r="I344" s="8"/>
      <c r="K344" s="8"/>
    </row>
    <row r="345" spans="1:11" ht="15.75" customHeight="1">
      <c r="A345" s="8"/>
      <c r="B345" s="8"/>
      <c r="C345" s="8"/>
      <c r="D345" s="8"/>
      <c r="E345" s="8"/>
      <c r="F345" s="8"/>
      <c r="G345" s="8"/>
      <c r="H345" s="8"/>
      <c r="I345" s="8"/>
      <c r="K345" s="8"/>
    </row>
    <row r="346" spans="1:11" ht="15.75" customHeight="1">
      <c r="A346" s="8"/>
      <c r="B346" s="8"/>
      <c r="C346" s="8"/>
      <c r="D346" s="8"/>
      <c r="E346" s="8"/>
      <c r="F346" s="8"/>
      <c r="G346" s="8"/>
      <c r="H346" s="8"/>
      <c r="I346" s="8"/>
      <c r="K346" s="8"/>
    </row>
    <row r="347" spans="1:11" ht="15.75" customHeight="1">
      <c r="A347" s="8"/>
      <c r="B347" s="8"/>
      <c r="C347" s="8"/>
      <c r="D347" s="8"/>
      <c r="E347" s="8"/>
      <c r="F347" s="8"/>
      <c r="G347" s="8"/>
      <c r="H347" s="8"/>
      <c r="I347" s="8"/>
      <c r="K347" s="8"/>
    </row>
    <row r="348" spans="1:11" ht="15.75" customHeight="1">
      <c r="A348" s="8"/>
      <c r="B348" s="8"/>
      <c r="C348" s="8"/>
      <c r="D348" s="8"/>
      <c r="E348" s="8"/>
      <c r="F348" s="8"/>
      <c r="G348" s="8"/>
      <c r="H348" s="8"/>
      <c r="I348" s="8"/>
      <c r="K348" s="8"/>
    </row>
    <row r="349" spans="1:11" ht="15.75" customHeight="1">
      <c r="A349" s="8"/>
      <c r="B349" s="8"/>
      <c r="C349" s="8"/>
      <c r="D349" s="8"/>
      <c r="E349" s="8"/>
      <c r="F349" s="8"/>
      <c r="G349" s="8"/>
      <c r="H349" s="8"/>
      <c r="I349" s="8"/>
      <c r="K349" s="8"/>
    </row>
    <row r="350" spans="1:11" ht="15.75" customHeight="1">
      <c r="A350" s="8"/>
      <c r="B350" s="8"/>
      <c r="C350" s="8"/>
      <c r="D350" s="8"/>
      <c r="E350" s="8"/>
      <c r="F350" s="8"/>
      <c r="G350" s="8"/>
      <c r="H350" s="8"/>
      <c r="I350" s="8"/>
      <c r="K350" s="8"/>
    </row>
    <row r="351" spans="1:11" ht="15.75" customHeight="1">
      <c r="A351" s="8"/>
      <c r="B351" s="8"/>
      <c r="C351" s="8"/>
      <c r="D351" s="8"/>
      <c r="E351" s="8"/>
      <c r="F351" s="8"/>
      <c r="G351" s="8"/>
      <c r="H351" s="8"/>
      <c r="I351" s="8"/>
      <c r="K351" s="8"/>
    </row>
    <row r="352" spans="1:11" ht="15.75" customHeight="1">
      <c r="A352" s="8"/>
      <c r="B352" s="8"/>
      <c r="C352" s="8"/>
      <c r="D352" s="8"/>
      <c r="E352" s="8"/>
      <c r="F352" s="8"/>
      <c r="G352" s="8"/>
      <c r="H352" s="8"/>
      <c r="I352" s="8"/>
      <c r="K352" s="8"/>
    </row>
    <row r="353" spans="1:11" ht="15.75" customHeight="1">
      <c r="A353" s="8"/>
      <c r="B353" s="8"/>
      <c r="C353" s="8"/>
      <c r="D353" s="8"/>
      <c r="E353" s="8"/>
      <c r="F353" s="8"/>
      <c r="G353" s="8"/>
      <c r="H353" s="8"/>
      <c r="I353" s="8"/>
      <c r="K353" s="8"/>
    </row>
    <row r="354" spans="1:11" ht="15.75" customHeight="1">
      <c r="A354" s="8"/>
      <c r="B354" s="8"/>
      <c r="C354" s="8"/>
      <c r="D354" s="8"/>
      <c r="E354" s="8"/>
      <c r="F354" s="8"/>
      <c r="G354" s="8"/>
      <c r="H354" s="8"/>
      <c r="I354" s="8"/>
      <c r="K354" s="8"/>
    </row>
    <row r="355" spans="1:11" ht="15.75" customHeight="1">
      <c r="A355" s="8"/>
      <c r="B355" s="8"/>
      <c r="C355" s="8"/>
      <c r="D355" s="8"/>
      <c r="E355" s="8"/>
      <c r="F355" s="8"/>
      <c r="G355" s="8"/>
      <c r="H355" s="8"/>
      <c r="I355" s="8"/>
      <c r="K355" s="8"/>
    </row>
    <row r="356" spans="1:11" ht="15.75" customHeight="1">
      <c r="A356" s="8"/>
      <c r="B356" s="8"/>
      <c r="C356" s="8"/>
      <c r="D356" s="8"/>
      <c r="E356" s="8"/>
      <c r="F356" s="8"/>
      <c r="G356" s="8"/>
      <c r="H356" s="8"/>
      <c r="I356" s="8"/>
      <c r="K356" s="8"/>
    </row>
    <row r="357" spans="1:11" ht="15.75" customHeight="1">
      <c r="A357" s="8"/>
      <c r="B357" s="8"/>
      <c r="C357" s="8"/>
      <c r="D357" s="8"/>
      <c r="E357" s="8"/>
      <c r="F357" s="8"/>
      <c r="G357" s="8"/>
      <c r="H357" s="8"/>
      <c r="I357" s="8"/>
      <c r="K357" s="8"/>
    </row>
    <row r="358" spans="1:11" ht="15.75" customHeight="1">
      <c r="A358" s="8"/>
      <c r="B358" s="8"/>
      <c r="C358" s="8"/>
      <c r="D358" s="8"/>
      <c r="E358" s="8"/>
      <c r="F358" s="8"/>
      <c r="G358" s="8"/>
      <c r="H358" s="8"/>
      <c r="I358" s="8"/>
      <c r="K358" s="8"/>
    </row>
    <row r="359" spans="1:11" ht="15.75" customHeight="1">
      <c r="A359" s="8"/>
      <c r="B359" s="8"/>
      <c r="C359" s="8"/>
      <c r="D359" s="8"/>
      <c r="E359" s="8"/>
      <c r="F359" s="8"/>
      <c r="G359" s="8"/>
      <c r="H359" s="8"/>
      <c r="I359" s="8"/>
      <c r="K359" s="8"/>
    </row>
    <row r="360" spans="1:11" ht="15.75" customHeight="1">
      <c r="A360" s="8"/>
      <c r="B360" s="8"/>
      <c r="C360" s="8"/>
      <c r="D360" s="8"/>
      <c r="E360" s="8"/>
      <c r="F360" s="8"/>
      <c r="G360" s="8"/>
      <c r="H360" s="8"/>
      <c r="I360" s="8"/>
      <c r="K360" s="8"/>
    </row>
    <row r="361" spans="1:11" ht="15.75" customHeight="1">
      <c r="A361" s="8"/>
      <c r="B361" s="8"/>
      <c r="C361" s="8"/>
      <c r="D361" s="8"/>
      <c r="E361" s="8"/>
      <c r="F361" s="8"/>
      <c r="G361" s="8"/>
      <c r="H361" s="8"/>
      <c r="I361" s="8"/>
      <c r="K361" s="8"/>
    </row>
    <row r="362" spans="1:11" ht="15.75" customHeight="1">
      <c r="A362" s="8"/>
      <c r="B362" s="8"/>
      <c r="C362" s="8"/>
      <c r="D362" s="8"/>
      <c r="E362" s="8"/>
      <c r="F362" s="8"/>
      <c r="G362" s="8"/>
      <c r="H362" s="8"/>
      <c r="I362" s="8"/>
      <c r="K362" s="8"/>
    </row>
    <row r="363" spans="1:11" ht="15.75" customHeight="1">
      <c r="A363" s="8"/>
      <c r="B363" s="8"/>
      <c r="C363" s="8"/>
      <c r="D363" s="8"/>
      <c r="E363" s="8"/>
      <c r="F363" s="8"/>
      <c r="G363" s="8"/>
      <c r="H363" s="8"/>
      <c r="I363" s="8"/>
      <c r="K363" s="8"/>
    </row>
    <row r="364" spans="1:11" ht="15.75" customHeight="1">
      <c r="A364" s="8"/>
      <c r="B364" s="8"/>
      <c r="C364" s="8"/>
      <c r="D364" s="8"/>
      <c r="E364" s="8"/>
      <c r="F364" s="8"/>
      <c r="G364" s="8"/>
      <c r="H364" s="8"/>
      <c r="I364" s="8"/>
      <c r="K364" s="8"/>
    </row>
    <row r="365" spans="1:11" ht="15.75" customHeight="1">
      <c r="A365" s="8"/>
      <c r="B365" s="8"/>
      <c r="C365" s="8"/>
      <c r="D365" s="8"/>
      <c r="E365" s="8"/>
      <c r="F365" s="8"/>
      <c r="G365" s="8"/>
      <c r="H365" s="8"/>
      <c r="I365" s="8"/>
      <c r="K365" s="8"/>
    </row>
    <row r="366" spans="1:11" ht="15.75" customHeight="1">
      <c r="A366" s="8"/>
      <c r="B366" s="8"/>
      <c r="C366" s="8"/>
      <c r="D366" s="8"/>
      <c r="E366" s="8"/>
      <c r="F366" s="8"/>
      <c r="G366" s="8"/>
      <c r="H366" s="8"/>
      <c r="I366" s="8"/>
      <c r="K366" s="8"/>
    </row>
    <row r="367" spans="1:11" ht="15.75" customHeight="1">
      <c r="A367" s="8"/>
      <c r="B367" s="8"/>
      <c r="C367" s="8"/>
      <c r="D367" s="8"/>
      <c r="E367" s="8"/>
      <c r="F367" s="8"/>
      <c r="G367" s="8"/>
      <c r="H367" s="8"/>
      <c r="I367" s="8"/>
      <c r="K367" s="8"/>
    </row>
    <row r="368" spans="1:11" ht="15.75" customHeight="1">
      <c r="A368" s="8"/>
      <c r="B368" s="8"/>
      <c r="C368" s="8"/>
      <c r="D368" s="8"/>
      <c r="E368" s="8"/>
      <c r="F368" s="8"/>
      <c r="G368" s="8"/>
      <c r="H368" s="8"/>
      <c r="I368" s="8"/>
      <c r="K368" s="8"/>
    </row>
    <row r="369" spans="1:11" ht="15.75" customHeight="1">
      <c r="A369" s="8"/>
      <c r="B369" s="8"/>
      <c r="C369" s="8"/>
      <c r="D369" s="8"/>
      <c r="E369" s="8"/>
      <c r="F369" s="8"/>
      <c r="G369" s="8"/>
      <c r="H369" s="8"/>
      <c r="I369" s="8"/>
      <c r="K369" s="8"/>
    </row>
    <row r="370" spans="1:11" ht="15.75" customHeight="1">
      <c r="A370" s="8"/>
      <c r="B370" s="8"/>
      <c r="C370" s="8"/>
      <c r="D370" s="8"/>
      <c r="E370" s="8"/>
      <c r="F370" s="8"/>
      <c r="G370" s="8"/>
      <c r="H370" s="8"/>
      <c r="I370" s="8"/>
      <c r="K370" s="8"/>
    </row>
    <row r="371" spans="1:11" ht="15.75" customHeight="1">
      <c r="A371" s="8"/>
      <c r="B371" s="8"/>
      <c r="C371" s="8"/>
      <c r="D371" s="8"/>
      <c r="E371" s="8"/>
      <c r="F371" s="8"/>
      <c r="G371" s="8"/>
      <c r="H371" s="8"/>
      <c r="I371" s="8"/>
      <c r="K371" s="8"/>
    </row>
    <row r="372" spans="1:11" ht="15.75" customHeight="1">
      <c r="A372" s="8"/>
      <c r="B372" s="8"/>
      <c r="C372" s="8"/>
      <c r="D372" s="8"/>
      <c r="E372" s="8"/>
      <c r="F372" s="8"/>
      <c r="G372" s="8"/>
      <c r="H372" s="8"/>
      <c r="I372" s="8"/>
      <c r="K372" s="8"/>
    </row>
    <row r="373" spans="1:11" ht="15.75" customHeight="1">
      <c r="A373" s="8"/>
      <c r="B373" s="8"/>
      <c r="C373" s="8"/>
      <c r="D373" s="8"/>
      <c r="E373" s="8"/>
      <c r="F373" s="8"/>
      <c r="G373" s="8"/>
      <c r="H373" s="8"/>
      <c r="I373" s="8"/>
      <c r="K373" s="8"/>
    </row>
    <row r="374" spans="1:11" ht="15.75" customHeight="1">
      <c r="A374" s="8"/>
      <c r="B374" s="8"/>
      <c r="C374" s="8"/>
      <c r="D374" s="8"/>
      <c r="E374" s="8"/>
      <c r="F374" s="8"/>
      <c r="G374" s="8"/>
      <c r="H374" s="8"/>
      <c r="I374" s="8"/>
      <c r="K374" s="8"/>
    </row>
    <row r="375" spans="1:11" ht="15.75" customHeight="1">
      <c r="A375" s="8"/>
      <c r="B375" s="8"/>
      <c r="C375" s="8"/>
      <c r="D375" s="8"/>
      <c r="E375" s="8"/>
      <c r="F375" s="8"/>
      <c r="G375" s="8"/>
      <c r="H375" s="8"/>
      <c r="I375" s="8"/>
      <c r="K375" s="8"/>
    </row>
    <row r="376" spans="1:11" ht="15.75" customHeight="1">
      <c r="A376" s="8"/>
      <c r="B376" s="8"/>
      <c r="C376" s="8"/>
      <c r="D376" s="8"/>
      <c r="E376" s="8"/>
      <c r="F376" s="8"/>
      <c r="G376" s="8"/>
      <c r="H376" s="8"/>
      <c r="I376" s="8"/>
      <c r="K376" s="8"/>
    </row>
    <row r="377" spans="1:11" ht="15.75" customHeight="1">
      <c r="A377" s="8"/>
      <c r="B377" s="8"/>
      <c r="C377" s="8"/>
      <c r="D377" s="8"/>
      <c r="E377" s="8"/>
      <c r="F377" s="8"/>
      <c r="G377" s="8"/>
      <c r="H377" s="8"/>
      <c r="I377" s="8"/>
      <c r="K377" s="8"/>
    </row>
    <row r="378" spans="1:11" ht="15.75" customHeight="1">
      <c r="A378" s="8"/>
      <c r="B378" s="8"/>
      <c r="C378" s="8"/>
      <c r="D378" s="8"/>
      <c r="E378" s="8"/>
      <c r="F378" s="8"/>
      <c r="G378" s="8"/>
      <c r="H378" s="8"/>
      <c r="I378" s="8"/>
      <c r="K378" s="8"/>
    </row>
    <row r="379" spans="1:11" ht="15.75" customHeight="1">
      <c r="A379" s="8"/>
      <c r="B379" s="8"/>
      <c r="C379" s="8"/>
      <c r="D379" s="8"/>
      <c r="E379" s="8"/>
      <c r="F379" s="8"/>
      <c r="G379" s="8"/>
      <c r="H379" s="8"/>
      <c r="I379" s="8"/>
      <c r="K379" s="8"/>
    </row>
    <row r="380" spans="1:11" ht="15.75" customHeight="1">
      <c r="A380" s="8"/>
      <c r="B380" s="8"/>
      <c r="C380" s="8"/>
      <c r="D380" s="8"/>
      <c r="E380" s="8"/>
      <c r="F380" s="8"/>
      <c r="G380" s="8"/>
      <c r="H380" s="8"/>
      <c r="I380" s="8"/>
      <c r="K380" s="8"/>
    </row>
    <row r="381" spans="1:11" ht="15.75" customHeight="1">
      <c r="A381" s="8"/>
      <c r="B381" s="8"/>
      <c r="C381" s="8"/>
      <c r="D381" s="8"/>
      <c r="E381" s="8"/>
      <c r="F381" s="8"/>
      <c r="G381" s="8"/>
      <c r="H381" s="8"/>
      <c r="I381" s="8"/>
      <c r="K381" s="8"/>
    </row>
    <row r="382" spans="1:11" ht="15.75" customHeight="1">
      <c r="A382" s="8"/>
      <c r="B382" s="8"/>
      <c r="C382" s="8"/>
      <c r="D382" s="8"/>
      <c r="E382" s="8"/>
      <c r="F382" s="8"/>
      <c r="G382" s="8"/>
      <c r="H382" s="8"/>
      <c r="I382" s="8"/>
      <c r="K382" s="8"/>
    </row>
    <row r="383" spans="1:11" ht="15.75" customHeight="1">
      <c r="A383" s="8"/>
      <c r="B383" s="8"/>
      <c r="C383" s="8"/>
      <c r="D383" s="8"/>
      <c r="E383" s="8"/>
      <c r="F383" s="8"/>
      <c r="G383" s="8"/>
      <c r="H383" s="8"/>
      <c r="I383" s="8"/>
      <c r="K383" s="8"/>
    </row>
    <row r="384" spans="1:11" ht="15.75" customHeight="1">
      <c r="A384" s="8"/>
      <c r="B384" s="8"/>
      <c r="C384" s="8"/>
      <c r="D384" s="8"/>
      <c r="E384" s="8"/>
      <c r="F384" s="8"/>
      <c r="G384" s="8"/>
      <c r="H384" s="8"/>
      <c r="I384" s="8"/>
      <c r="K384" s="8"/>
    </row>
    <row r="385" spans="1:11" ht="15.75" customHeight="1">
      <c r="A385" s="8"/>
      <c r="B385" s="8"/>
      <c r="C385" s="8"/>
      <c r="D385" s="8"/>
      <c r="E385" s="8"/>
      <c r="F385" s="8"/>
      <c r="G385" s="8"/>
      <c r="H385" s="8"/>
      <c r="I385" s="8"/>
      <c r="K385" s="8"/>
    </row>
    <row r="386" spans="1:11" ht="15.75" customHeight="1">
      <c r="A386" s="8"/>
      <c r="B386" s="8"/>
      <c r="C386" s="8"/>
      <c r="D386" s="8"/>
      <c r="E386" s="8"/>
      <c r="F386" s="8"/>
      <c r="G386" s="8"/>
      <c r="H386" s="8"/>
      <c r="I386" s="8"/>
      <c r="K386" s="8"/>
    </row>
    <row r="387" spans="1:11" ht="15.75" customHeight="1">
      <c r="A387" s="8"/>
      <c r="B387" s="8"/>
      <c r="C387" s="8"/>
      <c r="D387" s="8"/>
      <c r="E387" s="8"/>
      <c r="F387" s="8"/>
      <c r="G387" s="8"/>
      <c r="H387" s="8"/>
      <c r="I387" s="8"/>
      <c r="K387" s="8"/>
    </row>
    <row r="388" spans="1:11" ht="15.75" customHeight="1">
      <c r="A388" s="8"/>
      <c r="B388" s="8"/>
      <c r="C388" s="8"/>
      <c r="D388" s="8"/>
      <c r="E388" s="8"/>
      <c r="F388" s="8"/>
      <c r="G388" s="8"/>
      <c r="H388" s="8"/>
      <c r="I388" s="8"/>
      <c r="K388" s="8"/>
    </row>
    <row r="389" spans="1:11" ht="15.75" customHeight="1">
      <c r="A389" s="8"/>
      <c r="B389" s="8"/>
      <c r="C389" s="8"/>
      <c r="D389" s="8"/>
      <c r="E389" s="8"/>
      <c r="F389" s="8"/>
      <c r="G389" s="8"/>
      <c r="H389" s="8"/>
      <c r="I389" s="8"/>
      <c r="K389" s="8"/>
    </row>
    <row r="390" spans="1:11" ht="15.75" customHeight="1">
      <c r="A390" s="8"/>
      <c r="B390" s="8"/>
      <c r="C390" s="8"/>
      <c r="D390" s="8"/>
      <c r="E390" s="8"/>
      <c r="F390" s="8"/>
      <c r="G390" s="8"/>
      <c r="H390" s="8"/>
      <c r="I390" s="8"/>
      <c r="K390" s="8"/>
    </row>
    <row r="391" spans="1:11" ht="15.75" customHeight="1">
      <c r="A391" s="8"/>
      <c r="B391" s="8"/>
      <c r="C391" s="8"/>
      <c r="D391" s="8"/>
      <c r="E391" s="8"/>
      <c r="F391" s="8"/>
      <c r="G391" s="8"/>
      <c r="H391" s="8"/>
      <c r="I391" s="8"/>
      <c r="K391" s="8"/>
    </row>
    <row r="392" spans="1:11" ht="15.75" customHeight="1">
      <c r="A392" s="8"/>
      <c r="B392" s="8"/>
      <c r="C392" s="8"/>
      <c r="D392" s="8"/>
      <c r="E392" s="8"/>
      <c r="F392" s="8"/>
      <c r="G392" s="8"/>
      <c r="H392" s="8"/>
      <c r="I392" s="8"/>
      <c r="K392" s="8"/>
    </row>
    <row r="393" spans="1:11" ht="15.75" customHeight="1">
      <c r="A393" s="8"/>
      <c r="B393" s="8"/>
      <c r="C393" s="8"/>
      <c r="D393" s="8"/>
      <c r="E393" s="8"/>
      <c r="F393" s="8"/>
      <c r="G393" s="8"/>
      <c r="H393" s="8"/>
      <c r="I393" s="8"/>
      <c r="K393" s="8"/>
    </row>
    <row r="394" spans="1:11" ht="15.75" customHeight="1">
      <c r="A394" s="8"/>
      <c r="B394" s="8"/>
      <c r="C394" s="8"/>
      <c r="D394" s="8"/>
      <c r="E394" s="8"/>
      <c r="F394" s="8"/>
      <c r="G394" s="8"/>
      <c r="H394" s="8"/>
      <c r="I394" s="8"/>
      <c r="K394" s="8"/>
    </row>
    <row r="395" spans="1:11" ht="15.75" customHeight="1">
      <c r="A395" s="8"/>
      <c r="B395" s="8"/>
      <c r="C395" s="8"/>
      <c r="D395" s="8"/>
      <c r="E395" s="8"/>
      <c r="F395" s="8"/>
      <c r="G395" s="8"/>
      <c r="H395" s="8"/>
      <c r="I395" s="8"/>
      <c r="K395" s="8"/>
    </row>
    <row r="396" spans="1:11" ht="15.75" customHeight="1">
      <c r="A396" s="8"/>
      <c r="B396" s="8"/>
      <c r="C396" s="8"/>
      <c r="D396" s="8"/>
      <c r="E396" s="8"/>
      <c r="F396" s="8"/>
      <c r="G396" s="8"/>
      <c r="H396" s="8"/>
      <c r="I396" s="8"/>
      <c r="K396" s="8"/>
    </row>
    <row r="397" spans="1:11" ht="15.75" customHeight="1">
      <c r="A397" s="8"/>
      <c r="B397" s="8"/>
      <c r="C397" s="8"/>
      <c r="D397" s="8"/>
      <c r="E397" s="8"/>
      <c r="F397" s="8"/>
      <c r="G397" s="8"/>
      <c r="H397" s="8"/>
      <c r="I397" s="8"/>
      <c r="K397" s="8"/>
    </row>
    <row r="398" spans="1:11" ht="15.75" customHeight="1">
      <c r="A398" s="8"/>
      <c r="B398" s="8"/>
      <c r="C398" s="8"/>
      <c r="D398" s="8"/>
      <c r="E398" s="8"/>
      <c r="F398" s="8"/>
      <c r="G398" s="8"/>
      <c r="H398" s="8"/>
      <c r="I398" s="8"/>
      <c r="K398" s="8"/>
    </row>
    <row r="399" spans="1:11" ht="15.75" customHeight="1">
      <c r="A399" s="8"/>
      <c r="B399" s="8"/>
      <c r="C399" s="8"/>
      <c r="D399" s="8"/>
      <c r="E399" s="8"/>
      <c r="F399" s="8"/>
      <c r="G399" s="8"/>
      <c r="H399" s="8"/>
      <c r="I399" s="8"/>
      <c r="K399" s="8"/>
    </row>
    <row r="400" spans="1:11" ht="15.75" customHeight="1">
      <c r="A400" s="8"/>
      <c r="B400" s="8"/>
      <c r="C400" s="8"/>
      <c r="D400" s="8"/>
      <c r="E400" s="8"/>
      <c r="F400" s="8"/>
      <c r="G400" s="8"/>
      <c r="H400" s="8"/>
      <c r="I400" s="8"/>
      <c r="K400" s="8"/>
    </row>
    <row r="401" spans="1:11" ht="15.75" customHeight="1">
      <c r="A401" s="8"/>
      <c r="B401" s="8"/>
      <c r="C401" s="8"/>
      <c r="D401" s="8"/>
      <c r="E401" s="8"/>
      <c r="F401" s="8"/>
      <c r="G401" s="8"/>
      <c r="H401" s="8"/>
      <c r="I401" s="8"/>
      <c r="K401" s="8"/>
    </row>
    <row r="402" spans="1:11" ht="15.75" customHeight="1">
      <c r="A402" s="8"/>
      <c r="B402" s="8"/>
      <c r="C402" s="8"/>
      <c r="D402" s="8"/>
      <c r="E402" s="8"/>
      <c r="F402" s="8"/>
      <c r="G402" s="8"/>
      <c r="H402" s="8"/>
      <c r="I402" s="8"/>
      <c r="K402" s="8"/>
    </row>
    <row r="403" spans="1:11" ht="15.75" customHeight="1">
      <c r="A403" s="8"/>
      <c r="B403" s="8"/>
      <c r="C403" s="8"/>
      <c r="D403" s="8"/>
      <c r="E403" s="8"/>
      <c r="F403" s="8"/>
      <c r="G403" s="8"/>
      <c r="H403" s="8"/>
      <c r="I403" s="8"/>
      <c r="K403" s="8"/>
    </row>
    <row r="404" spans="1:11" ht="15.75" customHeight="1">
      <c r="A404" s="8"/>
      <c r="B404" s="8"/>
      <c r="C404" s="8"/>
      <c r="D404" s="8"/>
      <c r="E404" s="8"/>
      <c r="F404" s="8"/>
      <c r="G404" s="8"/>
      <c r="H404" s="8"/>
      <c r="I404" s="8"/>
      <c r="K404" s="8"/>
    </row>
    <row r="405" spans="1:11" ht="15.75" customHeight="1">
      <c r="A405" s="8"/>
      <c r="B405" s="8"/>
      <c r="C405" s="8"/>
      <c r="D405" s="8"/>
      <c r="E405" s="8"/>
      <c r="F405" s="8"/>
      <c r="G405" s="8"/>
      <c r="H405" s="8"/>
      <c r="I405" s="8"/>
      <c r="K405" s="8"/>
    </row>
    <row r="406" spans="1:11" ht="15.75" customHeight="1">
      <c r="A406" s="8"/>
      <c r="B406" s="8"/>
      <c r="C406" s="8"/>
      <c r="D406" s="8"/>
      <c r="E406" s="8"/>
      <c r="F406" s="8"/>
      <c r="G406" s="8"/>
      <c r="H406" s="8"/>
      <c r="I406" s="8"/>
      <c r="K406" s="8"/>
    </row>
    <row r="407" spans="1:11" ht="15.75" customHeight="1">
      <c r="A407" s="8"/>
      <c r="B407" s="8"/>
      <c r="C407" s="8"/>
      <c r="D407" s="8"/>
      <c r="E407" s="8"/>
      <c r="F407" s="8"/>
      <c r="G407" s="8"/>
      <c r="H407" s="8"/>
      <c r="I407" s="8"/>
      <c r="K407" s="8"/>
    </row>
    <row r="408" spans="1:11" ht="15.75" customHeight="1">
      <c r="A408" s="8"/>
      <c r="B408" s="8"/>
      <c r="C408" s="8"/>
      <c r="D408" s="8"/>
      <c r="E408" s="8"/>
      <c r="F408" s="8"/>
      <c r="G408" s="8"/>
      <c r="H408" s="8"/>
      <c r="I408" s="8"/>
      <c r="K408" s="8"/>
    </row>
    <row r="409" spans="1:11" ht="15.75" customHeight="1">
      <c r="A409" s="8"/>
      <c r="B409" s="8"/>
      <c r="C409" s="8"/>
      <c r="D409" s="8"/>
      <c r="E409" s="8"/>
      <c r="F409" s="8"/>
      <c r="G409" s="8"/>
      <c r="H409" s="8"/>
      <c r="I409" s="8"/>
      <c r="K409" s="8"/>
    </row>
    <row r="410" spans="1:11" ht="15.75" customHeight="1">
      <c r="A410" s="8"/>
      <c r="B410" s="8"/>
      <c r="C410" s="8"/>
      <c r="D410" s="8"/>
      <c r="E410" s="8"/>
      <c r="F410" s="8"/>
      <c r="G410" s="8"/>
      <c r="H410" s="8"/>
      <c r="I410" s="8"/>
      <c r="K410" s="8"/>
    </row>
    <row r="411" spans="1:11" ht="15.75" customHeight="1">
      <c r="A411" s="8"/>
      <c r="B411" s="8"/>
      <c r="C411" s="8"/>
      <c r="D411" s="8"/>
      <c r="E411" s="8"/>
      <c r="F411" s="8"/>
      <c r="G411" s="8"/>
      <c r="H411" s="8"/>
      <c r="I411" s="8"/>
      <c r="K411" s="8"/>
    </row>
    <row r="412" spans="1:11" ht="15.75" customHeight="1">
      <c r="A412" s="8"/>
      <c r="B412" s="8"/>
      <c r="C412" s="8"/>
      <c r="D412" s="8"/>
      <c r="E412" s="8"/>
      <c r="F412" s="8"/>
      <c r="G412" s="8"/>
      <c r="H412" s="8"/>
      <c r="I412" s="8"/>
      <c r="K412" s="8"/>
    </row>
    <row r="413" spans="1:11" ht="15.75" customHeight="1">
      <c r="A413" s="8"/>
      <c r="B413" s="8"/>
      <c r="C413" s="8"/>
      <c r="D413" s="8"/>
      <c r="E413" s="8"/>
      <c r="F413" s="8"/>
      <c r="G413" s="8"/>
      <c r="H413" s="8"/>
      <c r="I413" s="8"/>
      <c r="K413" s="8"/>
    </row>
    <row r="414" spans="1:11" ht="15.75" customHeight="1">
      <c r="A414" s="8"/>
      <c r="B414" s="8"/>
      <c r="C414" s="8"/>
      <c r="D414" s="8"/>
      <c r="E414" s="8"/>
      <c r="F414" s="8"/>
      <c r="G414" s="8"/>
      <c r="H414" s="8"/>
      <c r="I414" s="8"/>
      <c r="K414" s="8"/>
    </row>
    <row r="415" spans="1:11" ht="15.75" customHeight="1">
      <c r="A415" s="8"/>
      <c r="B415" s="8"/>
      <c r="C415" s="8"/>
      <c r="D415" s="8"/>
      <c r="E415" s="8"/>
      <c r="F415" s="8"/>
      <c r="G415" s="8"/>
      <c r="H415" s="8"/>
      <c r="I415" s="8"/>
      <c r="K415" s="8"/>
    </row>
    <row r="416" spans="1:11" ht="15.75" customHeight="1">
      <c r="A416" s="8"/>
      <c r="B416" s="8"/>
      <c r="C416" s="8"/>
      <c r="D416" s="8"/>
      <c r="E416" s="8"/>
      <c r="F416" s="8"/>
      <c r="G416" s="8"/>
      <c r="H416" s="8"/>
      <c r="I416" s="8"/>
      <c r="K416" s="8"/>
    </row>
    <row r="417" spans="1:11" ht="15.75" customHeight="1">
      <c r="A417" s="8"/>
      <c r="B417" s="8"/>
      <c r="C417" s="8"/>
      <c r="D417" s="8"/>
      <c r="E417" s="8"/>
      <c r="F417" s="8"/>
      <c r="G417" s="8"/>
      <c r="H417" s="8"/>
      <c r="I417" s="8"/>
      <c r="K417" s="8"/>
    </row>
    <row r="418" spans="1:11" ht="15.75" customHeight="1">
      <c r="A418" s="8"/>
      <c r="B418" s="8"/>
      <c r="C418" s="8"/>
      <c r="D418" s="8"/>
      <c r="E418" s="8"/>
      <c r="F418" s="8"/>
      <c r="G418" s="8"/>
      <c r="H418" s="8"/>
      <c r="I418" s="8"/>
      <c r="K418" s="8"/>
    </row>
    <row r="419" spans="1:11" ht="15.75" customHeight="1">
      <c r="A419" s="8"/>
      <c r="B419" s="8"/>
      <c r="C419" s="8"/>
      <c r="D419" s="8"/>
      <c r="E419" s="8"/>
      <c r="F419" s="8"/>
      <c r="G419" s="8"/>
      <c r="H419" s="8"/>
      <c r="I419" s="8"/>
      <c r="K419" s="8"/>
    </row>
    <row r="420" spans="1:11" ht="15.75" customHeight="1">
      <c r="A420" s="8"/>
      <c r="B420" s="8"/>
      <c r="C420" s="8"/>
      <c r="D420" s="8"/>
      <c r="E420" s="8"/>
      <c r="F420" s="8"/>
      <c r="G420" s="8"/>
      <c r="H420" s="8"/>
      <c r="I420" s="8"/>
      <c r="K420" s="8"/>
    </row>
    <row r="421" spans="1:11" ht="15.75" customHeight="1">
      <c r="A421" s="8"/>
      <c r="B421" s="8"/>
      <c r="C421" s="8"/>
      <c r="D421" s="8"/>
      <c r="E421" s="8"/>
      <c r="F421" s="8"/>
      <c r="G421" s="8"/>
      <c r="H421" s="8"/>
      <c r="I421" s="8"/>
      <c r="K421" s="8"/>
    </row>
    <row r="422" spans="1:11" ht="15.75" customHeight="1">
      <c r="A422" s="8"/>
      <c r="B422" s="8"/>
      <c r="C422" s="8"/>
      <c r="D422" s="8"/>
      <c r="E422" s="8"/>
      <c r="F422" s="8"/>
      <c r="G422" s="8"/>
      <c r="H422" s="8"/>
      <c r="I422" s="8"/>
      <c r="K422" s="8"/>
    </row>
    <row r="423" spans="1:11" ht="15.75" customHeight="1">
      <c r="A423" s="8"/>
      <c r="B423" s="8"/>
      <c r="C423" s="8"/>
      <c r="D423" s="8"/>
      <c r="E423" s="8"/>
      <c r="F423" s="8"/>
      <c r="G423" s="8"/>
      <c r="H423" s="8"/>
      <c r="I423" s="8"/>
      <c r="K423" s="8"/>
    </row>
    <row r="424" spans="1:11" ht="15.75" customHeight="1">
      <c r="A424" s="8"/>
      <c r="B424" s="8"/>
      <c r="C424" s="8"/>
      <c r="D424" s="8"/>
      <c r="E424" s="8"/>
      <c r="F424" s="8"/>
      <c r="G424" s="8"/>
      <c r="H424" s="8"/>
      <c r="I424" s="8"/>
      <c r="K424" s="8"/>
    </row>
    <row r="425" spans="1:11" ht="15.75" customHeight="1">
      <c r="A425" s="8"/>
      <c r="B425" s="8"/>
      <c r="C425" s="8"/>
      <c r="D425" s="8"/>
      <c r="E425" s="8"/>
      <c r="F425" s="8"/>
      <c r="G425" s="8"/>
      <c r="H425" s="8"/>
      <c r="I425" s="8"/>
      <c r="K425" s="8"/>
    </row>
    <row r="426" spans="1:11" ht="15.75" customHeight="1">
      <c r="A426" s="8"/>
      <c r="B426" s="8"/>
      <c r="C426" s="8"/>
      <c r="D426" s="8"/>
      <c r="E426" s="8"/>
      <c r="F426" s="8"/>
      <c r="G426" s="8"/>
      <c r="H426" s="8"/>
      <c r="I426" s="8"/>
      <c r="K426" s="8"/>
    </row>
    <row r="427" spans="1:11" ht="15.75" customHeight="1">
      <c r="A427" s="8"/>
      <c r="B427" s="8"/>
      <c r="C427" s="8"/>
      <c r="D427" s="8"/>
      <c r="E427" s="8"/>
      <c r="F427" s="8"/>
      <c r="G427" s="8"/>
      <c r="H427" s="8"/>
      <c r="I427" s="8"/>
      <c r="K427" s="8"/>
    </row>
    <row r="428" spans="1:11" ht="15.75" customHeight="1">
      <c r="A428" s="8"/>
      <c r="B428" s="8"/>
      <c r="C428" s="8"/>
      <c r="D428" s="8"/>
      <c r="E428" s="8"/>
      <c r="F428" s="8"/>
      <c r="G428" s="8"/>
      <c r="H428" s="8"/>
      <c r="I428" s="8"/>
      <c r="K428" s="8"/>
    </row>
    <row r="429" spans="1:11" ht="15.75" customHeight="1">
      <c r="A429" s="8"/>
      <c r="B429" s="8"/>
      <c r="C429" s="8"/>
      <c r="D429" s="8"/>
      <c r="E429" s="8"/>
      <c r="F429" s="8"/>
      <c r="G429" s="8"/>
      <c r="H429" s="8"/>
      <c r="I429" s="8"/>
      <c r="K429" s="8"/>
    </row>
    <row r="430" spans="1:11" ht="15.75" customHeight="1">
      <c r="A430" s="8"/>
      <c r="B430" s="8"/>
      <c r="C430" s="8"/>
      <c r="D430" s="8"/>
      <c r="E430" s="8"/>
      <c r="F430" s="8"/>
      <c r="G430" s="8"/>
      <c r="H430" s="8"/>
      <c r="I430" s="8"/>
      <c r="K430" s="8"/>
    </row>
    <row r="431" spans="1:11" ht="15.75" customHeight="1">
      <c r="A431" s="8"/>
      <c r="B431" s="8"/>
      <c r="C431" s="8"/>
      <c r="D431" s="8"/>
      <c r="E431" s="8"/>
      <c r="F431" s="8"/>
      <c r="G431" s="8"/>
      <c r="H431" s="8"/>
      <c r="I431" s="8"/>
      <c r="K431" s="8"/>
    </row>
    <row r="432" spans="1:11" ht="15.75" customHeight="1">
      <c r="A432" s="8"/>
      <c r="B432" s="8"/>
      <c r="C432" s="8"/>
      <c r="D432" s="8"/>
      <c r="E432" s="8"/>
      <c r="F432" s="8"/>
      <c r="G432" s="8"/>
      <c r="H432" s="8"/>
      <c r="I432" s="8"/>
      <c r="K432" s="8"/>
    </row>
    <row r="433" spans="1:11" ht="15.75" customHeight="1">
      <c r="A433" s="8"/>
      <c r="B433" s="8"/>
      <c r="C433" s="8"/>
      <c r="D433" s="8"/>
      <c r="E433" s="8"/>
      <c r="F433" s="8"/>
      <c r="G433" s="8"/>
      <c r="H433" s="8"/>
      <c r="I433" s="8"/>
      <c r="K433" s="8"/>
    </row>
    <row r="434" spans="1:11" ht="15.75" customHeight="1">
      <c r="A434" s="8"/>
      <c r="B434" s="8"/>
      <c r="C434" s="8"/>
      <c r="D434" s="8"/>
      <c r="E434" s="8"/>
      <c r="F434" s="8"/>
      <c r="G434" s="8"/>
      <c r="H434" s="8"/>
      <c r="I434" s="8"/>
      <c r="K434" s="8"/>
    </row>
    <row r="435" spans="1:11" ht="15.75" customHeight="1">
      <c r="A435" s="8"/>
      <c r="B435" s="8"/>
      <c r="C435" s="8"/>
      <c r="D435" s="8"/>
      <c r="E435" s="8"/>
      <c r="F435" s="8"/>
      <c r="G435" s="8"/>
      <c r="H435" s="8"/>
      <c r="I435" s="8"/>
      <c r="K435" s="8"/>
    </row>
    <row r="436" spans="1:11" ht="15.75" customHeight="1">
      <c r="A436" s="8"/>
      <c r="B436" s="8"/>
      <c r="C436" s="8"/>
      <c r="D436" s="8"/>
      <c r="E436" s="8"/>
      <c r="F436" s="8"/>
      <c r="G436" s="8"/>
      <c r="H436" s="8"/>
      <c r="I436" s="8"/>
      <c r="K436" s="8"/>
    </row>
    <row r="437" spans="1:11" ht="15.75" customHeight="1">
      <c r="A437" s="8"/>
      <c r="B437" s="8"/>
      <c r="C437" s="8"/>
      <c r="D437" s="8"/>
      <c r="E437" s="8"/>
      <c r="F437" s="8"/>
      <c r="G437" s="8"/>
      <c r="H437" s="8"/>
      <c r="I437" s="8"/>
      <c r="K437" s="8"/>
    </row>
    <row r="438" spans="1:11" ht="15.75" customHeight="1">
      <c r="A438" s="8"/>
      <c r="B438" s="8"/>
      <c r="C438" s="8"/>
      <c r="D438" s="8"/>
      <c r="E438" s="8"/>
      <c r="F438" s="8"/>
      <c r="G438" s="8"/>
      <c r="H438" s="8"/>
      <c r="I438" s="8"/>
      <c r="K438" s="8"/>
    </row>
    <row r="439" spans="1:11" ht="15.75" customHeight="1">
      <c r="A439" s="8"/>
      <c r="B439" s="8"/>
      <c r="C439" s="8"/>
      <c r="D439" s="8"/>
      <c r="E439" s="8"/>
      <c r="F439" s="8"/>
      <c r="G439" s="8"/>
      <c r="H439" s="8"/>
      <c r="I439" s="8"/>
      <c r="K439" s="8"/>
    </row>
    <row r="440" spans="1:11" ht="15.75" customHeight="1">
      <c r="A440" s="8"/>
      <c r="B440" s="8"/>
      <c r="C440" s="8"/>
      <c r="D440" s="8"/>
      <c r="E440" s="8"/>
      <c r="F440" s="8"/>
      <c r="G440" s="8"/>
      <c r="H440" s="8"/>
      <c r="I440" s="8"/>
      <c r="K440" s="8"/>
    </row>
    <row r="441" spans="1:11" ht="15.75" customHeight="1">
      <c r="A441" s="8"/>
      <c r="B441" s="8"/>
      <c r="C441" s="8"/>
      <c r="D441" s="8"/>
      <c r="E441" s="8"/>
      <c r="F441" s="8"/>
      <c r="G441" s="8"/>
      <c r="H441" s="8"/>
      <c r="I441" s="8"/>
      <c r="K441" s="8"/>
    </row>
    <row r="442" spans="1:11" ht="15.75" customHeight="1">
      <c r="A442" s="8"/>
      <c r="B442" s="8"/>
      <c r="C442" s="8"/>
      <c r="D442" s="8"/>
      <c r="E442" s="8"/>
      <c r="F442" s="8"/>
      <c r="G442" s="8"/>
      <c r="H442" s="8"/>
      <c r="I442" s="8"/>
      <c r="K442" s="8"/>
    </row>
    <row r="443" spans="1:11" ht="15.75" customHeight="1">
      <c r="A443" s="8"/>
      <c r="B443" s="8"/>
      <c r="C443" s="8"/>
      <c r="D443" s="8"/>
      <c r="E443" s="8"/>
      <c r="F443" s="8"/>
      <c r="G443" s="8"/>
      <c r="H443" s="8"/>
      <c r="I443" s="8"/>
      <c r="K443" s="8"/>
    </row>
    <row r="444" spans="1:11" ht="15.75" customHeight="1">
      <c r="A444" s="8"/>
      <c r="B444" s="8"/>
      <c r="C444" s="8"/>
      <c r="D444" s="8"/>
      <c r="E444" s="8"/>
      <c r="F444" s="8"/>
      <c r="G444" s="8"/>
      <c r="H444" s="8"/>
      <c r="I444" s="8"/>
      <c r="K444" s="8"/>
    </row>
    <row r="445" spans="1:11" ht="15.75" customHeight="1">
      <c r="A445" s="8"/>
      <c r="B445" s="8"/>
      <c r="C445" s="8"/>
      <c r="D445" s="8"/>
      <c r="E445" s="8"/>
      <c r="F445" s="8"/>
      <c r="G445" s="8"/>
      <c r="H445" s="8"/>
      <c r="I445" s="8"/>
      <c r="K445" s="8"/>
    </row>
    <row r="446" spans="1:11" ht="15.75" customHeight="1">
      <c r="A446" s="8"/>
      <c r="B446" s="8"/>
      <c r="C446" s="8"/>
      <c r="D446" s="8"/>
      <c r="E446" s="8"/>
      <c r="F446" s="8"/>
      <c r="G446" s="8"/>
      <c r="H446" s="8"/>
      <c r="I446" s="8"/>
      <c r="K446" s="8"/>
    </row>
    <row r="447" spans="1:11" ht="15.75" customHeight="1">
      <c r="A447" s="8"/>
      <c r="B447" s="8"/>
      <c r="C447" s="8"/>
      <c r="D447" s="8"/>
      <c r="E447" s="8"/>
      <c r="F447" s="8"/>
      <c r="G447" s="8"/>
      <c r="H447" s="8"/>
      <c r="I447" s="8"/>
      <c r="K447" s="8"/>
    </row>
    <row r="448" spans="1:11" ht="15.75" customHeight="1">
      <c r="A448" s="8"/>
      <c r="B448" s="8"/>
      <c r="C448" s="8"/>
      <c r="D448" s="8"/>
      <c r="E448" s="8"/>
      <c r="F448" s="8"/>
      <c r="G448" s="8"/>
      <c r="H448" s="8"/>
      <c r="I448" s="8"/>
      <c r="K448" s="8"/>
    </row>
    <row r="449" spans="1:11" ht="15.75" customHeight="1">
      <c r="A449" s="8"/>
      <c r="B449" s="8"/>
      <c r="C449" s="8"/>
      <c r="D449" s="8"/>
      <c r="E449" s="8"/>
      <c r="F449" s="8"/>
      <c r="G449" s="8"/>
      <c r="H449" s="8"/>
      <c r="I449" s="8"/>
      <c r="K449" s="8"/>
    </row>
    <row r="450" spans="1:11" ht="15.75" customHeight="1">
      <c r="A450" s="8"/>
      <c r="B450" s="8"/>
      <c r="C450" s="8"/>
      <c r="D450" s="8"/>
      <c r="E450" s="8"/>
      <c r="F450" s="8"/>
      <c r="G450" s="8"/>
      <c r="H450" s="8"/>
      <c r="I450" s="8"/>
      <c r="K450" s="8"/>
    </row>
    <row r="451" spans="1:11" ht="15.75" customHeight="1">
      <c r="A451" s="8"/>
      <c r="B451" s="8"/>
      <c r="C451" s="8"/>
      <c r="D451" s="8"/>
      <c r="E451" s="8"/>
      <c r="F451" s="8"/>
      <c r="G451" s="8"/>
      <c r="H451" s="8"/>
      <c r="I451" s="8"/>
      <c r="K451" s="8"/>
    </row>
    <row r="452" spans="1:11" ht="15.75" customHeight="1">
      <c r="A452" s="8"/>
      <c r="B452" s="8"/>
      <c r="C452" s="8"/>
      <c r="D452" s="8"/>
      <c r="E452" s="8"/>
      <c r="F452" s="8"/>
      <c r="G452" s="8"/>
      <c r="H452" s="8"/>
      <c r="I452" s="8"/>
      <c r="K452" s="8"/>
    </row>
    <row r="453" spans="1:11" ht="15.75" customHeight="1">
      <c r="A453" s="8"/>
      <c r="B453" s="8"/>
      <c r="C453" s="8"/>
      <c r="D453" s="8"/>
      <c r="E453" s="8"/>
      <c r="F453" s="8"/>
      <c r="G453" s="8"/>
      <c r="H453" s="8"/>
      <c r="I453" s="8"/>
      <c r="K453" s="8"/>
    </row>
    <row r="454" spans="1:11" ht="15.75" customHeight="1">
      <c r="A454" s="8"/>
      <c r="B454" s="8"/>
      <c r="C454" s="8"/>
      <c r="D454" s="8"/>
      <c r="E454" s="8"/>
      <c r="F454" s="8"/>
      <c r="G454" s="8"/>
      <c r="H454" s="8"/>
      <c r="I454" s="8"/>
      <c r="K454" s="8"/>
    </row>
    <row r="455" spans="1:11" ht="15.75" customHeight="1">
      <c r="A455" s="8"/>
      <c r="B455" s="8"/>
      <c r="C455" s="8"/>
      <c r="D455" s="8"/>
      <c r="E455" s="8"/>
      <c r="F455" s="8"/>
      <c r="G455" s="8"/>
      <c r="H455" s="8"/>
      <c r="I455" s="8"/>
      <c r="K455" s="8"/>
    </row>
    <row r="456" spans="1:11" ht="15.75" customHeight="1">
      <c r="A456" s="8"/>
      <c r="B456" s="8"/>
      <c r="C456" s="8"/>
      <c r="D456" s="8"/>
      <c r="E456" s="8"/>
      <c r="F456" s="8"/>
      <c r="G456" s="8"/>
      <c r="H456" s="8"/>
      <c r="I456" s="8"/>
      <c r="K456" s="8"/>
    </row>
    <row r="457" spans="1:11" ht="15.75" customHeight="1">
      <c r="A457" s="8"/>
      <c r="B457" s="8"/>
      <c r="C457" s="8"/>
      <c r="D457" s="8"/>
      <c r="E457" s="8"/>
      <c r="F457" s="8"/>
      <c r="G457" s="8"/>
      <c r="H457" s="8"/>
      <c r="I457" s="8"/>
      <c r="K457" s="8"/>
    </row>
    <row r="458" spans="1:11" ht="15.75" customHeight="1">
      <c r="A458" s="8"/>
      <c r="B458" s="8"/>
      <c r="C458" s="8"/>
      <c r="D458" s="8"/>
      <c r="E458" s="8"/>
      <c r="F458" s="8"/>
      <c r="G458" s="8"/>
      <c r="H458" s="8"/>
      <c r="I458" s="8"/>
      <c r="K458" s="8"/>
    </row>
    <row r="459" spans="1:11" ht="15.75" customHeight="1">
      <c r="A459" s="8"/>
      <c r="B459" s="8"/>
      <c r="C459" s="8"/>
      <c r="D459" s="8"/>
      <c r="E459" s="8"/>
      <c r="F459" s="8"/>
      <c r="G459" s="8"/>
      <c r="H459" s="8"/>
      <c r="I459" s="8"/>
      <c r="K459" s="8"/>
    </row>
    <row r="460" spans="1:11" ht="15.75" customHeight="1">
      <c r="A460" s="8"/>
      <c r="B460" s="8"/>
      <c r="C460" s="8"/>
      <c r="D460" s="8"/>
      <c r="E460" s="8"/>
      <c r="F460" s="8"/>
      <c r="G460" s="8"/>
      <c r="H460" s="8"/>
      <c r="I460" s="8"/>
      <c r="K460" s="8"/>
    </row>
    <row r="461" spans="1:11" ht="15.75" customHeight="1">
      <c r="A461" s="8"/>
      <c r="B461" s="8"/>
      <c r="C461" s="8"/>
      <c r="D461" s="8"/>
      <c r="E461" s="8"/>
      <c r="F461" s="8"/>
      <c r="G461" s="8"/>
      <c r="H461" s="8"/>
      <c r="I461" s="8"/>
      <c r="K461" s="8"/>
    </row>
    <row r="462" spans="1:11" ht="15.75" customHeight="1">
      <c r="A462" s="8"/>
      <c r="B462" s="8"/>
      <c r="C462" s="8"/>
      <c r="D462" s="8"/>
      <c r="E462" s="8"/>
      <c r="F462" s="8"/>
      <c r="G462" s="8"/>
      <c r="H462" s="8"/>
      <c r="I462" s="8"/>
      <c r="K462" s="8"/>
    </row>
    <row r="463" spans="1:11" ht="15.75" customHeight="1">
      <c r="A463" s="8"/>
      <c r="B463" s="8"/>
      <c r="C463" s="8"/>
      <c r="D463" s="8"/>
      <c r="E463" s="8"/>
      <c r="F463" s="8"/>
      <c r="G463" s="8"/>
      <c r="H463" s="8"/>
      <c r="I463" s="8"/>
      <c r="K463" s="8"/>
    </row>
    <row r="464" spans="1:11" ht="15.75" customHeight="1">
      <c r="A464" s="8"/>
      <c r="B464" s="8"/>
      <c r="C464" s="8"/>
      <c r="D464" s="8"/>
      <c r="E464" s="8"/>
      <c r="F464" s="8"/>
      <c r="G464" s="8"/>
      <c r="H464" s="8"/>
      <c r="I464" s="8"/>
      <c r="K464" s="8"/>
    </row>
    <row r="465" spans="1:11" ht="15.75" customHeight="1">
      <c r="A465" s="8"/>
      <c r="B465" s="8"/>
      <c r="C465" s="8"/>
      <c r="D465" s="8"/>
      <c r="E465" s="8"/>
      <c r="F465" s="8"/>
      <c r="G465" s="8"/>
      <c r="H465" s="8"/>
      <c r="I465" s="8"/>
      <c r="K465" s="8"/>
    </row>
    <row r="466" spans="1:11" ht="15.75" customHeight="1">
      <c r="A466" s="8"/>
      <c r="B466" s="8"/>
      <c r="C466" s="8"/>
      <c r="D466" s="8"/>
      <c r="E466" s="8"/>
      <c r="F466" s="8"/>
      <c r="G466" s="8"/>
      <c r="H466" s="8"/>
      <c r="I466" s="8"/>
      <c r="K466" s="8"/>
    </row>
    <row r="467" spans="1:11" ht="15.75" customHeight="1">
      <c r="A467" s="8"/>
      <c r="B467" s="8"/>
      <c r="C467" s="8"/>
      <c r="D467" s="8"/>
      <c r="E467" s="8"/>
      <c r="F467" s="8"/>
      <c r="G467" s="8"/>
      <c r="H467" s="8"/>
      <c r="I467" s="8"/>
      <c r="K467" s="8"/>
    </row>
    <row r="468" spans="1:11" ht="15.75" customHeight="1">
      <c r="A468" s="8"/>
      <c r="B468" s="8"/>
      <c r="C468" s="8"/>
      <c r="D468" s="8"/>
      <c r="E468" s="8"/>
      <c r="F468" s="8"/>
      <c r="G468" s="8"/>
      <c r="H468" s="8"/>
      <c r="I468" s="8"/>
      <c r="K468" s="8"/>
    </row>
    <row r="469" spans="1:11" ht="15.75" customHeight="1">
      <c r="A469" s="8"/>
      <c r="B469" s="8"/>
      <c r="C469" s="8"/>
      <c r="D469" s="8"/>
      <c r="E469" s="8"/>
      <c r="F469" s="8"/>
      <c r="G469" s="8"/>
      <c r="H469" s="8"/>
      <c r="I469" s="8"/>
      <c r="K469" s="8"/>
    </row>
    <row r="470" spans="1:11" ht="15.75" customHeight="1">
      <c r="A470" s="8"/>
      <c r="B470" s="8"/>
      <c r="C470" s="8"/>
      <c r="D470" s="8"/>
      <c r="E470" s="8"/>
      <c r="F470" s="8"/>
      <c r="G470" s="8"/>
      <c r="H470" s="8"/>
      <c r="I470" s="8"/>
      <c r="K470" s="8"/>
    </row>
    <row r="471" spans="1:11" ht="15.75" customHeight="1">
      <c r="A471" s="8"/>
      <c r="B471" s="8"/>
      <c r="C471" s="8"/>
      <c r="D471" s="8"/>
      <c r="E471" s="8"/>
      <c r="F471" s="8"/>
      <c r="G471" s="8"/>
      <c r="H471" s="8"/>
      <c r="I471" s="8"/>
      <c r="K471" s="8"/>
    </row>
    <row r="472" spans="1:11" ht="15.75" customHeight="1">
      <c r="A472" s="8"/>
      <c r="B472" s="8"/>
      <c r="C472" s="8"/>
      <c r="D472" s="8"/>
      <c r="E472" s="8"/>
      <c r="F472" s="8"/>
      <c r="G472" s="8"/>
      <c r="H472" s="8"/>
      <c r="I472" s="8"/>
      <c r="K472" s="8"/>
    </row>
    <row r="473" spans="1:11" ht="15.75" customHeight="1">
      <c r="A473" s="8"/>
      <c r="B473" s="8"/>
      <c r="C473" s="8"/>
      <c r="D473" s="8"/>
      <c r="E473" s="8"/>
      <c r="F473" s="8"/>
      <c r="G473" s="8"/>
      <c r="H473" s="8"/>
      <c r="I473" s="8"/>
      <c r="K473" s="8"/>
    </row>
    <row r="474" spans="1:11" ht="15.75" customHeight="1">
      <c r="A474" s="8"/>
      <c r="B474" s="8"/>
      <c r="C474" s="8"/>
      <c r="D474" s="8"/>
      <c r="E474" s="8"/>
      <c r="F474" s="8"/>
      <c r="G474" s="8"/>
      <c r="H474" s="8"/>
      <c r="I474" s="8"/>
      <c r="K474" s="8"/>
    </row>
    <row r="475" spans="1:11" ht="15.75" customHeight="1">
      <c r="A475" s="8"/>
      <c r="B475" s="8"/>
      <c r="C475" s="8"/>
      <c r="D475" s="8"/>
      <c r="E475" s="8"/>
      <c r="F475" s="8"/>
      <c r="G475" s="8"/>
      <c r="H475" s="8"/>
      <c r="I475" s="8"/>
      <c r="K475" s="8"/>
    </row>
    <row r="476" spans="1:11" ht="15.75" customHeight="1">
      <c r="A476" s="8"/>
      <c r="B476" s="8"/>
      <c r="C476" s="8"/>
      <c r="D476" s="8"/>
      <c r="E476" s="8"/>
      <c r="F476" s="8"/>
      <c r="G476" s="8"/>
      <c r="H476" s="8"/>
      <c r="I476" s="8"/>
      <c r="K476" s="8"/>
    </row>
    <row r="477" spans="1:11" ht="15.75" customHeight="1">
      <c r="A477" s="8"/>
      <c r="B477" s="8"/>
      <c r="C477" s="8"/>
      <c r="D477" s="8"/>
      <c r="E477" s="8"/>
      <c r="F477" s="8"/>
      <c r="G477" s="8"/>
      <c r="H477" s="8"/>
      <c r="I477" s="8"/>
      <c r="K477" s="8"/>
    </row>
    <row r="478" spans="1:11" ht="15.75" customHeight="1">
      <c r="A478" s="8"/>
      <c r="B478" s="8"/>
      <c r="C478" s="8"/>
      <c r="D478" s="8"/>
      <c r="E478" s="8"/>
      <c r="F478" s="8"/>
      <c r="G478" s="8"/>
      <c r="H478" s="8"/>
      <c r="I478" s="8"/>
      <c r="K478" s="8"/>
    </row>
    <row r="479" spans="1:11" ht="15.75" customHeight="1">
      <c r="A479" s="8"/>
      <c r="B479" s="8"/>
      <c r="C479" s="8"/>
      <c r="D479" s="8"/>
      <c r="E479" s="8"/>
      <c r="F479" s="8"/>
      <c r="G479" s="8"/>
      <c r="H479" s="8"/>
      <c r="I479" s="8"/>
      <c r="K479" s="8"/>
    </row>
    <row r="480" spans="1:11" ht="15.75" customHeight="1">
      <c r="A480" s="8"/>
      <c r="B480" s="8"/>
      <c r="C480" s="8"/>
      <c r="D480" s="8"/>
      <c r="E480" s="8"/>
      <c r="F480" s="8"/>
      <c r="G480" s="8"/>
      <c r="H480" s="8"/>
      <c r="I480" s="8"/>
      <c r="K480" s="8"/>
    </row>
    <row r="481" spans="1:11" ht="15.75" customHeight="1">
      <c r="A481" s="8"/>
      <c r="B481" s="8"/>
      <c r="C481" s="8"/>
      <c r="D481" s="8"/>
      <c r="E481" s="8"/>
      <c r="F481" s="8"/>
      <c r="G481" s="8"/>
      <c r="H481" s="8"/>
      <c r="I481" s="8"/>
      <c r="K481" s="8"/>
    </row>
    <row r="482" spans="1:11" ht="15.75" customHeight="1">
      <c r="A482" s="8"/>
      <c r="B482" s="8"/>
      <c r="C482" s="8"/>
      <c r="D482" s="8"/>
      <c r="E482" s="8"/>
      <c r="F482" s="8"/>
      <c r="G482" s="8"/>
      <c r="H482" s="8"/>
      <c r="I482" s="8"/>
      <c r="K482" s="8"/>
    </row>
    <row r="483" spans="1:11" ht="15.75" customHeight="1">
      <c r="A483" s="8"/>
      <c r="B483" s="8"/>
      <c r="C483" s="8"/>
      <c r="D483" s="8"/>
      <c r="E483" s="8"/>
      <c r="F483" s="8"/>
      <c r="G483" s="8"/>
      <c r="H483" s="8"/>
      <c r="I483" s="8"/>
      <c r="K483" s="8"/>
    </row>
    <row r="484" spans="1:11" ht="15.75" customHeight="1">
      <c r="A484" s="8"/>
      <c r="B484" s="8"/>
      <c r="C484" s="8"/>
      <c r="D484" s="8"/>
      <c r="E484" s="8"/>
      <c r="F484" s="8"/>
      <c r="G484" s="8"/>
      <c r="H484" s="8"/>
      <c r="I484" s="8"/>
      <c r="K484" s="8"/>
    </row>
    <row r="485" spans="1:11" ht="15.75" customHeight="1">
      <c r="A485" s="8"/>
      <c r="B485" s="8"/>
      <c r="C485" s="8"/>
      <c r="D485" s="8"/>
      <c r="E485" s="8"/>
      <c r="F485" s="8"/>
      <c r="G485" s="8"/>
      <c r="H485" s="8"/>
      <c r="I485" s="8"/>
      <c r="K485" s="8"/>
    </row>
    <row r="486" spans="1:11" ht="15.75" customHeight="1">
      <c r="A486" s="8"/>
      <c r="B486" s="8"/>
      <c r="C486" s="8"/>
      <c r="D486" s="8"/>
      <c r="E486" s="8"/>
      <c r="F486" s="8"/>
      <c r="G486" s="8"/>
      <c r="H486" s="8"/>
      <c r="I486" s="8"/>
      <c r="K486" s="8"/>
    </row>
    <row r="487" spans="1:11" ht="15.75" customHeight="1">
      <c r="A487" s="8"/>
      <c r="B487" s="8"/>
      <c r="C487" s="8"/>
      <c r="D487" s="8"/>
      <c r="E487" s="8"/>
      <c r="F487" s="8"/>
      <c r="G487" s="8"/>
      <c r="H487" s="8"/>
      <c r="I487" s="8"/>
      <c r="K487" s="8"/>
    </row>
    <row r="488" spans="1:11" ht="15.75" customHeight="1">
      <c r="A488" s="8"/>
      <c r="B488" s="8"/>
      <c r="C488" s="8"/>
      <c r="D488" s="8"/>
      <c r="E488" s="8"/>
      <c r="F488" s="8"/>
      <c r="G488" s="8"/>
      <c r="H488" s="8"/>
      <c r="I488" s="8"/>
      <c r="K488" s="8"/>
    </row>
    <row r="489" spans="1:11" ht="15.75" customHeight="1">
      <c r="A489" s="8"/>
      <c r="B489" s="8"/>
      <c r="C489" s="8"/>
      <c r="D489" s="8"/>
      <c r="E489" s="8"/>
      <c r="F489" s="8"/>
      <c r="G489" s="8"/>
      <c r="H489" s="8"/>
      <c r="I489" s="8"/>
      <c r="K489" s="8"/>
    </row>
    <row r="490" spans="1:11" ht="15.75" customHeight="1">
      <c r="A490" s="8"/>
      <c r="B490" s="8"/>
      <c r="C490" s="8"/>
      <c r="D490" s="8"/>
      <c r="E490" s="8"/>
      <c r="F490" s="8"/>
      <c r="G490" s="8"/>
      <c r="H490" s="8"/>
      <c r="I490" s="8"/>
      <c r="K490" s="8"/>
    </row>
    <row r="491" spans="1:11" ht="15.75" customHeight="1">
      <c r="A491" s="8"/>
      <c r="B491" s="8"/>
      <c r="C491" s="8"/>
      <c r="D491" s="8"/>
      <c r="E491" s="8"/>
      <c r="F491" s="8"/>
      <c r="G491" s="8"/>
      <c r="H491" s="8"/>
      <c r="I491" s="8"/>
      <c r="K491" s="8"/>
    </row>
    <row r="492" spans="1:11" ht="15.75" customHeight="1">
      <c r="A492" s="8"/>
      <c r="B492" s="8"/>
      <c r="C492" s="8"/>
      <c r="D492" s="8"/>
      <c r="E492" s="8"/>
      <c r="F492" s="8"/>
      <c r="G492" s="8"/>
      <c r="H492" s="8"/>
      <c r="I492" s="8"/>
      <c r="K492" s="8"/>
    </row>
    <row r="493" spans="1:11" ht="15.75" customHeight="1">
      <c r="A493" s="8"/>
      <c r="B493" s="8"/>
      <c r="C493" s="8"/>
      <c r="D493" s="8"/>
      <c r="E493" s="8"/>
      <c r="F493" s="8"/>
      <c r="G493" s="8"/>
      <c r="H493" s="8"/>
      <c r="I493" s="8"/>
      <c r="K493" s="8"/>
    </row>
    <row r="494" spans="1:11" ht="15.75" customHeight="1">
      <c r="A494" s="8"/>
      <c r="B494" s="8"/>
      <c r="C494" s="8"/>
      <c r="D494" s="8"/>
      <c r="E494" s="8"/>
      <c r="F494" s="8"/>
      <c r="G494" s="8"/>
      <c r="H494" s="8"/>
      <c r="I494" s="8"/>
      <c r="K494" s="8"/>
    </row>
    <row r="495" spans="1:11" ht="15.75" customHeight="1">
      <c r="A495" s="8"/>
      <c r="B495" s="8"/>
      <c r="C495" s="8"/>
      <c r="D495" s="8"/>
      <c r="E495" s="8"/>
      <c r="F495" s="8"/>
      <c r="G495" s="8"/>
      <c r="H495" s="8"/>
      <c r="I495" s="8"/>
      <c r="K495" s="8"/>
    </row>
    <row r="496" spans="1:11" ht="15.75" customHeight="1">
      <c r="A496" s="8"/>
      <c r="B496" s="8"/>
      <c r="C496" s="8"/>
      <c r="D496" s="8"/>
      <c r="E496" s="8"/>
      <c r="F496" s="8"/>
      <c r="G496" s="8"/>
      <c r="H496" s="8"/>
      <c r="I496" s="8"/>
      <c r="K496" s="8"/>
    </row>
    <row r="497" spans="1:11" ht="15.75" customHeight="1">
      <c r="A497" s="8"/>
      <c r="B497" s="8"/>
      <c r="C497" s="8"/>
      <c r="D497" s="8"/>
      <c r="E497" s="8"/>
      <c r="F497" s="8"/>
      <c r="G497" s="8"/>
      <c r="H497" s="8"/>
      <c r="I497" s="8"/>
      <c r="K497" s="8"/>
    </row>
    <row r="498" spans="1:11" ht="15.75" customHeight="1">
      <c r="A498" s="8"/>
      <c r="B498" s="8"/>
      <c r="C498" s="8"/>
      <c r="D498" s="8"/>
      <c r="E498" s="8"/>
      <c r="F498" s="8"/>
      <c r="G498" s="8"/>
      <c r="H498" s="8"/>
      <c r="I498" s="8"/>
      <c r="K498" s="8"/>
    </row>
    <row r="499" spans="1:11" ht="15.75" customHeight="1">
      <c r="A499" s="8"/>
      <c r="B499" s="8"/>
      <c r="C499" s="8"/>
      <c r="D499" s="8"/>
      <c r="E499" s="8"/>
      <c r="F499" s="8"/>
      <c r="G499" s="8"/>
      <c r="H499" s="8"/>
      <c r="I499" s="8"/>
      <c r="K499" s="8"/>
    </row>
    <row r="500" spans="1:11" ht="15.75" customHeight="1">
      <c r="A500" s="8"/>
      <c r="B500" s="8"/>
      <c r="C500" s="8"/>
      <c r="D500" s="8"/>
      <c r="E500" s="8"/>
      <c r="F500" s="8"/>
      <c r="G500" s="8"/>
      <c r="H500" s="8"/>
      <c r="I500" s="8"/>
      <c r="K500" s="8"/>
    </row>
    <row r="501" spans="1:11" ht="15.75" customHeight="1">
      <c r="A501" s="8"/>
      <c r="B501" s="8"/>
      <c r="C501" s="8"/>
      <c r="D501" s="8"/>
      <c r="E501" s="8"/>
      <c r="F501" s="8"/>
      <c r="G501" s="8"/>
      <c r="H501" s="8"/>
      <c r="I501" s="8"/>
      <c r="K501" s="8"/>
    </row>
    <row r="502" spans="1:11" ht="15.75" customHeight="1">
      <c r="A502" s="8"/>
      <c r="B502" s="8"/>
      <c r="C502" s="8"/>
      <c r="D502" s="8"/>
      <c r="E502" s="8"/>
      <c r="F502" s="8"/>
      <c r="G502" s="8"/>
      <c r="H502" s="8"/>
      <c r="I502" s="8"/>
      <c r="K502" s="8"/>
    </row>
    <row r="503" spans="1:11" ht="15.75" customHeight="1">
      <c r="A503" s="8"/>
      <c r="B503" s="8"/>
      <c r="C503" s="8"/>
      <c r="D503" s="8"/>
      <c r="E503" s="8"/>
      <c r="F503" s="8"/>
      <c r="G503" s="8"/>
      <c r="H503" s="8"/>
      <c r="I503" s="8"/>
      <c r="K503" s="8"/>
    </row>
    <row r="504" spans="1:11" ht="15.75" customHeight="1">
      <c r="A504" s="8"/>
      <c r="B504" s="8"/>
      <c r="C504" s="8"/>
      <c r="D504" s="8"/>
      <c r="E504" s="8"/>
      <c r="F504" s="8"/>
      <c r="G504" s="8"/>
      <c r="H504" s="8"/>
      <c r="I504" s="8"/>
      <c r="K504" s="8"/>
    </row>
    <row r="505" spans="1:11" ht="15.75" customHeight="1">
      <c r="A505" s="8"/>
      <c r="B505" s="8"/>
      <c r="C505" s="8"/>
      <c r="D505" s="8"/>
      <c r="E505" s="8"/>
      <c r="F505" s="8"/>
      <c r="G505" s="8"/>
      <c r="H505" s="8"/>
      <c r="I505" s="8"/>
      <c r="K505" s="8"/>
    </row>
    <row r="506" spans="1:11" ht="15.75" customHeight="1">
      <c r="A506" s="8"/>
      <c r="B506" s="8"/>
      <c r="C506" s="8"/>
      <c r="D506" s="8"/>
      <c r="E506" s="8"/>
      <c r="F506" s="8"/>
      <c r="G506" s="8"/>
      <c r="H506" s="8"/>
      <c r="I506" s="8"/>
      <c r="K506" s="8"/>
    </row>
    <row r="507" spans="1:11" ht="15.75" customHeight="1">
      <c r="A507" s="8"/>
      <c r="B507" s="8"/>
      <c r="C507" s="8"/>
      <c r="D507" s="8"/>
      <c r="E507" s="8"/>
      <c r="F507" s="8"/>
      <c r="G507" s="8"/>
      <c r="H507" s="8"/>
      <c r="I507" s="8"/>
      <c r="K507" s="8"/>
    </row>
    <row r="508" spans="1:11" ht="15.75" customHeight="1">
      <c r="A508" s="8"/>
      <c r="B508" s="8"/>
      <c r="C508" s="8"/>
      <c r="D508" s="8"/>
      <c r="E508" s="8"/>
      <c r="F508" s="8"/>
      <c r="G508" s="8"/>
      <c r="H508" s="8"/>
      <c r="I508" s="8"/>
      <c r="K508" s="8"/>
    </row>
    <row r="509" spans="1:11" ht="15.75" customHeight="1">
      <c r="A509" s="8"/>
      <c r="B509" s="8"/>
      <c r="C509" s="8"/>
      <c r="D509" s="8"/>
      <c r="E509" s="8"/>
      <c r="F509" s="8"/>
      <c r="G509" s="8"/>
      <c r="H509" s="8"/>
      <c r="I509" s="8"/>
      <c r="K509" s="8"/>
    </row>
    <row r="510" spans="1:11" ht="15.75" customHeight="1">
      <c r="A510" s="8"/>
      <c r="B510" s="8"/>
      <c r="C510" s="8"/>
      <c r="D510" s="8"/>
      <c r="E510" s="8"/>
      <c r="F510" s="8"/>
      <c r="G510" s="8"/>
      <c r="H510" s="8"/>
      <c r="I510" s="8"/>
      <c r="K510" s="8"/>
    </row>
    <row r="511" spans="1:11" ht="15.75" customHeight="1">
      <c r="A511" s="8"/>
      <c r="B511" s="8"/>
      <c r="C511" s="8"/>
      <c r="D511" s="8"/>
      <c r="E511" s="8"/>
      <c r="F511" s="8"/>
      <c r="G511" s="8"/>
      <c r="H511" s="8"/>
      <c r="I511" s="8"/>
      <c r="K511" s="8"/>
    </row>
    <row r="512" spans="1:11" ht="15.75" customHeight="1">
      <c r="A512" s="8"/>
      <c r="B512" s="8"/>
      <c r="C512" s="8"/>
      <c r="D512" s="8"/>
      <c r="E512" s="8"/>
      <c r="F512" s="8"/>
      <c r="G512" s="8"/>
      <c r="H512" s="8"/>
      <c r="I512" s="8"/>
      <c r="K512" s="8"/>
    </row>
    <row r="513" spans="1:11" ht="15.75" customHeight="1">
      <c r="A513" s="8"/>
      <c r="B513" s="8"/>
      <c r="C513" s="8"/>
      <c r="D513" s="8"/>
      <c r="E513" s="8"/>
      <c r="F513" s="8"/>
      <c r="G513" s="8"/>
      <c r="H513" s="8"/>
      <c r="I513" s="8"/>
      <c r="K513" s="8"/>
    </row>
    <row r="514" spans="1:11" ht="15.75" customHeight="1">
      <c r="A514" s="8"/>
      <c r="B514" s="8"/>
      <c r="C514" s="8"/>
      <c r="D514" s="8"/>
      <c r="E514" s="8"/>
      <c r="F514" s="8"/>
      <c r="G514" s="8"/>
      <c r="H514" s="8"/>
      <c r="I514" s="8"/>
      <c r="K514" s="8"/>
    </row>
    <row r="515" spans="1:11" ht="15.75" customHeight="1">
      <c r="A515" s="8"/>
      <c r="B515" s="8"/>
      <c r="C515" s="8"/>
      <c r="D515" s="8"/>
      <c r="E515" s="8"/>
      <c r="F515" s="8"/>
      <c r="G515" s="8"/>
      <c r="H515" s="8"/>
      <c r="I515" s="8"/>
      <c r="K515" s="8"/>
    </row>
    <row r="516" spans="1:11" ht="15.75" customHeight="1">
      <c r="A516" s="8"/>
      <c r="B516" s="8"/>
      <c r="C516" s="8"/>
      <c r="D516" s="8"/>
      <c r="E516" s="8"/>
      <c r="F516" s="8"/>
      <c r="G516" s="8"/>
      <c r="H516" s="8"/>
      <c r="I516" s="8"/>
      <c r="K516" s="8"/>
    </row>
    <row r="517" spans="1:11" ht="15.75" customHeight="1">
      <c r="A517" s="8"/>
      <c r="B517" s="8"/>
      <c r="C517" s="8"/>
      <c r="D517" s="8"/>
      <c r="E517" s="8"/>
      <c r="F517" s="8"/>
      <c r="G517" s="8"/>
      <c r="H517" s="8"/>
      <c r="I517" s="8"/>
      <c r="K517" s="8"/>
    </row>
    <row r="518" spans="1:11" ht="15.75" customHeight="1">
      <c r="A518" s="8"/>
      <c r="B518" s="8"/>
      <c r="C518" s="8"/>
      <c r="D518" s="8"/>
      <c r="E518" s="8"/>
      <c r="F518" s="8"/>
      <c r="G518" s="8"/>
      <c r="H518" s="8"/>
      <c r="I518" s="8"/>
      <c r="K518" s="8"/>
    </row>
    <row r="519" spans="1:11" ht="15.75" customHeight="1">
      <c r="A519" s="8"/>
      <c r="B519" s="8"/>
      <c r="C519" s="8"/>
      <c r="D519" s="8"/>
      <c r="E519" s="8"/>
      <c r="F519" s="8"/>
      <c r="G519" s="8"/>
      <c r="H519" s="8"/>
      <c r="I519" s="8"/>
      <c r="K519" s="8"/>
    </row>
    <row r="520" spans="1:11" ht="15.75" customHeight="1">
      <c r="A520" s="8"/>
      <c r="B520" s="8"/>
      <c r="C520" s="8"/>
      <c r="D520" s="8"/>
      <c r="E520" s="8"/>
      <c r="F520" s="8"/>
      <c r="G520" s="8"/>
      <c r="H520" s="8"/>
      <c r="I520" s="8"/>
      <c r="K520" s="8"/>
    </row>
    <row r="521" spans="1:11" ht="15.75" customHeight="1">
      <c r="A521" s="8"/>
      <c r="B521" s="8"/>
      <c r="C521" s="8"/>
      <c r="D521" s="8"/>
      <c r="E521" s="8"/>
      <c r="F521" s="8"/>
      <c r="G521" s="8"/>
      <c r="H521" s="8"/>
      <c r="I521" s="8"/>
      <c r="K521" s="8"/>
    </row>
    <row r="522" spans="1:11" ht="15.75" customHeight="1">
      <c r="A522" s="8"/>
      <c r="B522" s="8"/>
      <c r="C522" s="8"/>
      <c r="D522" s="8"/>
      <c r="E522" s="8"/>
      <c r="F522" s="8"/>
      <c r="G522" s="8"/>
      <c r="H522" s="8"/>
      <c r="I522" s="8"/>
      <c r="K522" s="8"/>
    </row>
    <row r="523" spans="1:11" ht="15.75" customHeight="1">
      <c r="A523" s="8"/>
      <c r="B523" s="8"/>
      <c r="C523" s="8"/>
      <c r="D523" s="8"/>
      <c r="E523" s="8"/>
      <c r="F523" s="8"/>
      <c r="G523" s="8"/>
      <c r="H523" s="8"/>
      <c r="I523" s="8"/>
      <c r="K523" s="8"/>
    </row>
    <row r="524" spans="1:11" ht="15.75" customHeight="1">
      <c r="A524" s="8"/>
      <c r="B524" s="8"/>
      <c r="C524" s="8"/>
      <c r="D524" s="8"/>
      <c r="E524" s="8"/>
      <c r="F524" s="8"/>
      <c r="G524" s="8"/>
      <c r="H524" s="8"/>
      <c r="I524" s="8"/>
      <c r="K524" s="8"/>
    </row>
    <row r="525" spans="1:11" ht="15.75" customHeight="1">
      <c r="A525" s="8"/>
      <c r="B525" s="8"/>
      <c r="C525" s="8"/>
      <c r="D525" s="8"/>
      <c r="E525" s="8"/>
      <c r="F525" s="8"/>
      <c r="G525" s="8"/>
      <c r="H525" s="8"/>
      <c r="I525" s="8"/>
      <c r="K525" s="8"/>
    </row>
    <row r="526" spans="1:11" ht="15.75" customHeight="1">
      <c r="A526" s="8"/>
      <c r="B526" s="8"/>
      <c r="C526" s="8"/>
      <c r="D526" s="8"/>
      <c r="E526" s="8"/>
      <c r="F526" s="8"/>
      <c r="G526" s="8"/>
      <c r="H526" s="8"/>
      <c r="I526" s="8"/>
      <c r="K526" s="8"/>
    </row>
    <row r="527" spans="1:11" ht="15.75" customHeight="1">
      <c r="A527" s="8"/>
      <c r="B527" s="8"/>
      <c r="C527" s="8"/>
      <c r="D527" s="8"/>
      <c r="E527" s="8"/>
      <c r="F527" s="8"/>
      <c r="G527" s="8"/>
      <c r="H527" s="8"/>
      <c r="I527" s="8"/>
      <c r="K527" s="8"/>
    </row>
    <row r="528" spans="1:11" ht="15.75" customHeight="1">
      <c r="A528" s="8"/>
      <c r="B528" s="8"/>
      <c r="C528" s="8"/>
      <c r="D528" s="8"/>
      <c r="E528" s="8"/>
      <c r="F528" s="8"/>
      <c r="G528" s="8"/>
      <c r="H528" s="8"/>
      <c r="I528" s="8"/>
      <c r="K528" s="8"/>
    </row>
    <row r="529" spans="1:11" ht="15.75" customHeight="1">
      <c r="A529" s="8"/>
      <c r="B529" s="8"/>
      <c r="C529" s="8"/>
      <c r="D529" s="8"/>
      <c r="E529" s="8"/>
      <c r="F529" s="8"/>
      <c r="G529" s="8"/>
      <c r="H529" s="8"/>
      <c r="I529" s="8"/>
      <c r="K529" s="8"/>
    </row>
    <row r="530" spans="1:11" ht="15.75" customHeight="1">
      <c r="A530" s="8"/>
      <c r="B530" s="8"/>
      <c r="C530" s="8"/>
      <c r="D530" s="8"/>
      <c r="E530" s="8"/>
      <c r="F530" s="8"/>
      <c r="G530" s="8"/>
      <c r="H530" s="8"/>
      <c r="I530" s="8"/>
      <c r="K530" s="8"/>
    </row>
    <row r="531" spans="1:11" ht="15.75" customHeight="1">
      <c r="A531" s="8"/>
      <c r="B531" s="8"/>
      <c r="C531" s="8"/>
      <c r="D531" s="8"/>
      <c r="E531" s="8"/>
      <c r="F531" s="8"/>
      <c r="G531" s="8"/>
      <c r="H531" s="8"/>
      <c r="I531" s="8"/>
      <c r="K531" s="8"/>
    </row>
    <row r="532" spans="1:11" ht="15.75" customHeight="1">
      <c r="A532" s="8"/>
      <c r="B532" s="8"/>
      <c r="C532" s="8"/>
      <c r="D532" s="8"/>
      <c r="E532" s="8"/>
      <c r="F532" s="8"/>
      <c r="G532" s="8"/>
      <c r="H532" s="8"/>
      <c r="I532" s="8"/>
      <c r="K532" s="8"/>
    </row>
    <row r="533" spans="1:11" ht="15.75" customHeight="1">
      <c r="A533" s="8"/>
      <c r="B533" s="8"/>
      <c r="C533" s="8"/>
      <c r="D533" s="8"/>
      <c r="E533" s="8"/>
      <c r="F533" s="8"/>
      <c r="G533" s="8"/>
      <c r="H533" s="8"/>
      <c r="I533" s="8"/>
      <c r="K533" s="8"/>
    </row>
    <row r="534" spans="1:11" ht="15.75" customHeight="1">
      <c r="A534" s="8"/>
      <c r="B534" s="8"/>
      <c r="C534" s="8"/>
      <c r="D534" s="8"/>
      <c r="E534" s="8"/>
      <c r="F534" s="8"/>
      <c r="G534" s="8"/>
      <c r="H534" s="8"/>
      <c r="I534" s="8"/>
      <c r="K534" s="8"/>
    </row>
    <row r="535" spans="1:11" ht="15.75" customHeight="1">
      <c r="A535" s="8"/>
      <c r="B535" s="8"/>
      <c r="C535" s="8"/>
      <c r="D535" s="8"/>
      <c r="E535" s="8"/>
      <c r="F535" s="8"/>
      <c r="G535" s="8"/>
      <c r="H535" s="8"/>
      <c r="I535" s="8"/>
      <c r="K535" s="8"/>
    </row>
    <row r="536" spans="1:11" ht="15.75" customHeight="1">
      <c r="A536" s="8"/>
      <c r="B536" s="8"/>
      <c r="C536" s="8"/>
      <c r="D536" s="8"/>
      <c r="E536" s="8"/>
      <c r="F536" s="8"/>
      <c r="G536" s="8"/>
      <c r="H536" s="8"/>
      <c r="I536" s="8"/>
      <c r="K536" s="8"/>
    </row>
    <row r="537" spans="1:11" ht="15.75" customHeight="1">
      <c r="A537" s="8"/>
      <c r="B537" s="8"/>
      <c r="C537" s="8"/>
      <c r="D537" s="8"/>
      <c r="E537" s="8"/>
      <c r="F537" s="8"/>
      <c r="G537" s="8"/>
      <c r="H537" s="8"/>
      <c r="I537" s="8"/>
      <c r="K537" s="8"/>
    </row>
    <row r="538" spans="1:11" ht="15.75" customHeight="1">
      <c r="A538" s="8"/>
      <c r="B538" s="8"/>
      <c r="C538" s="8"/>
      <c r="D538" s="8"/>
      <c r="E538" s="8"/>
      <c r="F538" s="8"/>
      <c r="G538" s="8"/>
      <c r="H538" s="8"/>
      <c r="I538" s="8"/>
      <c r="K538" s="8"/>
    </row>
    <row r="539" spans="1:11" ht="15.75" customHeight="1">
      <c r="A539" s="8"/>
      <c r="B539" s="8"/>
      <c r="C539" s="8"/>
      <c r="D539" s="8"/>
      <c r="E539" s="8"/>
      <c r="F539" s="8"/>
      <c r="G539" s="8"/>
      <c r="H539" s="8"/>
      <c r="I539" s="8"/>
      <c r="K539" s="8"/>
    </row>
    <row r="540" spans="1:11" ht="15.75" customHeight="1">
      <c r="A540" s="8"/>
      <c r="B540" s="8"/>
      <c r="C540" s="8"/>
      <c r="D540" s="8"/>
      <c r="E540" s="8"/>
      <c r="F540" s="8"/>
      <c r="G540" s="8"/>
      <c r="H540" s="8"/>
      <c r="I540" s="8"/>
      <c r="K540" s="8"/>
    </row>
    <row r="541" spans="1:11" ht="15.75" customHeight="1">
      <c r="A541" s="8"/>
      <c r="B541" s="8"/>
      <c r="C541" s="8"/>
      <c r="D541" s="8"/>
      <c r="E541" s="8"/>
      <c r="F541" s="8"/>
      <c r="G541" s="8"/>
      <c r="H541" s="8"/>
      <c r="I541" s="8"/>
      <c r="K541" s="8"/>
    </row>
    <row r="542" spans="1:11" ht="15.75" customHeight="1">
      <c r="A542" s="8"/>
      <c r="B542" s="8"/>
      <c r="C542" s="8"/>
      <c r="D542" s="8"/>
      <c r="E542" s="8"/>
      <c r="F542" s="8"/>
      <c r="G542" s="8"/>
      <c r="H542" s="8"/>
      <c r="I542" s="8"/>
      <c r="K542" s="8"/>
    </row>
    <row r="543" spans="1:11" ht="15.75" customHeight="1">
      <c r="A543" s="8"/>
      <c r="B543" s="8"/>
      <c r="C543" s="8"/>
      <c r="D543" s="8"/>
      <c r="E543" s="8"/>
      <c r="F543" s="8"/>
      <c r="G543" s="8"/>
      <c r="H543" s="8"/>
      <c r="I543" s="8"/>
      <c r="K543" s="8"/>
    </row>
    <row r="544" spans="1:11" ht="15.75" customHeight="1">
      <c r="A544" s="8"/>
      <c r="B544" s="8"/>
      <c r="C544" s="8"/>
      <c r="D544" s="8"/>
      <c r="E544" s="8"/>
      <c r="F544" s="8"/>
      <c r="G544" s="8"/>
      <c r="H544" s="8"/>
      <c r="I544" s="8"/>
      <c r="K544" s="8"/>
    </row>
    <row r="545" spans="1:11" ht="15.75" customHeight="1">
      <c r="A545" s="8"/>
      <c r="B545" s="8"/>
      <c r="C545" s="8"/>
      <c r="D545" s="8"/>
      <c r="E545" s="8"/>
      <c r="F545" s="8"/>
      <c r="G545" s="8"/>
      <c r="H545" s="8"/>
      <c r="I545" s="8"/>
      <c r="K545" s="8"/>
    </row>
    <row r="546" spans="1:11" ht="15.75" customHeight="1">
      <c r="A546" s="8"/>
      <c r="B546" s="8"/>
      <c r="C546" s="8"/>
      <c r="D546" s="8"/>
      <c r="E546" s="8"/>
      <c r="F546" s="8"/>
      <c r="G546" s="8"/>
      <c r="H546" s="8"/>
      <c r="I546" s="8"/>
      <c r="K546" s="8"/>
    </row>
    <row r="547" spans="1:11" ht="15.75" customHeight="1">
      <c r="A547" s="8"/>
      <c r="B547" s="8"/>
      <c r="C547" s="8"/>
      <c r="D547" s="8"/>
      <c r="E547" s="8"/>
      <c r="F547" s="8"/>
      <c r="G547" s="8"/>
      <c r="H547" s="8"/>
      <c r="I547" s="8"/>
      <c r="K547" s="8"/>
    </row>
    <row r="548" spans="1:11" ht="15.75" customHeight="1">
      <c r="A548" s="8"/>
      <c r="B548" s="8"/>
      <c r="C548" s="8"/>
      <c r="D548" s="8"/>
      <c r="E548" s="8"/>
      <c r="F548" s="8"/>
      <c r="G548" s="8"/>
      <c r="H548" s="8"/>
      <c r="I548" s="8"/>
      <c r="K548" s="8"/>
    </row>
    <row r="549" spans="1:11" ht="15.75" customHeight="1">
      <c r="A549" s="8"/>
      <c r="B549" s="8"/>
      <c r="C549" s="8"/>
      <c r="D549" s="8"/>
      <c r="E549" s="8"/>
      <c r="F549" s="8"/>
      <c r="G549" s="8"/>
      <c r="H549" s="8"/>
      <c r="I549" s="8"/>
      <c r="K549" s="8"/>
    </row>
    <row r="550" spans="1:11" ht="15.75" customHeight="1">
      <c r="A550" s="8"/>
      <c r="B550" s="8"/>
      <c r="C550" s="8"/>
      <c r="D550" s="8"/>
      <c r="E550" s="8"/>
      <c r="F550" s="8"/>
      <c r="G550" s="8"/>
      <c r="H550" s="8"/>
      <c r="I550" s="8"/>
      <c r="K550" s="8"/>
    </row>
    <row r="551" spans="1:11" ht="15.75" customHeight="1">
      <c r="A551" s="8"/>
      <c r="B551" s="8"/>
      <c r="C551" s="8"/>
      <c r="D551" s="8"/>
      <c r="E551" s="8"/>
      <c r="F551" s="8"/>
      <c r="G551" s="8"/>
      <c r="H551" s="8"/>
      <c r="I551" s="8"/>
      <c r="K551" s="8"/>
    </row>
    <row r="552" spans="1:11" ht="15.75" customHeight="1">
      <c r="A552" s="8"/>
      <c r="B552" s="8"/>
      <c r="C552" s="8"/>
      <c r="D552" s="8"/>
      <c r="E552" s="8"/>
      <c r="F552" s="8"/>
      <c r="G552" s="8"/>
      <c r="H552" s="8"/>
      <c r="I552" s="8"/>
      <c r="K552" s="8"/>
    </row>
    <row r="553" spans="1:11" ht="15.75" customHeight="1">
      <c r="A553" s="8"/>
      <c r="B553" s="8"/>
      <c r="C553" s="8"/>
      <c r="D553" s="8"/>
      <c r="E553" s="8"/>
      <c r="F553" s="8"/>
      <c r="G553" s="8"/>
      <c r="H553" s="8"/>
      <c r="I553" s="8"/>
      <c r="K553" s="8"/>
    </row>
    <row r="554" spans="1:11" ht="15.75" customHeight="1">
      <c r="A554" s="8"/>
      <c r="B554" s="8"/>
      <c r="C554" s="8"/>
      <c r="D554" s="8"/>
      <c r="E554" s="8"/>
      <c r="F554" s="8"/>
      <c r="G554" s="8"/>
      <c r="H554" s="8"/>
      <c r="I554" s="8"/>
      <c r="K554" s="8"/>
    </row>
    <row r="555" spans="1:11" ht="15.75" customHeight="1">
      <c r="A555" s="8"/>
      <c r="B555" s="8"/>
      <c r="C555" s="8"/>
      <c r="D555" s="8"/>
      <c r="E555" s="8"/>
      <c r="F555" s="8"/>
      <c r="G555" s="8"/>
      <c r="H555" s="8"/>
      <c r="I555" s="8"/>
      <c r="K555" s="8"/>
    </row>
    <row r="556" spans="1:11" ht="15.75" customHeight="1">
      <c r="A556" s="8"/>
      <c r="B556" s="8"/>
      <c r="C556" s="8"/>
      <c r="D556" s="8"/>
      <c r="E556" s="8"/>
      <c r="F556" s="8"/>
      <c r="G556" s="8"/>
      <c r="H556" s="8"/>
      <c r="I556" s="8"/>
      <c r="K556" s="8"/>
    </row>
    <row r="557" spans="1:11" ht="15.75" customHeight="1">
      <c r="A557" s="8"/>
      <c r="B557" s="8"/>
      <c r="C557" s="8"/>
      <c r="D557" s="8"/>
      <c r="E557" s="8"/>
      <c r="F557" s="8"/>
      <c r="G557" s="8"/>
      <c r="H557" s="8"/>
      <c r="I557" s="8"/>
      <c r="K557" s="8"/>
    </row>
    <row r="558" spans="1:11" ht="15.75" customHeight="1">
      <c r="A558" s="8"/>
      <c r="B558" s="8"/>
      <c r="C558" s="8"/>
      <c r="D558" s="8"/>
      <c r="E558" s="8"/>
      <c r="F558" s="8"/>
      <c r="G558" s="8"/>
      <c r="H558" s="8"/>
      <c r="I558" s="8"/>
      <c r="K558" s="8"/>
    </row>
    <row r="559" spans="1:11" ht="15.75" customHeight="1">
      <c r="A559" s="8"/>
      <c r="B559" s="8"/>
      <c r="C559" s="8"/>
      <c r="D559" s="8"/>
      <c r="E559" s="8"/>
      <c r="F559" s="8"/>
      <c r="G559" s="8"/>
      <c r="H559" s="8"/>
      <c r="I559" s="8"/>
      <c r="K559" s="8"/>
    </row>
    <row r="560" spans="1:11" ht="15.75" customHeight="1">
      <c r="A560" s="8"/>
      <c r="B560" s="8"/>
      <c r="C560" s="8"/>
      <c r="D560" s="8"/>
      <c r="E560" s="8"/>
      <c r="F560" s="8"/>
      <c r="G560" s="8"/>
      <c r="H560" s="8"/>
      <c r="I560" s="8"/>
      <c r="K560" s="8"/>
    </row>
    <row r="561" spans="1:11" ht="15.75" customHeight="1">
      <c r="A561" s="8"/>
      <c r="B561" s="8"/>
      <c r="C561" s="8"/>
      <c r="D561" s="8"/>
      <c r="E561" s="8"/>
      <c r="F561" s="8"/>
      <c r="G561" s="8"/>
      <c r="H561" s="8"/>
      <c r="I561" s="8"/>
      <c r="K561" s="8"/>
    </row>
    <row r="562" spans="1:11" ht="15.75" customHeight="1">
      <c r="A562" s="8"/>
      <c r="B562" s="8"/>
      <c r="C562" s="8"/>
      <c r="D562" s="8"/>
      <c r="E562" s="8"/>
      <c r="F562" s="8"/>
      <c r="G562" s="8"/>
      <c r="H562" s="8"/>
      <c r="I562" s="8"/>
      <c r="K562" s="8"/>
    </row>
    <row r="563" spans="1:11" ht="15.75" customHeight="1">
      <c r="A563" s="8"/>
      <c r="B563" s="8"/>
      <c r="C563" s="8"/>
      <c r="D563" s="8"/>
      <c r="E563" s="8"/>
      <c r="F563" s="8"/>
      <c r="G563" s="8"/>
      <c r="H563" s="8"/>
      <c r="I563" s="8"/>
      <c r="K563" s="8"/>
    </row>
    <row r="564" spans="1:11" ht="15.75" customHeight="1">
      <c r="A564" s="8"/>
      <c r="B564" s="8"/>
      <c r="C564" s="8"/>
      <c r="D564" s="8"/>
      <c r="E564" s="8"/>
      <c r="F564" s="8"/>
      <c r="G564" s="8"/>
      <c r="H564" s="8"/>
      <c r="I564" s="8"/>
      <c r="K564" s="8"/>
    </row>
    <row r="565" spans="1:11" ht="15.75" customHeight="1">
      <c r="A565" s="8"/>
      <c r="B565" s="8"/>
      <c r="C565" s="8"/>
      <c r="D565" s="8"/>
      <c r="E565" s="8"/>
      <c r="F565" s="8"/>
      <c r="G565" s="8"/>
      <c r="H565" s="8"/>
      <c r="I565" s="8"/>
      <c r="K565" s="8"/>
    </row>
    <row r="566" spans="1:11" ht="15.75" customHeight="1">
      <c r="A566" s="8"/>
      <c r="B566" s="8"/>
      <c r="C566" s="8"/>
      <c r="D566" s="8"/>
      <c r="E566" s="8"/>
      <c r="F566" s="8"/>
      <c r="G566" s="8"/>
      <c r="H566" s="8"/>
      <c r="I566" s="8"/>
      <c r="K566" s="8"/>
    </row>
    <row r="567" spans="1:11" ht="15.75" customHeight="1">
      <c r="A567" s="8"/>
      <c r="B567" s="8"/>
      <c r="C567" s="8"/>
      <c r="D567" s="8"/>
      <c r="E567" s="8"/>
      <c r="F567" s="8"/>
      <c r="G567" s="8"/>
      <c r="H567" s="8"/>
      <c r="I567" s="8"/>
      <c r="K567" s="8"/>
    </row>
    <row r="568" spans="1:11" ht="15.75" customHeight="1">
      <c r="A568" s="8"/>
      <c r="B568" s="8"/>
      <c r="C568" s="8"/>
      <c r="D568" s="8"/>
      <c r="E568" s="8"/>
      <c r="F568" s="8"/>
      <c r="G568" s="8"/>
      <c r="H568" s="8"/>
      <c r="I568" s="8"/>
      <c r="K568" s="8"/>
    </row>
    <row r="569" spans="1:11" ht="15.75" customHeight="1">
      <c r="A569" s="8"/>
      <c r="B569" s="8"/>
      <c r="C569" s="8"/>
      <c r="D569" s="8"/>
      <c r="E569" s="8"/>
      <c r="F569" s="8"/>
      <c r="G569" s="8"/>
      <c r="H569" s="8"/>
      <c r="I569" s="8"/>
      <c r="K569" s="8"/>
    </row>
    <row r="570" spans="1:11" ht="15.75" customHeight="1">
      <c r="A570" s="8"/>
      <c r="B570" s="8"/>
      <c r="C570" s="8"/>
      <c r="D570" s="8"/>
      <c r="E570" s="8"/>
      <c r="F570" s="8"/>
      <c r="G570" s="8"/>
      <c r="H570" s="8"/>
      <c r="I570" s="8"/>
      <c r="K570" s="8"/>
    </row>
    <row r="571" spans="1:11" ht="15.75" customHeight="1">
      <c r="A571" s="8"/>
      <c r="B571" s="8"/>
      <c r="C571" s="8"/>
      <c r="D571" s="8"/>
      <c r="E571" s="8"/>
      <c r="F571" s="8"/>
      <c r="G571" s="8"/>
      <c r="H571" s="8"/>
      <c r="I571" s="8"/>
      <c r="K571" s="8"/>
    </row>
    <row r="572" spans="1:11" ht="15.75" customHeight="1">
      <c r="A572" s="8"/>
      <c r="B572" s="8"/>
      <c r="C572" s="8"/>
      <c r="D572" s="8"/>
      <c r="E572" s="8"/>
      <c r="F572" s="8"/>
      <c r="G572" s="8"/>
      <c r="H572" s="8"/>
      <c r="I572" s="8"/>
      <c r="K572" s="8"/>
    </row>
    <row r="573" spans="1:11" ht="15.75" customHeight="1">
      <c r="A573" s="8"/>
      <c r="B573" s="8"/>
      <c r="C573" s="8"/>
      <c r="D573" s="8"/>
      <c r="E573" s="8"/>
      <c r="F573" s="8"/>
      <c r="G573" s="8"/>
      <c r="H573" s="8"/>
      <c r="I573" s="8"/>
      <c r="K573" s="8"/>
    </row>
    <row r="574" spans="1:11" ht="15.75" customHeight="1">
      <c r="A574" s="8"/>
      <c r="B574" s="8"/>
      <c r="C574" s="8"/>
      <c r="D574" s="8"/>
      <c r="E574" s="8"/>
      <c r="F574" s="8"/>
      <c r="G574" s="8"/>
      <c r="H574" s="8"/>
      <c r="I574" s="8"/>
      <c r="K574" s="8"/>
    </row>
    <row r="575" spans="1:11" ht="15.75" customHeight="1">
      <c r="A575" s="8"/>
      <c r="B575" s="8"/>
      <c r="C575" s="8"/>
      <c r="D575" s="8"/>
      <c r="E575" s="8"/>
      <c r="F575" s="8"/>
      <c r="G575" s="8"/>
      <c r="H575" s="8"/>
      <c r="I575" s="8"/>
      <c r="K575" s="8"/>
    </row>
    <row r="576" spans="1:11" ht="15.75" customHeight="1">
      <c r="A576" s="8"/>
      <c r="B576" s="8"/>
      <c r="C576" s="8"/>
      <c r="D576" s="8"/>
      <c r="E576" s="8"/>
      <c r="F576" s="8"/>
      <c r="G576" s="8"/>
      <c r="H576" s="8"/>
      <c r="I576" s="8"/>
      <c r="K576" s="8"/>
    </row>
    <row r="577" spans="1:11" ht="15.75" customHeight="1">
      <c r="A577" s="8"/>
      <c r="B577" s="8"/>
      <c r="C577" s="8"/>
      <c r="D577" s="8"/>
      <c r="E577" s="8"/>
      <c r="F577" s="8"/>
      <c r="G577" s="8"/>
      <c r="H577" s="8"/>
      <c r="I577" s="8"/>
      <c r="K577" s="8"/>
    </row>
    <row r="578" spans="1:11" ht="15.75" customHeight="1">
      <c r="A578" s="8"/>
      <c r="B578" s="8"/>
      <c r="C578" s="8"/>
      <c r="D578" s="8"/>
      <c r="E578" s="8"/>
      <c r="F578" s="8"/>
      <c r="G578" s="8"/>
      <c r="H578" s="8"/>
      <c r="I578" s="8"/>
      <c r="K578" s="8"/>
    </row>
    <row r="579" spans="1:11" ht="15.75" customHeight="1">
      <c r="A579" s="8"/>
      <c r="B579" s="8"/>
      <c r="C579" s="8"/>
      <c r="D579" s="8"/>
      <c r="E579" s="8"/>
      <c r="F579" s="8"/>
      <c r="G579" s="8"/>
      <c r="H579" s="8"/>
      <c r="I579" s="8"/>
      <c r="K579" s="8"/>
    </row>
    <row r="580" spans="1:11" ht="15.75" customHeight="1">
      <c r="A580" s="8"/>
      <c r="B580" s="8"/>
      <c r="C580" s="8"/>
      <c r="D580" s="8"/>
      <c r="E580" s="8"/>
      <c r="F580" s="8"/>
      <c r="G580" s="8"/>
      <c r="H580" s="8"/>
      <c r="I580" s="8"/>
      <c r="K580" s="8"/>
    </row>
    <row r="581" spans="1:11" ht="15.75" customHeight="1">
      <c r="A581" s="8"/>
      <c r="B581" s="8"/>
      <c r="C581" s="8"/>
      <c r="D581" s="8"/>
      <c r="E581" s="8"/>
      <c r="F581" s="8"/>
      <c r="G581" s="8"/>
      <c r="H581" s="8"/>
      <c r="I581" s="8"/>
      <c r="K581" s="8"/>
    </row>
    <row r="582" spans="1:11" ht="15.75" customHeight="1">
      <c r="A582" s="8"/>
      <c r="B582" s="8"/>
      <c r="C582" s="8"/>
      <c r="D582" s="8"/>
      <c r="E582" s="8"/>
      <c r="F582" s="8"/>
      <c r="G582" s="8"/>
      <c r="H582" s="8"/>
      <c r="I582" s="8"/>
      <c r="K582" s="8"/>
    </row>
    <row r="583" spans="1:11" ht="15.75" customHeight="1">
      <c r="A583" s="8"/>
      <c r="B583" s="8"/>
      <c r="C583" s="8"/>
      <c r="D583" s="8"/>
      <c r="E583" s="8"/>
      <c r="F583" s="8"/>
      <c r="G583" s="8"/>
      <c r="H583" s="8"/>
      <c r="I583" s="8"/>
      <c r="K583" s="8"/>
    </row>
    <row r="584" spans="1:11" ht="15.75" customHeight="1">
      <c r="A584" s="8"/>
      <c r="B584" s="8"/>
      <c r="C584" s="8"/>
      <c r="D584" s="8"/>
      <c r="E584" s="8"/>
      <c r="F584" s="8"/>
      <c r="G584" s="8"/>
      <c r="H584" s="8"/>
      <c r="I584" s="8"/>
      <c r="K584" s="8"/>
    </row>
    <row r="585" spans="1:11" ht="15.75" customHeight="1">
      <c r="A585" s="8"/>
      <c r="B585" s="8"/>
      <c r="C585" s="8"/>
      <c r="D585" s="8"/>
      <c r="E585" s="8"/>
      <c r="F585" s="8"/>
      <c r="G585" s="8"/>
      <c r="H585" s="8"/>
      <c r="I585" s="8"/>
      <c r="K585" s="8"/>
    </row>
    <row r="586" spans="1:11" ht="15.75" customHeight="1">
      <c r="A586" s="8"/>
      <c r="B586" s="8"/>
      <c r="C586" s="8"/>
      <c r="D586" s="8"/>
      <c r="E586" s="8"/>
      <c r="F586" s="8"/>
      <c r="G586" s="8"/>
      <c r="H586" s="8"/>
      <c r="I586" s="8"/>
      <c r="K586" s="8"/>
    </row>
    <row r="587" spans="1:11" ht="15.75" customHeight="1">
      <c r="A587" s="8"/>
      <c r="B587" s="8"/>
      <c r="C587" s="8"/>
      <c r="D587" s="8"/>
      <c r="E587" s="8"/>
      <c r="F587" s="8"/>
      <c r="G587" s="8"/>
      <c r="H587" s="8"/>
      <c r="I587" s="8"/>
      <c r="K587" s="8"/>
    </row>
    <row r="588" spans="1:11" ht="15.75" customHeight="1">
      <c r="A588" s="8"/>
      <c r="B588" s="8"/>
      <c r="C588" s="8"/>
      <c r="D588" s="8"/>
      <c r="E588" s="8"/>
      <c r="F588" s="8"/>
      <c r="G588" s="8"/>
      <c r="H588" s="8"/>
      <c r="I588" s="8"/>
      <c r="K588" s="8"/>
    </row>
    <row r="589" spans="1:11" ht="15.75" customHeight="1">
      <c r="A589" s="8"/>
      <c r="B589" s="8"/>
      <c r="C589" s="8"/>
      <c r="D589" s="8"/>
      <c r="E589" s="8"/>
      <c r="F589" s="8"/>
      <c r="G589" s="8"/>
      <c r="H589" s="8"/>
      <c r="I589" s="8"/>
      <c r="K589" s="8"/>
    </row>
    <row r="590" spans="1:11" ht="15.75" customHeight="1">
      <c r="A590" s="8"/>
      <c r="B590" s="8"/>
      <c r="C590" s="8"/>
      <c r="D590" s="8"/>
      <c r="E590" s="8"/>
      <c r="F590" s="8"/>
      <c r="G590" s="8"/>
      <c r="H590" s="8"/>
      <c r="I590" s="8"/>
      <c r="K590" s="8"/>
    </row>
    <row r="591" spans="1:11" ht="15.75" customHeight="1">
      <c r="A591" s="8"/>
      <c r="B591" s="8"/>
      <c r="C591" s="8"/>
      <c r="D591" s="8"/>
      <c r="E591" s="8"/>
      <c r="F591" s="8"/>
      <c r="G591" s="8"/>
      <c r="H591" s="8"/>
      <c r="I591" s="8"/>
      <c r="K591" s="8"/>
    </row>
    <row r="592" spans="1:11" ht="15.75" customHeight="1">
      <c r="A592" s="8"/>
      <c r="B592" s="8"/>
      <c r="C592" s="8"/>
      <c r="D592" s="8"/>
      <c r="E592" s="8"/>
      <c r="F592" s="8"/>
      <c r="G592" s="8"/>
      <c r="H592" s="8"/>
      <c r="I592" s="8"/>
      <c r="K592" s="8"/>
    </row>
    <row r="593" spans="1:11" ht="15.75" customHeight="1">
      <c r="A593" s="8"/>
      <c r="B593" s="8"/>
      <c r="C593" s="8"/>
      <c r="D593" s="8"/>
      <c r="E593" s="8"/>
      <c r="F593" s="8"/>
      <c r="G593" s="8"/>
      <c r="H593" s="8"/>
      <c r="I593" s="8"/>
      <c r="K593" s="8"/>
    </row>
    <row r="594" spans="1:11" ht="15.75" customHeight="1">
      <c r="A594" s="8"/>
      <c r="B594" s="8"/>
      <c r="C594" s="8"/>
      <c r="D594" s="8"/>
      <c r="E594" s="8"/>
      <c r="F594" s="8"/>
      <c r="G594" s="8"/>
      <c r="H594" s="8"/>
      <c r="I594" s="8"/>
      <c r="K594" s="8"/>
    </row>
    <row r="595" spans="1:11" ht="15.75" customHeight="1">
      <c r="A595" s="8"/>
      <c r="B595" s="8"/>
      <c r="C595" s="8"/>
      <c r="D595" s="8"/>
      <c r="E595" s="8"/>
      <c r="F595" s="8"/>
      <c r="G595" s="8"/>
      <c r="H595" s="8"/>
      <c r="I595" s="8"/>
      <c r="K595" s="8"/>
    </row>
    <row r="596" spans="1:11" ht="15.75" customHeight="1">
      <c r="A596" s="8"/>
      <c r="B596" s="8"/>
      <c r="C596" s="8"/>
      <c r="D596" s="8"/>
      <c r="E596" s="8"/>
      <c r="F596" s="8"/>
      <c r="G596" s="8"/>
      <c r="H596" s="8"/>
      <c r="I596" s="8"/>
      <c r="K596" s="8"/>
    </row>
    <row r="597" spans="1:11" ht="15.75" customHeight="1">
      <c r="A597" s="8"/>
      <c r="B597" s="8"/>
      <c r="C597" s="8"/>
      <c r="D597" s="8"/>
      <c r="E597" s="8"/>
      <c r="F597" s="8"/>
      <c r="G597" s="8"/>
      <c r="H597" s="8"/>
      <c r="I597" s="8"/>
      <c r="K597" s="8"/>
    </row>
    <row r="598" spans="1:11" ht="15.75" customHeight="1">
      <c r="A598" s="8"/>
      <c r="B598" s="8"/>
      <c r="C598" s="8"/>
      <c r="D598" s="8"/>
      <c r="E598" s="8"/>
      <c r="F598" s="8"/>
      <c r="G598" s="8"/>
      <c r="H598" s="8"/>
      <c r="I598" s="8"/>
      <c r="K598" s="8"/>
    </row>
    <row r="599" spans="1:11" ht="15.75" customHeight="1">
      <c r="A599" s="8"/>
      <c r="B599" s="8"/>
      <c r="C599" s="8"/>
      <c r="D599" s="8"/>
      <c r="E599" s="8"/>
      <c r="F599" s="8"/>
      <c r="G599" s="8"/>
      <c r="H599" s="8"/>
      <c r="I599" s="8"/>
      <c r="K599" s="8"/>
    </row>
    <row r="600" spans="1:11" ht="15.75" customHeight="1">
      <c r="A600" s="8"/>
      <c r="B600" s="8"/>
      <c r="C600" s="8"/>
      <c r="D600" s="8"/>
      <c r="E600" s="8"/>
      <c r="F600" s="8"/>
      <c r="G600" s="8"/>
      <c r="H600" s="8"/>
      <c r="I600" s="8"/>
      <c r="K600" s="8"/>
    </row>
    <row r="601" spans="1:11" ht="15.75" customHeight="1">
      <c r="A601" s="8"/>
      <c r="B601" s="8"/>
      <c r="C601" s="8"/>
      <c r="D601" s="8"/>
      <c r="E601" s="8"/>
      <c r="F601" s="8"/>
      <c r="G601" s="8"/>
      <c r="H601" s="8"/>
      <c r="I601" s="8"/>
      <c r="K601" s="8"/>
    </row>
    <row r="602" spans="1:11" ht="15.75" customHeight="1">
      <c r="A602" s="8"/>
      <c r="B602" s="8"/>
      <c r="C602" s="8"/>
      <c r="D602" s="8"/>
      <c r="E602" s="8"/>
      <c r="F602" s="8"/>
      <c r="G602" s="8"/>
      <c r="H602" s="8"/>
      <c r="I602" s="8"/>
      <c r="K602" s="8"/>
    </row>
    <row r="603" spans="1:11" ht="15.75" customHeight="1">
      <c r="A603" s="8"/>
      <c r="B603" s="8"/>
      <c r="C603" s="8"/>
      <c r="D603" s="8"/>
      <c r="E603" s="8"/>
      <c r="F603" s="8"/>
      <c r="G603" s="8"/>
      <c r="H603" s="8"/>
      <c r="I603" s="8"/>
      <c r="K603" s="8"/>
    </row>
    <row r="604" spans="1:11" ht="15.75" customHeight="1">
      <c r="A604" s="8"/>
      <c r="B604" s="8"/>
      <c r="C604" s="8"/>
      <c r="D604" s="8"/>
      <c r="E604" s="8"/>
      <c r="F604" s="8"/>
      <c r="G604" s="8"/>
      <c r="H604" s="8"/>
      <c r="I604" s="8"/>
      <c r="K604" s="8"/>
    </row>
    <row r="605" spans="1:11" ht="15.75" customHeight="1">
      <c r="A605" s="8"/>
      <c r="B605" s="8"/>
      <c r="C605" s="8"/>
      <c r="D605" s="8"/>
      <c r="E605" s="8"/>
      <c r="F605" s="8"/>
      <c r="G605" s="8"/>
      <c r="H605" s="8"/>
      <c r="I605" s="8"/>
      <c r="K605" s="8"/>
    </row>
    <row r="606" spans="1:11" ht="15.75" customHeight="1">
      <c r="A606" s="8"/>
      <c r="B606" s="8"/>
      <c r="C606" s="8"/>
      <c r="D606" s="8"/>
      <c r="E606" s="8"/>
      <c r="F606" s="8"/>
      <c r="G606" s="8"/>
      <c r="H606" s="8"/>
      <c r="I606" s="8"/>
      <c r="K606" s="8"/>
    </row>
    <row r="607" spans="1:11" ht="15.75" customHeight="1">
      <c r="A607" s="8"/>
      <c r="B607" s="8"/>
      <c r="C607" s="8"/>
      <c r="D607" s="8"/>
      <c r="E607" s="8"/>
      <c r="F607" s="8"/>
      <c r="G607" s="8"/>
      <c r="H607" s="8"/>
      <c r="I607" s="8"/>
      <c r="K607" s="8"/>
    </row>
    <row r="608" spans="1:11" ht="15.75" customHeight="1">
      <c r="A608" s="8"/>
      <c r="B608" s="8"/>
      <c r="C608" s="8"/>
      <c r="D608" s="8"/>
      <c r="E608" s="8"/>
      <c r="F608" s="8"/>
      <c r="G608" s="8"/>
      <c r="H608" s="8"/>
      <c r="I608" s="8"/>
      <c r="K608" s="8"/>
    </row>
    <row r="609" spans="1:11" ht="15.75" customHeight="1">
      <c r="A609" s="8"/>
      <c r="B609" s="8"/>
      <c r="C609" s="8"/>
      <c r="D609" s="8"/>
      <c r="E609" s="8"/>
      <c r="F609" s="8"/>
      <c r="G609" s="8"/>
      <c r="H609" s="8"/>
      <c r="I609" s="8"/>
      <c r="K609" s="8"/>
    </row>
    <row r="610" spans="1:11" ht="15.75" customHeight="1">
      <c r="A610" s="8"/>
      <c r="B610" s="8"/>
      <c r="C610" s="8"/>
      <c r="D610" s="8"/>
      <c r="E610" s="8"/>
      <c r="F610" s="8"/>
      <c r="G610" s="8"/>
      <c r="H610" s="8"/>
      <c r="I610" s="8"/>
      <c r="K610" s="8"/>
    </row>
    <row r="611" spans="1:11" ht="15.75" customHeight="1">
      <c r="A611" s="8"/>
      <c r="B611" s="8"/>
      <c r="C611" s="8"/>
      <c r="D611" s="8"/>
      <c r="E611" s="8"/>
      <c r="F611" s="8"/>
      <c r="G611" s="8"/>
      <c r="H611" s="8"/>
      <c r="I611" s="8"/>
      <c r="K611" s="8"/>
    </row>
    <row r="612" spans="1:11" ht="15.75" customHeight="1">
      <c r="A612" s="8"/>
      <c r="B612" s="8"/>
      <c r="C612" s="8"/>
      <c r="D612" s="8"/>
      <c r="E612" s="8"/>
      <c r="F612" s="8"/>
      <c r="G612" s="8"/>
      <c r="H612" s="8"/>
      <c r="I612" s="8"/>
      <c r="K612" s="8"/>
    </row>
    <row r="613" spans="1:11" ht="15.75" customHeight="1">
      <c r="A613" s="8"/>
      <c r="B613" s="8"/>
      <c r="C613" s="8"/>
      <c r="D613" s="8"/>
      <c r="E613" s="8"/>
      <c r="F613" s="8"/>
      <c r="G613" s="8"/>
      <c r="H613" s="8"/>
      <c r="I613" s="8"/>
      <c r="K613" s="8"/>
    </row>
    <row r="614" spans="1:11" ht="15.75" customHeight="1">
      <c r="A614" s="8"/>
      <c r="B614" s="8"/>
      <c r="C614" s="8"/>
      <c r="D614" s="8"/>
      <c r="E614" s="8"/>
      <c r="F614" s="8"/>
      <c r="G614" s="8"/>
      <c r="H614" s="8"/>
      <c r="I614" s="8"/>
      <c r="K614" s="8"/>
    </row>
    <row r="615" spans="1:11" ht="15.75" customHeight="1">
      <c r="A615" s="8"/>
      <c r="B615" s="8"/>
      <c r="C615" s="8"/>
      <c r="D615" s="8"/>
      <c r="E615" s="8"/>
      <c r="F615" s="8"/>
      <c r="G615" s="8"/>
      <c r="H615" s="8"/>
      <c r="I615" s="8"/>
      <c r="K615" s="8"/>
    </row>
    <row r="616" spans="1:11" ht="15.75" customHeight="1">
      <c r="A616" s="8"/>
      <c r="B616" s="8"/>
      <c r="C616" s="8"/>
      <c r="D616" s="8"/>
      <c r="E616" s="8"/>
      <c r="F616" s="8"/>
      <c r="G616" s="8"/>
      <c r="H616" s="8"/>
      <c r="I616" s="8"/>
      <c r="K616" s="8"/>
    </row>
    <row r="617" spans="1:11" ht="15.75" customHeight="1">
      <c r="A617" s="8"/>
      <c r="B617" s="8"/>
      <c r="C617" s="8"/>
      <c r="D617" s="8"/>
      <c r="E617" s="8"/>
      <c r="F617" s="8"/>
      <c r="G617" s="8"/>
      <c r="H617" s="8"/>
      <c r="I617" s="8"/>
      <c r="K617" s="8"/>
    </row>
    <row r="618" spans="1:11" ht="15.75" customHeight="1">
      <c r="A618" s="8"/>
      <c r="B618" s="8"/>
      <c r="C618" s="8"/>
      <c r="D618" s="8"/>
      <c r="E618" s="8"/>
      <c r="F618" s="8"/>
      <c r="G618" s="8"/>
      <c r="H618" s="8"/>
      <c r="I618" s="8"/>
      <c r="K618" s="8"/>
    </row>
    <row r="619" spans="1:11" ht="15.75" customHeight="1">
      <c r="A619" s="8"/>
      <c r="B619" s="8"/>
      <c r="C619" s="8"/>
      <c r="D619" s="8"/>
      <c r="E619" s="8"/>
      <c r="F619" s="8"/>
      <c r="G619" s="8"/>
      <c r="H619" s="8"/>
      <c r="I619" s="8"/>
      <c r="K619" s="8"/>
    </row>
    <row r="620" spans="1:11" ht="15.75" customHeight="1">
      <c r="A620" s="8"/>
      <c r="B620" s="8"/>
      <c r="C620" s="8"/>
      <c r="D620" s="8"/>
      <c r="E620" s="8"/>
      <c r="F620" s="8"/>
      <c r="G620" s="8"/>
      <c r="H620" s="8"/>
      <c r="I620" s="8"/>
      <c r="K620" s="8"/>
    </row>
    <row r="621" spans="1:11" ht="15.75" customHeight="1">
      <c r="A621" s="8"/>
      <c r="B621" s="8"/>
      <c r="C621" s="8"/>
      <c r="D621" s="8"/>
      <c r="E621" s="8"/>
      <c r="F621" s="8"/>
      <c r="G621" s="8"/>
      <c r="H621" s="8"/>
      <c r="I621" s="8"/>
      <c r="K621" s="8"/>
    </row>
    <row r="622" spans="1:11" ht="15.75" customHeight="1">
      <c r="A622" s="8"/>
      <c r="B622" s="8"/>
      <c r="C622" s="8"/>
      <c r="D622" s="8"/>
      <c r="E622" s="8"/>
      <c r="F622" s="8"/>
      <c r="G622" s="8"/>
      <c r="H622" s="8"/>
      <c r="I622" s="8"/>
      <c r="K622" s="8"/>
    </row>
    <row r="623" spans="1:11" ht="15.75" customHeight="1">
      <c r="A623" s="8"/>
      <c r="B623" s="8"/>
      <c r="C623" s="8"/>
      <c r="D623" s="8"/>
      <c r="E623" s="8"/>
      <c r="F623" s="8"/>
      <c r="G623" s="8"/>
      <c r="H623" s="8"/>
      <c r="I623" s="8"/>
      <c r="K623" s="8"/>
    </row>
    <row r="624" spans="1:11" ht="15.75" customHeight="1">
      <c r="A624" s="8"/>
      <c r="B624" s="8"/>
      <c r="C624" s="8"/>
      <c r="D624" s="8"/>
      <c r="E624" s="8"/>
      <c r="F624" s="8"/>
      <c r="G624" s="8"/>
      <c r="H624" s="8"/>
      <c r="I624" s="8"/>
      <c r="K624" s="8"/>
    </row>
    <row r="625" spans="1:11" ht="15.75" customHeight="1">
      <c r="A625" s="8"/>
      <c r="B625" s="8"/>
      <c r="C625" s="8"/>
      <c r="D625" s="8"/>
      <c r="E625" s="8"/>
      <c r="F625" s="8"/>
      <c r="G625" s="8"/>
      <c r="H625" s="8"/>
      <c r="I625" s="8"/>
      <c r="K625" s="8"/>
    </row>
    <row r="626" spans="1:11" ht="15.75" customHeight="1">
      <c r="A626" s="8"/>
      <c r="B626" s="8"/>
      <c r="C626" s="8"/>
      <c r="D626" s="8"/>
      <c r="E626" s="8"/>
      <c r="F626" s="8"/>
      <c r="G626" s="8"/>
      <c r="H626" s="8"/>
      <c r="I626" s="8"/>
      <c r="K626" s="8"/>
    </row>
    <row r="627" spans="1:11" ht="15.75" customHeight="1">
      <c r="A627" s="8"/>
      <c r="B627" s="8"/>
      <c r="C627" s="8"/>
      <c r="D627" s="8"/>
      <c r="E627" s="8"/>
      <c r="F627" s="8"/>
      <c r="G627" s="8"/>
      <c r="H627" s="8"/>
      <c r="I627" s="8"/>
      <c r="K627" s="8"/>
    </row>
    <row r="628" spans="1:11" ht="15.75" customHeight="1">
      <c r="A628" s="8"/>
      <c r="B628" s="8"/>
      <c r="C628" s="8"/>
      <c r="D628" s="8"/>
      <c r="E628" s="8"/>
      <c r="F628" s="8"/>
      <c r="G628" s="8"/>
      <c r="H628" s="8"/>
      <c r="I628" s="8"/>
      <c r="K628" s="8"/>
    </row>
    <row r="629" spans="1:11" ht="15.75" customHeight="1">
      <c r="A629" s="8"/>
      <c r="B629" s="8"/>
      <c r="C629" s="8"/>
      <c r="D629" s="8"/>
      <c r="E629" s="8"/>
      <c r="F629" s="8"/>
      <c r="G629" s="8"/>
      <c r="H629" s="8"/>
      <c r="I629" s="8"/>
      <c r="K629" s="8"/>
    </row>
    <row r="630" spans="1:11" ht="15.75" customHeight="1">
      <c r="A630" s="8"/>
      <c r="B630" s="8"/>
      <c r="C630" s="8"/>
      <c r="D630" s="8"/>
      <c r="E630" s="8"/>
      <c r="F630" s="8"/>
      <c r="G630" s="8"/>
      <c r="H630" s="8"/>
      <c r="I630" s="8"/>
      <c r="K630" s="8"/>
    </row>
    <row r="631" spans="1:11" ht="15.75" customHeight="1">
      <c r="A631" s="8"/>
      <c r="B631" s="8"/>
      <c r="C631" s="8"/>
      <c r="D631" s="8"/>
      <c r="E631" s="8"/>
      <c r="F631" s="8"/>
      <c r="G631" s="8"/>
      <c r="H631" s="8"/>
      <c r="I631" s="8"/>
      <c r="K631" s="8"/>
    </row>
    <row r="632" spans="1:11" ht="15.75" customHeight="1">
      <c r="A632" s="8"/>
      <c r="B632" s="8"/>
      <c r="C632" s="8"/>
      <c r="D632" s="8"/>
      <c r="E632" s="8"/>
      <c r="F632" s="8"/>
      <c r="G632" s="8"/>
      <c r="H632" s="8"/>
      <c r="I632" s="8"/>
      <c r="K632" s="8"/>
    </row>
    <row r="633" spans="1:11" ht="15.75" customHeight="1">
      <c r="A633" s="8"/>
      <c r="B633" s="8"/>
      <c r="C633" s="8"/>
      <c r="D633" s="8"/>
      <c r="E633" s="8"/>
      <c r="F633" s="8"/>
      <c r="G633" s="8"/>
      <c r="H633" s="8"/>
      <c r="I633" s="8"/>
      <c r="K633" s="8"/>
    </row>
    <row r="634" spans="1:11" ht="15.75" customHeight="1">
      <c r="A634" s="8"/>
      <c r="B634" s="8"/>
      <c r="C634" s="8"/>
      <c r="D634" s="8"/>
      <c r="E634" s="8"/>
      <c r="F634" s="8"/>
      <c r="G634" s="8"/>
      <c r="H634" s="8"/>
      <c r="I634" s="8"/>
      <c r="K634" s="8"/>
    </row>
    <row r="635" spans="1:11" ht="15.75" customHeight="1">
      <c r="A635" s="8"/>
      <c r="B635" s="8"/>
      <c r="C635" s="8"/>
      <c r="D635" s="8"/>
      <c r="E635" s="8"/>
      <c r="F635" s="8"/>
      <c r="G635" s="8"/>
      <c r="H635" s="8"/>
      <c r="I635" s="8"/>
      <c r="K635" s="8"/>
    </row>
    <row r="636" spans="1:11" ht="15.75" customHeight="1">
      <c r="A636" s="8"/>
      <c r="B636" s="8"/>
      <c r="C636" s="8"/>
      <c r="D636" s="8"/>
      <c r="E636" s="8"/>
      <c r="F636" s="8"/>
      <c r="G636" s="8"/>
      <c r="H636" s="8"/>
      <c r="I636" s="8"/>
      <c r="K636" s="8"/>
    </row>
    <row r="637" spans="1:11" ht="15.75" customHeight="1">
      <c r="A637" s="8"/>
      <c r="B637" s="8"/>
      <c r="C637" s="8"/>
      <c r="D637" s="8"/>
      <c r="E637" s="8"/>
      <c r="F637" s="8"/>
      <c r="G637" s="8"/>
      <c r="H637" s="8"/>
      <c r="I637" s="8"/>
      <c r="K637" s="8"/>
    </row>
    <row r="638" spans="1:11" ht="15.75" customHeight="1">
      <c r="A638" s="8"/>
      <c r="B638" s="8"/>
      <c r="C638" s="8"/>
      <c r="D638" s="8"/>
      <c r="E638" s="8"/>
      <c r="F638" s="8"/>
      <c r="G638" s="8"/>
      <c r="H638" s="8"/>
      <c r="I638" s="8"/>
      <c r="K638" s="8"/>
    </row>
    <row r="639" spans="1:11" ht="15.75" customHeight="1">
      <c r="A639" s="8"/>
      <c r="B639" s="8"/>
      <c r="C639" s="8"/>
      <c r="D639" s="8"/>
      <c r="E639" s="8"/>
      <c r="F639" s="8"/>
      <c r="G639" s="8"/>
      <c r="H639" s="8"/>
      <c r="I639" s="8"/>
      <c r="K639" s="8"/>
    </row>
    <row r="640" spans="1:11" ht="15.75" customHeight="1">
      <c r="A640" s="8"/>
      <c r="B640" s="8"/>
      <c r="C640" s="8"/>
      <c r="D640" s="8"/>
      <c r="E640" s="8"/>
      <c r="F640" s="8"/>
      <c r="G640" s="8"/>
      <c r="H640" s="8"/>
      <c r="I640" s="8"/>
      <c r="K640" s="8"/>
    </row>
    <row r="641" spans="1:11" ht="15.75" customHeight="1">
      <c r="A641" s="8"/>
      <c r="B641" s="8"/>
      <c r="C641" s="8"/>
      <c r="D641" s="8"/>
      <c r="E641" s="8"/>
      <c r="F641" s="8"/>
      <c r="G641" s="8"/>
      <c r="H641" s="8"/>
      <c r="I641" s="8"/>
      <c r="K641" s="8"/>
    </row>
    <row r="642" spans="1:11" ht="15.75" customHeight="1">
      <c r="A642" s="8"/>
      <c r="B642" s="8"/>
      <c r="C642" s="8"/>
      <c r="D642" s="8"/>
      <c r="E642" s="8"/>
      <c r="F642" s="8"/>
      <c r="G642" s="8"/>
      <c r="H642" s="8"/>
      <c r="I642" s="8"/>
      <c r="K642" s="8"/>
    </row>
    <row r="643" spans="1:11" ht="15.75" customHeight="1">
      <c r="A643" s="8"/>
      <c r="B643" s="8"/>
      <c r="C643" s="8"/>
      <c r="D643" s="8"/>
      <c r="E643" s="8"/>
      <c r="F643" s="8"/>
      <c r="G643" s="8"/>
      <c r="H643" s="8"/>
      <c r="I643" s="8"/>
      <c r="K643" s="8"/>
    </row>
    <row r="644" spans="1:11" ht="15.75" customHeight="1">
      <c r="A644" s="8"/>
      <c r="B644" s="8"/>
      <c r="C644" s="8"/>
      <c r="D644" s="8"/>
      <c r="E644" s="8"/>
      <c r="F644" s="8"/>
      <c r="G644" s="8"/>
      <c r="H644" s="8"/>
      <c r="I644" s="8"/>
      <c r="K644" s="8"/>
    </row>
    <row r="645" spans="1:11" ht="15.75" customHeight="1">
      <c r="A645" s="8"/>
      <c r="B645" s="8"/>
      <c r="C645" s="8"/>
      <c r="D645" s="8"/>
      <c r="E645" s="8"/>
      <c r="F645" s="8"/>
      <c r="G645" s="8"/>
      <c r="H645" s="8"/>
      <c r="I645" s="8"/>
      <c r="K645" s="8"/>
    </row>
    <row r="646" spans="1:11" ht="15.75" customHeight="1">
      <c r="A646" s="8"/>
      <c r="B646" s="8"/>
      <c r="C646" s="8"/>
      <c r="D646" s="8"/>
      <c r="E646" s="8"/>
      <c r="F646" s="8"/>
      <c r="G646" s="8"/>
      <c r="H646" s="8"/>
      <c r="I646" s="8"/>
      <c r="K646" s="8"/>
    </row>
    <row r="647" spans="1:11" ht="15.75" customHeight="1">
      <c r="A647" s="8"/>
      <c r="B647" s="8"/>
      <c r="C647" s="8"/>
      <c r="D647" s="8"/>
      <c r="E647" s="8"/>
      <c r="F647" s="8"/>
      <c r="G647" s="8"/>
      <c r="H647" s="8"/>
      <c r="I647" s="8"/>
      <c r="K647" s="8"/>
    </row>
    <row r="648" spans="1:11" ht="15.75" customHeight="1">
      <c r="A648" s="8"/>
      <c r="B648" s="8"/>
      <c r="C648" s="8"/>
      <c r="D648" s="8"/>
      <c r="E648" s="8"/>
      <c r="F648" s="8"/>
      <c r="G648" s="8"/>
      <c r="H648" s="8"/>
      <c r="I648" s="8"/>
      <c r="K648" s="8"/>
    </row>
    <row r="649" spans="1:11" ht="15.75" customHeight="1">
      <c r="A649" s="8"/>
      <c r="B649" s="8"/>
      <c r="C649" s="8"/>
      <c r="D649" s="8"/>
      <c r="E649" s="8"/>
      <c r="F649" s="8"/>
      <c r="G649" s="8"/>
      <c r="H649" s="8"/>
      <c r="I649" s="8"/>
      <c r="K649" s="8"/>
    </row>
    <row r="650" spans="1:11" ht="15.75" customHeight="1">
      <c r="A650" s="8"/>
      <c r="B650" s="8"/>
      <c r="C650" s="8"/>
      <c r="D650" s="8"/>
      <c r="E650" s="8"/>
      <c r="F650" s="8"/>
      <c r="G650" s="8"/>
      <c r="H650" s="8"/>
      <c r="I650" s="8"/>
      <c r="K650" s="8"/>
    </row>
    <row r="651" spans="1:11" ht="15.75" customHeight="1">
      <c r="A651" s="8"/>
      <c r="B651" s="8"/>
      <c r="C651" s="8"/>
      <c r="D651" s="8"/>
      <c r="E651" s="8"/>
      <c r="F651" s="8"/>
      <c r="G651" s="8"/>
      <c r="H651" s="8"/>
      <c r="I651" s="8"/>
      <c r="K651" s="8"/>
    </row>
    <row r="652" spans="1:11" ht="15.75" customHeight="1">
      <c r="A652" s="8"/>
      <c r="B652" s="8"/>
      <c r="C652" s="8"/>
      <c r="D652" s="8"/>
      <c r="E652" s="8"/>
      <c r="F652" s="8"/>
      <c r="G652" s="8"/>
      <c r="H652" s="8"/>
      <c r="I652" s="8"/>
      <c r="K652" s="8"/>
    </row>
    <row r="653" spans="1:11" ht="15.75" customHeight="1">
      <c r="A653" s="8"/>
      <c r="B653" s="8"/>
      <c r="C653" s="8"/>
      <c r="D653" s="8"/>
      <c r="E653" s="8"/>
      <c r="F653" s="8"/>
      <c r="G653" s="8"/>
      <c r="H653" s="8"/>
      <c r="I653" s="8"/>
      <c r="K653" s="8"/>
    </row>
    <row r="654" spans="1:11" ht="15.75" customHeight="1">
      <c r="A654" s="8"/>
      <c r="B654" s="8"/>
      <c r="C654" s="8"/>
      <c r="D654" s="8"/>
      <c r="E654" s="8"/>
      <c r="F654" s="8"/>
      <c r="G654" s="8"/>
      <c r="H654" s="8"/>
      <c r="I654" s="8"/>
      <c r="K654" s="8"/>
    </row>
    <row r="655" spans="1:11" ht="15.75" customHeight="1">
      <c r="A655" s="8"/>
      <c r="B655" s="8"/>
      <c r="C655" s="8"/>
      <c r="D655" s="8"/>
      <c r="E655" s="8"/>
      <c r="F655" s="8"/>
      <c r="G655" s="8"/>
      <c r="H655" s="8"/>
      <c r="I655" s="8"/>
      <c r="K655" s="8"/>
    </row>
    <row r="656" spans="1:11" ht="15.75" customHeight="1">
      <c r="A656" s="8"/>
      <c r="B656" s="8"/>
      <c r="C656" s="8"/>
      <c r="D656" s="8"/>
      <c r="E656" s="8"/>
      <c r="F656" s="8"/>
      <c r="G656" s="8"/>
      <c r="H656" s="8"/>
      <c r="I656" s="8"/>
      <c r="K656" s="8"/>
    </row>
    <row r="657" spans="1:11" ht="15.75" customHeight="1">
      <c r="A657" s="8"/>
      <c r="B657" s="8"/>
      <c r="C657" s="8"/>
      <c r="D657" s="8"/>
      <c r="E657" s="8"/>
      <c r="F657" s="8"/>
      <c r="G657" s="8"/>
      <c r="H657" s="8"/>
      <c r="I657" s="8"/>
      <c r="K657" s="8"/>
    </row>
    <row r="658" spans="1:11" ht="15.75" customHeight="1">
      <c r="A658" s="8"/>
      <c r="B658" s="8"/>
      <c r="C658" s="8"/>
      <c r="D658" s="8"/>
      <c r="E658" s="8"/>
      <c r="F658" s="8"/>
      <c r="G658" s="8"/>
      <c r="H658" s="8"/>
      <c r="I658" s="8"/>
      <c r="K658" s="8"/>
    </row>
    <row r="659" spans="1:11" ht="15.75" customHeight="1">
      <c r="A659" s="8"/>
      <c r="B659" s="8"/>
      <c r="C659" s="8"/>
      <c r="D659" s="8"/>
      <c r="E659" s="8"/>
      <c r="F659" s="8"/>
      <c r="G659" s="8"/>
      <c r="H659" s="8"/>
      <c r="I659" s="8"/>
      <c r="K659" s="8"/>
    </row>
    <row r="660" spans="1:11" ht="15.75" customHeight="1">
      <c r="A660" s="8"/>
      <c r="B660" s="8"/>
      <c r="C660" s="8"/>
      <c r="D660" s="8"/>
      <c r="E660" s="8"/>
      <c r="F660" s="8"/>
      <c r="G660" s="8"/>
      <c r="H660" s="8"/>
      <c r="I660" s="8"/>
      <c r="K660" s="8"/>
    </row>
    <row r="661" spans="1:11" ht="15.75" customHeight="1">
      <c r="A661" s="8"/>
      <c r="B661" s="8"/>
      <c r="C661" s="8"/>
      <c r="D661" s="8"/>
      <c r="E661" s="8"/>
      <c r="F661" s="8"/>
      <c r="G661" s="8"/>
      <c r="H661" s="8"/>
      <c r="I661" s="8"/>
      <c r="K661" s="8"/>
    </row>
    <row r="662" spans="1:11" ht="15.75" customHeight="1">
      <c r="A662" s="8"/>
      <c r="B662" s="8"/>
      <c r="C662" s="8"/>
      <c r="D662" s="8"/>
      <c r="E662" s="8"/>
      <c r="F662" s="8"/>
      <c r="G662" s="8"/>
      <c r="H662" s="8"/>
      <c r="I662" s="8"/>
      <c r="K662" s="8"/>
    </row>
    <row r="663" spans="1:11" ht="15.75" customHeight="1">
      <c r="A663" s="8"/>
      <c r="B663" s="8"/>
      <c r="C663" s="8"/>
      <c r="D663" s="8"/>
      <c r="E663" s="8"/>
      <c r="F663" s="8"/>
      <c r="G663" s="8"/>
      <c r="H663" s="8"/>
      <c r="I663" s="8"/>
      <c r="K663" s="8"/>
    </row>
    <row r="664" spans="1:11" ht="15.75" customHeight="1">
      <c r="A664" s="8"/>
      <c r="B664" s="8"/>
      <c r="C664" s="8"/>
      <c r="D664" s="8"/>
      <c r="E664" s="8"/>
      <c r="F664" s="8"/>
      <c r="G664" s="8"/>
      <c r="H664" s="8"/>
      <c r="I664" s="8"/>
      <c r="K664" s="8"/>
    </row>
    <row r="665" spans="1:11" ht="15.75" customHeight="1">
      <c r="A665" s="8"/>
      <c r="B665" s="8"/>
      <c r="C665" s="8"/>
      <c r="D665" s="8"/>
      <c r="E665" s="8"/>
      <c r="F665" s="8"/>
      <c r="G665" s="8"/>
      <c r="H665" s="8"/>
      <c r="I665" s="8"/>
      <c r="K665" s="8"/>
    </row>
    <row r="666" spans="1:11" ht="15.75" customHeight="1">
      <c r="A666" s="8"/>
      <c r="B666" s="8"/>
      <c r="C666" s="8"/>
      <c r="D666" s="8"/>
      <c r="E666" s="8"/>
      <c r="F666" s="8"/>
      <c r="G666" s="8"/>
      <c r="H666" s="8"/>
      <c r="I666" s="8"/>
      <c r="K666" s="8"/>
    </row>
    <row r="667" spans="1:11" ht="15.75" customHeight="1">
      <c r="A667" s="8"/>
      <c r="B667" s="8"/>
      <c r="C667" s="8"/>
      <c r="D667" s="8"/>
      <c r="E667" s="8"/>
      <c r="F667" s="8"/>
      <c r="G667" s="8"/>
      <c r="H667" s="8"/>
      <c r="I667" s="8"/>
      <c r="K667" s="8"/>
    </row>
    <row r="668" spans="1:11" ht="15.75" customHeight="1">
      <c r="A668" s="8"/>
      <c r="B668" s="8"/>
      <c r="C668" s="8"/>
      <c r="D668" s="8"/>
      <c r="E668" s="8"/>
      <c r="F668" s="8"/>
      <c r="G668" s="8"/>
      <c r="H668" s="8"/>
      <c r="I668" s="8"/>
      <c r="K668" s="8"/>
    </row>
    <row r="669" spans="1:11" ht="15.75" customHeight="1">
      <c r="A669" s="8"/>
      <c r="B669" s="8"/>
      <c r="C669" s="8"/>
      <c r="D669" s="8"/>
      <c r="E669" s="8"/>
      <c r="F669" s="8"/>
      <c r="G669" s="8"/>
      <c r="H669" s="8"/>
      <c r="I669" s="8"/>
      <c r="K669" s="8"/>
    </row>
    <row r="670" spans="1:11" ht="15.75" customHeight="1">
      <c r="A670" s="8"/>
      <c r="B670" s="8"/>
      <c r="C670" s="8"/>
      <c r="D670" s="8"/>
      <c r="E670" s="8"/>
      <c r="F670" s="8"/>
      <c r="G670" s="8"/>
      <c r="H670" s="8"/>
      <c r="I670" s="8"/>
      <c r="K670" s="8"/>
    </row>
    <row r="671" spans="1:11" ht="15.75" customHeight="1">
      <c r="A671" s="8"/>
      <c r="B671" s="8"/>
      <c r="C671" s="8"/>
      <c r="D671" s="8"/>
      <c r="E671" s="8"/>
      <c r="F671" s="8"/>
      <c r="G671" s="8"/>
      <c r="H671" s="8"/>
      <c r="I671" s="8"/>
      <c r="K671" s="8"/>
    </row>
    <row r="672" spans="1:11" ht="15.75" customHeight="1">
      <c r="A672" s="8"/>
      <c r="B672" s="8"/>
      <c r="C672" s="8"/>
      <c r="D672" s="8"/>
      <c r="E672" s="8"/>
      <c r="F672" s="8"/>
      <c r="G672" s="8"/>
      <c r="H672" s="8"/>
      <c r="I672" s="8"/>
      <c r="K672" s="8"/>
    </row>
    <row r="673" spans="1:11" ht="15.75" customHeight="1">
      <c r="A673" s="8"/>
      <c r="B673" s="8"/>
      <c r="C673" s="8"/>
      <c r="D673" s="8"/>
      <c r="E673" s="8"/>
      <c r="F673" s="8"/>
      <c r="G673" s="8"/>
      <c r="H673" s="8"/>
      <c r="I673" s="8"/>
      <c r="K673" s="8"/>
    </row>
    <row r="674" spans="1:11" ht="15.75" customHeight="1">
      <c r="A674" s="8"/>
      <c r="B674" s="8"/>
      <c r="C674" s="8"/>
      <c r="D674" s="8"/>
      <c r="E674" s="8"/>
      <c r="F674" s="8"/>
      <c r="G674" s="8"/>
      <c r="H674" s="8"/>
      <c r="I674" s="8"/>
      <c r="K674" s="8"/>
    </row>
    <row r="675" spans="1:11" ht="15.75" customHeight="1">
      <c r="A675" s="8"/>
      <c r="B675" s="8"/>
      <c r="C675" s="8"/>
      <c r="D675" s="8"/>
      <c r="E675" s="8"/>
      <c r="F675" s="8"/>
      <c r="G675" s="8"/>
      <c r="H675" s="8"/>
      <c r="I675" s="8"/>
      <c r="K675" s="8"/>
    </row>
    <row r="676" spans="1:11" ht="15.75" customHeight="1">
      <c r="A676" s="8"/>
      <c r="B676" s="8"/>
      <c r="C676" s="8"/>
      <c r="D676" s="8"/>
      <c r="E676" s="8"/>
      <c r="F676" s="8"/>
      <c r="G676" s="8"/>
      <c r="H676" s="8"/>
      <c r="I676" s="8"/>
      <c r="K676" s="8"/>
    </row>
    <row r="677" spans="1:11" ht="15.75" customHeight="1">
      <c r="A677" s="8"/>
      <c r="B677" s="8"/>
      <c r="C677" s="8"/>
      <c r="D677" s="8"/>
      <c r="E677" s="8"/>
      <c r="F677" s="8"/>
      <c r="G677" s="8"/>
      <c r="H677" s="8"/>
      <c r="I677" s="8"/>
      <c r="K677" s="8"/>
    </row>
    <row r="678" spans="1:11" ht="15.75" customHeight="1">
      <c r="A678" s="8"/>
      <c r="B678" s="8"/>
      <c r="C678" s="8"/>
      <c r="D678" s="8"/>
      <c r="E678" s="8"/>
      <c r="F678" s="8"/>
      <c r="G678" s="8"/>
      <c r="H678" s="8"/>
      <c r="I678" s="8"/>
      <c r="K678" s="8"/>
    </row>
    <row r="679" spans="1:11" ht="15.75" customHeight="1">
      <c r="A679" s="8"/>
      <c r="B679" s="8"/>
      <c r="C679" s="8"/>
      <c r="D679" s="8"/>
      <c r="E679" s="8"/>
      <c r="F679" s="8"/>
      <c r="G679" s="8"/>
      <c r="H679" s="8"/>
      <c r="I679" s="8"/>
      <c r="K679" s="8"/>
    </row>
    <row r="680" spans="1:11" ht="15.75" customHeight="1">
      <c r="A680" s="8"/>
      <c r="B680" s="8"/>
      <c r="C680" s="8"/>
      <c r="D680" s="8"/>
      <c r="E680" s="8"/>
      <c r="F680" s="8"/>
      <c r="G680" s="8"/>
      <c r="H680" s="8"/>
      <c r="I680" s="8"/>
      <c r="K680" s="8"/>
    </row>
    <row r="681" spans="1:11" ht="15.75" customHeight="1">
      <c r="A681" s="8"/>
      <c r="B681" s="8"/>
      <c r="C681" s="8"/>
      <c r="D681" s="8"/>
      <c r="E681" s="8"/>
      <c r="F681" s="8"/>
      <c r="G681" s="8"/>
      <c r="H681" s="8"/>
      <c r="I681" s="8"/>
      <c r="K681" s="8"/>
    </row>
    <row r="682" spans="1:11" ht="15.75" customHeight="1">
      <c r="A682" s="8"/>
      <c r="B682" s="8"/>
      <c r="C682" s="8"/>
      <c r="D682" s="8"/>
      <c r="E682" s="8"/>
      <c r="F682" s="8"/>
      <c r="G682" s="8"/>
      <c r="H682" s="8"/>
      <c r="I682" s="8"/>
      <c r="K682" s="8"/>
    </row>
    <row r="683" spans="1:11" ht="15.75" customHeight="1">
      <c r="A683" s="8"/>
      <c r="B683" s="8"/>
      <c r="C683" s="8"/>
      <c r="D683" s="8"/>
      <c r="E683" s="8"/>
      <c r="F683" s="8"/>
      <c r="G683" s="8"/>
      <c r="H683" s="8"/>
      <c r="I683" s="8"/>
      <c r="K683" s="8"/>
    </row>
    <row r="684" spans="1:11" ht="15.75" customHeight="1">
      <c r="A684" s="8"/>
      <c r="B684" s="8"/>
      <c r="C684" s="8"/>
      <c r="D684" s="8"/>
      <c r="E684" s="8"/>
      <c r="F684" s="8"/>
      <c r="G684" s="8"/>
      <c r="H684" s="8"/>
      <c r="I684" s="8"/>
      <c r="K684" s="8"/>
    </row>
    <row r="685" spans="1:11" ht="15.75" customHeight="1">
      <c r="A685" s="8"/>
      <c r="B685" s="8"/>
      <c r="C685" s="8"/>
      <c r="D685" s="8"/>
      <c r="E685" s="8"/>
      <c r="F685" s="8"/>
      <c r="G685" s="8"/>
      <c r="H685" s="8"/>
      <c r="I685" s="8"/>
      <c r="K685" s="8"/>
    </row>
    <row r="686" spans="1:11" ht="15.75" customHeight="1">
      <c r="A686" s="8"/>
      <c r="B686" s="8"/>
      <c r="C686" s="8"/>
      <c r="D686" s="8"/>
      <c r="E686" s="8"/>
      <c r="F686" s="8"/>
      <c r="G686" s="8"/>
      <c r="H686" s="8"/>
      <c r="I686" s="8"/>
      <c r="K686" s="8"/>
    </row>
    <row r="687" spans="1:11" ht="15.75" customHeight="1">
      <c r="A687" s="8"/>
      <c r="B687" s="8"/>
      <c r="C687" s="8"/>
      <c r="D687" s="8"/>
      <c r="E687" s="8"/>
      <c r="F687" s="8"/>
      <c r="G687" s="8"/>
      <c r="H687" s="8"/>
      <c r="I687" s="8"/>
      <c r="K687" s="8"/>
    </row>
    <row r="688" spans="1:11" ht="15.75" customHeight="1">
      <c r="A688" s="8"/>
      <c r="B688" s="8"/>
      <c r="C688" s="8"/>
      <c r="D688" s="8"/>
      <c r="E688" s="8"/>
      <c r="F688" s="8"/>
      <c r="G688" s="8"/>
      <c r="H688" s="8"/>
      <c r="I688" s="8"/>
      <c r="K688" s="8"/>
    </row>
    <row r="689" spans="1:11" ht="15.75" customHeight="1">
      <c r="A689" s="8"/>
      <c r="B689" s="8"/>
      <c r="C689" s="8"/>
      <c r="D689" s="8"/>
      <c r="E689" s="8"/>
      <c r="F689" s="8"/>
      <c r="G689" s="8"/>
      <c r="H689" s="8"/>
      <c r="I689" s="8"/>
      <c r="K689" s="8"/>
    </row>
    <row r="690" spans="1:11" ht="15.75" customHeight="1">
      <c r="A690" s="8"/>
      <c r="B690" s="8"/>
      <c r="C690" s="8"/>
      <c r="D690" s="8"/>
      <c r="E690" s="8"/>
      <c r="F690" s="8"/>
      <c r="G690" s="8"/>
      <c r="H690" s="8"/>
      <c r="I690" s="8"/>
      <c r="K690" s="8"/>
    </row>
    <row r="691" spans="1:11" ht="15.75" customHeight="1">
      <c r="A691" s="8"/>
      <c r="B691" s="8"/>
      <c r="C691" s="8"/>
      <c r="D691" s="8"/>
      <c r="E691" s="8"/>
      <c r="F691" s="8"/>
      <c r="G691" s="8"/>
      <c r="H691" s="8"/>
      <c r="I691" s="8"/>
      <c r="K691" s="8"/>
    </row>
    <row r="692" spans="1:11" ht="15.75" customHeight="1">
      <c r="A692" s="8"/>
      <c r="B692" s="8"/>
      <c r="C692" s="8"/>
      <c r="D692" s="8"/>
      <c r="E692" s="8"/>
      <c r="F692" s="8"/>
      <c r="G692" s="8"/>
      <c r="H692" s="8"/>
      <c r="I692" s="8"/>
      <c r="K692" s="8"/>
    </row>
    <row r="693" spans="1:11" ht="15.75" customHeight="1">
      <c r="A693" s="8"/>
      <c r="B693" s="8"/>
      <c r="C693" s="8"/>
      <c r="D693" s="8"/>
      <c r="E693" s="8"/>
      <c r="F693" s="8"/>
      <c r="G693" s="8"/>
      <c r="H693" s="8"/>
      <c r="I693" s="8"/>
      <c r="K693" s="8"/>
    </row>
    <row r="694" spans="1:11" ht="15.75" customHeight="1">
      <c r="A694" s="8"/>
      <c r="B694" s="8"/>
      <c r="C694" s="8"/>
      <c r="D694" s="8"/>
      <c r="E694" s="8"/>
      <c r="F694" s="8"/>
      <c r="G694" s="8"/>
      <c r="H694" s="8"/>
      <c r="I694" s="8"/>
      <c r="K694" s="8"/>
    </row>
    <row r="695" spans="1:11" ht="15.75" customHeight="1">
      <c r="A695" s="8"/>
      <c r="B695" s="8"/>
      <c r="C695" s="8"/>
      <c r="D695" s="8"/>
      <c r="E695" s="8"/>
      <c r="F695" s="8"/>
      <c r="G695" s="8"/>
      <c r="H695" s="8"/>
      <c r="I695" s="8"/>
      <c r="K695" s="8"/>
    </row>
    <row r="696" spans="1:11" ht="15.75" customHeight="1">
      <c r="A696" s="8"/>
      <c r="B696" s="8"/>
      <c r="C696" s="8"/>
      <c r="D696" s="8"/>
      <c r="E696" s="8"/>
      <c r="F696" s="8"/>
      <c r="G696" s="8"/>
      <c r="H696" s="8"/>
      <c r="I696" s="8"/>
      <c r="K696" s="8"/>
    </row>
    <row r="697" spans="1:11" ht="15.75" customHeight="1">
      <c r="A697" s="8"/>
      <c r="B697" s="8"/>
      <c r="C697" s="8"/>
      <c r="D697" s="8"/>
      <c r="E697" s="8"/>
      <c r="F697" s="8"/>
      <c r="G697" s="8"/>
      <c r="H697" s="8"/>
      <c r="I697" s="8"/>
      <c r="K697" s="8"/>
    </row>
    <row r="698" spans="1:11" ht="15.75" customHeight="1">
      <c r="A698" s="8"/>
      <c r="B698" s="8"/>
      <c r="C698" s="8"/>
      <c r="D698" s="8"/>
      <c r="E698" s="8"/>
      <c r="F698" s="8"/>
      <c r="G698" s="8"/>
      <c r="H698" s="8"/>
      <c r="I698" s="8"/>
      <c r="K698" s="8"/>
    </row>
    <row r="699" spans="1:11" ht="15.75" customHeight="1">
      <c r="A699" s="8"/>
      <c r="B699" s="8"/>
      <c r="C699" s="8"/>
      <c r="D699" s="8"/>
      <c r="E699" s="8"/>
      <c r="F699" s="8"/>
      <c r="G699" s="8"/>
      <c r="H699" s="8"/>
      <c r="I699" s="8"/>
      <c r="K699" s="8"/>
    </row>
    <row r="700" spans="1:11" ht="15.75" customHeight="1">
      <c r="A700" s="8"/>
      <c r="B700" s="8"/>
      <c r="C700" s="8"/>
      <c r="D700" s="8"/>
      <c r="E700" s="8"/>
      <c r="F700" s="8"/>
      <c r="G700" s="8"/>
      <c r="H700" s="8"/>
      <c r="I700" s="8"/>
      <c r="K700" s="8"/>
    </row>
    <row r="701" spans="1:11" ht="15.75" customHeight="1">
      <c r="A701" s="8"/>
      <c r="B701" s="8"/>
      <c r="C701" s="8"/>
      <c r="D701" s="8"/>
      <c r="E701" s="8"/>
      <c r="F701" s="8"/>
      <c r="G701" s="8"/>
      <c r="H701" s="8"/>
      <c r="I701" s="8"/>
      <c r="K701" s="8"/>
    </row>
    <row r="702" spans="1:11" ht="15.75" customHeight="1">
      <c r="A702" s="8"/>
      <c r="B702" s="8"/>
      <c r="C702" s="8"/>
      <c r="D702" s="8"/>
      <c r="E702" s="8"/>
      <c r="F702" s="8"/>
      <c r="G702" s="8"/>
      <c r="H702" s="8"/>
      <c r="I702" s="8"/>
      <c r="K702" s="8"/>
    </row>
    <row r="703" spans="1:11" ht="15.75" customHeight="1">
      <c r="A703" s="8"/>
      <c r="B703" s="8"/>
      <c r="C703" s="8"/>
      <c r="D703" s="8"/>
      <c r="E703" s="8"/>
      <c r="F703" s="8"/>
      <c r="G703" s="8"/>
      <c r="H703" s="8"/>
      <c r="I703" s="8"/>
      <c r="K703" s="8"/>
    </row>
    <row r="704" spans="1:11" ht="15.75" customHeight="1">
      <c r="A704" s="8"/>
      <c r="B704" s="8"/>
      <c r="C704" s="8"/>
      <c r="D704" s="8"/>
      <c r="E704" s="8"/>
      <c r="F704" s="8"/>
      <c r="G704" s="8"/>
      <c r="H704" s="8"/>
      <c r="I704" s="8"/>
      <c r="K704" s="8"/>
    </row>
    <row r="705" spans="1:11" ht="15.75" customHeight="1">
      <c r="A705" s="8"/>
      <c r="B705" s="8"/>
      <c r="C705" s="8"/>
      <c r="D705" s="8"/>
      <c r="E705" s="8"/>
      <c r="F705" s="8"/>
      <c r="G705" s="8"/>
      <c r="H705" s="8"/>
      <c r="I705" s="8"/>
      <c r="K705" s="8"/>
    </row>
    <row r="706" spans="1:11" ht="15.75" customHeight="1">
      <c r="A706" s="8"/>
      <c r="B706" s="8"/>
      <c r="C706" s="8"/>
      <c r="D706" s="8"/>
      <c r="E706" s="8"/>
      <c r="F706" s="8"/>
      <c r="G706" s="8"/>
      <c r="H706" s="8"/>
      <c r="I706" s="8"/>
      <c r="K706" s="8"/>
    </row>
    <row r="707" spans="1:11" ht="15.75" customHeight="1">
      <c r="A707" s="8"/>
      <c r="B707" s="8"/>
      <c r="C707" s="8"/>
      <c r="D707" s="8"/>
      <c r="E707" s="8"/>
      <c r="F707" s="8"/>
      <c r="G707" s="8"/>
      <c r="H707" s="8"/>
      <c r="I707" s="8"/>
      <c r="K707" s="8"/>
    </row>
    <row r="708" spans="1:11" ht="15.75" customHeight="1">
      <c r="A708" s="8"/>
      <c r="B708" s="8"/>
      <c r="C708" s="8"/>
      <c r="D708" s="8"/>
      <c r="E708" s="8"/>
      <c r="F708" s="8"/>
      <c r="G708" s="8"/>
      <c r="H708" s="8"/>
      <c r="I708" s="8"/>
      <c r="K708" s="8"/>
    </row>
    <row r="709" spans="1:11" ht="15.75" customHeight="1">
      <c r="A709" s="8"/>
      <c r="B709" s="8"/>
      <c r="C709" s="8"/>
      <c r="D709" s="8"/>
      <c r="E709" s="8"/>
      <c r="F709" s="8"/>
      <c r="G709" s="8"/>
      <c r="H709" s="8"/>
      <c r="I709" s="8"/>
      <c r="K709" s="8"/>
    </row>
    <row r="710" spans="1:11" ht="15.75" customHeight="1">
      <c r="A710" s="8"/>
      <c r="B710" s="8"/>
      <c r="C710" s="8"/>
      <c r="D710" s="8"/>
      <c r="E710" s="8"/>
      <c r="F710" s="8"/>
      <c r="G710" s="8"/>
      <c r="H710" s="8"/>
      <c r="I710" s="8"/>
      <c r="K710" s="8"/>
    </row>
    <row r="711" spans="1:11" ht="15.75" customHeight="1">
      <c r="A711" s="8"/>
      <c r="B711" s="8"/>
      <c r="C711" s="8"/>
      <c r="D711" s="8"/>
      <c r="E711" s="8"/>
      <c r="F711" s="8"/>
      <c r="G711" s="8"/>
      <c r="H711" s="8"/>
      <c r="I711" s="8"/>
      <c r="K711" s="8"/>
    </row>
    <row r="712" spans="1:11" ht="15.75" customHeight="1">
      <c r="A712" s="8"/>
      <c r="B712" s="8"/>
      <c r="C712" s="8"/>
      <c r="D712" s="8"/>
      <c r="E712" s="8"/>
      <c r="F712" s="8"/>
      <c r="G712" s="8"/>
      <c r="H712" s="8"/>
      <c r="I712" s="8"/>
      <c r="K712" s="8"/>
    </row>
    <row r="713" spans="1:11" ht="15.75" customHeight="1">
      <c r="A713" s="8"/>
      <c r="B713" s="8"/>
      <c r="C713" s="8"/>
      <c r="D713" s="8"/>
      <c r="E713" s="8"/>
      <c r="F713" s="8"/>
      <c r="G713" s="8"/>
      <c r="H713" s="8"/>
      <c r="I713" s="8"/>
      <c r="K713" s="8"/>
    </row>
    <row r="714" spans="1:11" ht="15.75" customHeight="1">
      <c r="A714" s="8"/>
      <c r="B714" s="8"/>
      <c r="C714" s="8"/>
      <c r="D714" s="8"/>
      <c r="E714" s="8"/>
      <c r="F714" s="8"/>
      <c r="G714" s="8"/>
      <c r="H714" s="8"/>
      <c r="I714" s="8"/>
      <c r="K714" s="8"/>
    </row>
    <row r="715" spans="1:11" ht="15.75" customHeight="1">
      <c r="A715" s="8"/>
      <c r="B715" s="8"/>
      <c r="C715" s="8"/>
      <c r="D715" s="8"/>
      <c r="E715" s="8"/>
      <c r="F715" s="8"/>
      <c r="G715" s="8"/>
      <c r="H715" s="8"/>
      <c r="I715" s="8"/>
      <c r="K715" s="8"/>
    </row>
    <row r="716" spans="1:11" ht="15.75" customHeight="1">
      <c r="A716" s="8"/>
      <c r="B716" s="8"/>
      <c r="C716" s="8"/>
      <c r="D716" s="8"/>
      <c r="E716" s="8"/>
      <c r="F716" s="8"/>
      <c r="G716" s="8"/>
      <c r="H716" s="8"/>
      <c r="I716" s="8"/>
      <c r="K716" s="8"/>
    </row>
    <row r="717" spans="1:11" ht="15.75" customHeight="1">
      <c r="A717" s="8"/>
      <c r="B717" s="8"/>
      <c r="C717" s="8"/>
      <c r="D717" s="8"/>
      <c r="E717" s="8"/>
      <c r="F717" s="8"/>
      <c r="G717" s="8"/>
      <c r="H717" s="8"/>
      <c r="I717" s="8"/>
      <c r="K717" s="8"/>
    </row>
    <row r="718" spans="1:11" ht="15.75" customHeight="1">
      <c r="A718" s="8"/>
      <c r="B718" s="8"/>
      <c r="C718" s="8"/>
      <c r="D718" s="8"/>
      <c r="E718" s="8"/>
      <c r="F718" s="8"/>
      <c r="G718" s="8"/>
      <c r="H718" s="8"/>
      <c r="I718" s="8"/>
      <c r="K718" s="8"/>
    </row>
    <row r="719" spans="1:11" ht="15.75" customHeight="1">
      <c r="A719" s="8"/>
      <c r="B719" s="8"/>
      <c r="C719" s="8"/>
      <c r="D719" s="8"/>
      <c r="E719" s="8"/>
      <c r="F719" s="8"/>
      <c r="G719" s="8"/>
      <c r="H719" s="8"/>
      <c r="I719" s="8"/>
      <c r="K719" s="8"/>
    </row>
    <row r="720" spans="1:11" ht="15.75" customHeight="1">
      <c r="A720" s="8"/>
      <c r="B720" s="8"/>
      <c r="C720" s="8"/>
      <c r="D720" s="8"/>
      <c r="E720" s="8"/>
      <c r="F720" s="8"/>
      <c r="G720" s="8"/>
      <c r="H720" s="8"/>
      <c r="I720" s="8"/>
      <c r="K720" s="8"/>
    </row>
    <row r="721" spans="1:11" ht="15.75" customHeight="1">
      <c r="A721" s="8"/>
      <c r="B721" s="8"/>
      <c r="C721" s="8"/>
      <c r="D721" s="8"/>
      <c r="E721" s="8"/>
      <c r="F721" s="8"/>
      <c r="G721" s="8"/>
      <c r="H721" s="8"/>
      <c r="I721" s="8"/>
      <c r="K721" s="8"/>
    </row>
    <row r="722" spans="1:11" ht="15.75" customHeight="1">
      <c r="A722" s="8"/>
      <c r="B722" s="8"/>
      <c r="C722" s="8"/>
      <c r="D722" s="8"/>
      <c r="E722" s="8"/>
      <c r="F722" s="8"/>
      <c r="G722" s="8"/>
      <c r="H722" s="8"/>
      <c r="I722" s="8"/>
      <c r="K722" s="8"/>
    </row>
    <row r="723" spans="1:11" ht="15.75" customHeight="1">
      <c r="A723" s="8"/>
      <c r="B723" s="8"/>
      <c r="C723" s="8"/>
      <c r="D723" s="8"/>
      <c r="E723" s="8"/>
      <c r="F723" s="8"/>
      <c r="G723" s="8"/>
      <c r="H723" s="8"/>
      <c r="I723" s="8"/>
      <c r="K723" s="8"/>
    </row>
    <row r="724" spans="1:11" ht="15.75" customHeight="1">
      <c r="A724" s="8"/>
      <c r="B724" s="8"/>
      <c r="C724" s="8"/>
      <c r="D724" s="8"/>
      <c r="E724" s="8"/>
      <c r="F724" s="8"/>
      <c r="G724" s="8"/>
      <c r="H724" s="8"/>
      <c r="I724" s="8"/>
      <c r="K724" s="8"/>
    </row>
    <row r="725" spans="1:11" ht="15.75" customHeight="1">
      <c r="A725" s="8"/>
      <c r="B725" s="8"/>
      <c r="C725" s="8"/>
      <c r="D725" s="8"/>
      <c r="E725" s="8"/>
      <c r="F725" s="8"/>
      <c r="G725" s="8"/>
      <c r="H725" s="8"/>
      <c r="I725" s="8"/>
      <c r="K725" s="8"/>
    </row>
    <row r="726" spans="1:11" ht="15.75" customHeight="1">
      <c r="A726" s="8"/>
      <c r="B726" s="8"/>
      <c r="C726" s="8"/>
      <c r="D726" s="8"/>
      <c r="E726" s="8"/>
      <c r="F726" s="8"/>
      <c r="G726" s="8"/>
      <c r="H726" s="8"/>
      <c r="I726" s="8"/>
      <c r="K726" s="8"/>
    </row>
    <row r="727" spans="1:11" ht="15.75" customHeight="1">
      <c r="A727" s="8"/>
      <c r="B727" s="8"/>
      <c r="C727" s="8"/>
      <c r="D727" s="8"/>
      <c r="E727" s="8"/>
      <c r="F727" s="8"/>
      <c r="G727" s="8"/>
      <c r="H727" s="8"/>
      <c r="I727" s="8"/>
      <c r="K727" s="8"/>
    </row>
    <row r="728" spans="1:11" ht="15.75" customHeight="1">
      <c r="A728" s="8"/>
      <c r="B728" s="8"/>
      <c r="C728" s="8"/>
      <c r="D728" s="8"/>
      <c r="E728" s="8"/>
      <c r="F728" s="8"/>
      <c r="G728" s="8"/>
      <c r="H728" s="8"/>
      <c r="I728" s="8"/>
      <c r="K728" s="8"/>
    </row>
    <row r="729" spans="1:11" ht="15.75" customHeight="1">
      <c r="A729" s="8"/>
      <c r="B729" s="8"/>
      <c r="C729" s="8"/>
      <c r="D729" s="8"/>
      <c r="E729" s="8"/>
      <c r="F729" s="8"/>
      <c r="G729" s="8"/>
      <c r="H729" s="8"/>
      <c r="I729" s="8"/>
      <c r="K729" s="8"/>
    </row>
    <row r="730" spans="1:11" ht="15.75" customHeight="1">
      <c r="A730" s="8"/>
      <c r="B730" s="8"/>
      <c r="C730" s="8"/>
      <c r="D730" s="8"/>
      <c r="E730" s="8"/>
      <c r="F730" s="8"/>
      <c r="G730" s="8"/>
      <c r="H730" s="8"/>
      <c r="I730" s="8"/>
      <c r="K730" s="8"/>
    </row>
    <row r="731" spans="1:11" ht="15.75" customHeight="1">
      <c r="A731" s="8"/>
      <c r="B731" s="8"/>
      <c r="C731" s="8"/>
      <c r="D731" s="8"/>
      <c r="E731" s="8"/>
      <c r="F731" s="8"/>
      <c r="G731" s="8"/>
      <c r="H731" s="8"/>
      <c r="I731" s="8"/>
      <c r="K731" s="8"/>
    </row>
    <row r="732" spans="1:11" ht="15.75" customHeight="1">
      <c r="A732" s="8"/>
      <c r="B732" s="8"/>
      <c r="C732" s="8"/>
      <c r="D732" s="8"/>
      <c r="E732" s="8"/>
      <c r="F732" s="8"/>
      <c r="G732" s="8"/>
      <c r="H732" s="8"/>
      <c r="I732" s="8"/>
      <c r="K732" s="8"/>
    </row>
    <row r="733" spans="1:11" ht="15.75" customHeight="1">
      <c r="A733" s="8"/>
      <c r="B733" s="8"/>
      <c r="C733" s="8"/>
      <c r="D733" s="8"/>
      <c r="E733" s="8"/>
      <c r="F733" s="8"/>
      <c r="G733" s="8"/>
      <c r="H733" s="8"/>
      <c r="I733" s="8"/>
      <c r="K733" s="8"/>
    </row>
    <row r="734" spans="1:11" ht="15.75" customHeight="1">
      <c r="A734" s="8"/>
      <c r="B734" s="8"/>
      <c r="C734" s="8"/>
      <c r="D734" s="8"/>
      <c r="E734" s="8"/>
      <c r="F734" s="8"/>
      <c r="G734" s="8"/>
      <c r="H734" s="8"/>
      <c r="I734" s="8"/>
      <c r="K734" s="8"/>
    </row>
    <row r="735" spans="1:11" ht="15.75" customHeight="1">
      <c r="A735" s="8"/>
      <c r="B735" s="8"/>
      <c r="C735" s="8"/>
      <c r="D735" s="8"/>
      <c r="E735" s="8"/>
      <c r="F735" s="8"/>
      <c r="G735" s="8"/>
      <c r="H735" s="8"/>
      <c r="I735" s="8"/>
      <c r="K735" s="8"/>
    </row>
    <row r="736" spans="1:11" ht="15.75" customHeight="1">
      <c r="A736" s="8"/>
      <c r="B736" s="8"/>
      <c r="C736" s="8"/>
      <c r="D736" s="8"/>
      <c r="E736" s="8"/>
      <c r="F736" s="8"/>
      <c r="G736" s="8"/>
      <c r="H736" s="8"/>
      <c r="I736" s="8"/>
      <c r="K736" s="8"/>
    </row>
    <row r="737" spans="1:11" ht="15.75" customHeight="1">
      <c r="A737" s="8"/>
      <c r="B737" s="8"/>
      <c r="C737" s="8"/>
      <c r="D737" s="8"/>
      <c r="E737" s="8"/>
      <c r="F737" s="8"/>
      <c r="G737" s="8"/>
      <c r="H737" s="8"/>
      <c r="I737" s="8"/>
      <c r="K737" s="8"/>
    </row>
    <row r="738" spans="1:11" ht="15.75" customHeight="1">
      <c r="A738" s="8"/>
      <c r="B738" s="8"/>
      <c r="C738" s="8"/>
      <c r="D738" s="8"/>
      <c r="E738" s="8"/>
      <c r="F738" s="8"/>
      <c r="G738" s="8"/>
      <c r="H738" s="8"/>
      <c r="I738" s="8"/>
      <c r="K738" s="8"/>
    </row>
    <row r="739" spans="1:11" ht="15.75" customHeight="1">
      <c r="A739" s="8"/>
      <c r="B739" s="8"/>
      <c r="C739" s="8"/>
      <c r="D739" s="8"/>
      <c r="E739" s="8"/>
      <c r="F739" s="8"/>
      <c r="G739" s="8"/>
      <c r="H739" s="8"/>
      <c r="I739" s="8"/>
      <c r="K739" s="8"/>
    </row>
    <row r="740" spans="1:11" ht="15.75" customHeight="1">
      <c r="A740" s="8"/>
      <c r="B740" s="8"/>
      <c r="C740" s="8"/>
      <c r="D740" s="8"/>
      <c r="E740" s="8"/>
      <c r="F740" s="8"/>
      <c r="G740" s="8"/>
      <c r="H740" s="8"/>
      <c r="I740" s="8"/>
      <c r="K740" s="8"/>
    </row>
    <row r="741" spans="1:11" ht="15.75" customHeight="1">
      <c r="A741" s="8"/>
      <c r="B741" s="8"/>
      <c r="C741" s="8"/>
      <c r="D741" s="8"/>
      <c r="E741" s="8"/>
      <c r="F741" s="8"/>
      <c r="G741" s="8"/>
      <c r="H741" s="8"/>
      <c r="I741" s="8"/>
      <c r="K741" s="8"/>
    </row>
    <row r="742" spans="1:11" ht="15.75" customHeight="1">
      <c r="A742" s="8"/>
      <c r="B742" s="8"/>
      <c r="C742" s="8"/>
      <c r="D742" s="8"/>
      <c r="E742" s="8"/>
      <c r="F742" s="8"/>
      <c r="G742" s="8"/>
      <c r="H742" s="8"/>
      <c r="I742" s="8"/>
      <c r="K742" s="8"/>
    </row>
    <row r="743" spans="1:11" ht="15.75" customHeight="1">
      <c r="A743" s="8"/>
      <c r="B743" s="8"/>
      <c r="C743" s="8"/>
      <c r="D743" s="8"/>
      <c r="E743" s="8"/>
      <c r="F743" s="8"/>
      <c r="G743" s="8"/>
      <c r="H743" s="8"/>
      <c r="I743" s="8"/>
      <c r="K743" s="8"/>
    </row>
    <row r="744" spans="1:11" ht="15.75" customHeight="1">
      <c r="A744" s="8"/>
      <c r="B744" s="8"/>
      <c r="C744" s="8"/>
      <c r="D744" s="8"/>
      <c r="E744" s="8"/>
      <c r="F744" s="8"/>
      <c r="G744" s="8"/>
      <c r="H744" s="8"/>
      <c r="I744" s="8"/>
      <c r="K744" s="8"/>
    </row>
    <row r="745" spans="1:11" ht="15.75" customHeight="1">
      <c r="A745" s="8"/>
      <c r="B745" s="8"/>
      <c r="C745" s="8"/>
      <c r="D745" s="8"/>
      <c r="E745" s="8"/>
      <c r="F745" s="8"/>
      <c r="G745" s="8"/>
      <c r="H745" s="8"/>
      <c r="I745" s="8"/>
      <c r="K745" s="8"/>
    </row>
    <row r="746" spans="1:11" ht="15.75" customHeight="1">
      <c r="A746" s="8"/>
      <c r="B746" s="8"/>
      <c r="C746" s="8"/>
      <c r="D746" s="8"/>
      <c r="E746" s="8"/>
      <c r="F746" s="8"/>
      <c r="G746" s="8"/>
      <c r="H746" s="8"/>
      <c r="I746" s="8"/>
      <c r="K746" s="8"/>
    </row>
    <row r="747" spans="1:11" ht="15.75" customHeight="1">
      <c r="A747" s="8"/>
      <c r="B747" s="8"/>
      <c r="C747" s="8"/>
      <c r="D747" s="8"/>
      <c r="E747" s="8"/>
      <c r="F747" s="8"/>
      <c r="G747" s="8"/>
      <c r="H747" s="8"/>
      <c r="I747" s="8"/>
      <c r="K747" s="8"/>
    </row>
    <row r="748" spans="1:11" ht="15.75" customHeight="1">
      <c r="A748" s="8"/>
      <c r="B748" s="8"/>
      <c r="C748" s="8"/>
      <c r="D748" s="8"/>
      <c r="E748" s="8"/>
      <c r="F748" s="8"/>
      <c r="G748" s="8"/>
      <c r="H748" s="8"/>
      <c r="I748" s="8"/>
      <c r="K748" s="8"/>
    </row>
    <row r="749" spans="1:11" ht="15.75" customHeight="1">
      <c r="A749" s="8"/>
      <c r="B749" s="8"/>
      <c r="C749" s="8"/>
      <c r="D749" s="8"/>
      <c r="E749" s="8"/>
      <c r="F749" s="8"/>
      <c r="G749" s="8"/>
      <c r="H749" s="8"/>
      <c r="I749" s="8"/>
      <c r="K749" s="8"/>
    </row>
    <row r="750" spans="1:11" ht="15.75" customHeight="1">
      <c r="A750" s="8"/>
      <c r="B750" s="8"/>
      <c r="C750" s="8"/>
      <c r="D750" s="8"/>
      <c r="E750" s="8"/>
      <c r="F750" s="8"/>
      <c r="G750" s="8"/>
      <c r="H750" s="8"/>
      <c r="I750" s="8"/>
      <c r="K750" s="8"/>
    </row>
    <row r="751" spans="1:11" ht="15.75" customHeight="1">
      <c r="A751" s="8"/>
      <c r="B751" s="8"/>
      <c r="C751" s="8"/>
      <c r="D751" s="8"/>
      <c r="E751" s="8"/>
      <c r="F751" s="8"/>
      <c r="G751" s="8"/>
      <c r="H751" s="8"/>
      <c r="I751" s="8"/>
      <c r="K751" s="8"/>
    </row>
    <row r="752" spans="1:11" ht="15.75" customHeight="1">
      <c r="A752" s="8"/>
      <c r="B752" s="8"/>
      <c r="C752" s="8"/>
      <c r="D752" s="8"/>
      <c r="E752" s="8"/>
      <c r="F752" s="8"/>
      <c r="G752" s="8"/>
      <c r="H752" s="8"/>
      <c r="I752" s="8"/>
      <c r="K752" s="8"/>
    </row>
    <row r="753" spans="1:11" ht="15.75" customHeight="1">
      <c r="A753" s="8"/>
      <c r="B753" s="8"/>
      <c r="C753" s="8"/>
      <c r="D753" s="8"/>
      <c r="E753" s="8"/>
      <c r="F753" s="8"/>
      <c r="G753" s="8"/>
      <c r="H753" s="8"/>
      <c r="I753" s="8"/>
      <c r="K753" s="8"/>
    </row>
    <row r="754" spans="1:11" ht="15.75" customHeight="1">
      <c r="A754" s="8"/>
      <c r="B754" s="8"/>
      <c r="C754" s="8"/>
      <c r="D754" s="8"/>
      <c r="E754" s="8"/>
      <c r="F754" s="8"/>
      <c r="G754" s="8"/>
      <c r="H754" s="8"/>
      <c r="I754" s="8"/>
      <c r="K754" s="8"/>
    </row>
    <row r="755" spans="1:11" ht="15.75" customHeight="1">
      <c r="A755" s="8"/>
      <c r="B755" s="8"/>
      <c r="C755" s="8"/>
      <c r="D755" s="8"/>
      <c r="E755" s="8"/>
      <c r="F755" s="8"/>
      <c r="G755" s="8"/>
      <c r="H755" s="8"/>
      <c r="I755" s="8"/>
      <c r="K755" s="8"/>
    </row>
    <row r="756" spans="1:11" ht="15.75" customHeight="1">
      <c r="A756" s="8"/>
      <c r="B756" s="8"/>
      <c r="C756" s="8"/>
      <c r="D756" s="8"/>
      <c r="E756" s="8"/>
      <c r="F756" s="8"/>
      <c r="G756" s="8"/>
      <c r="H756" s="8"/>
      <c r="I756" s="8"/>
      <c r="K756" s="8"/>
    </row>
    <row r="757" spans="1:11" ht="15.75" customHeight="1">
      <c r="A757" s="8"/>
      <c r="B757" s="8"/>
      <c r="C757" s="8"/>
      <c r="D757" s="8"/>
      <c r="E757" s="8"/>
      <c r="F757" s="8"/>
      <c r="G757" s="8"/>
      <c r="H757" s="8"/>
      <c r="I757" s="8"/>
      <c r="K757" s="8"/>
    </row>
    <row r="758" spans="1:11" ht="15.75" customHeight="1">
      <c r="A758" s="8"/>
      <c r="B758" s="8"/>
      <c r="C758" s="8"/>
      <c r="D758" s="8"/>
      <c r="E758" s="8"/>
      <c r="F758" s="8"/>
      <c r="G758" s="8"/>
      <c r="H758" s="8"/>
      <c r="I758" s="8"/>
      <c r="K758" s="8"/>
    </row>
    <row r="759" spans="1:11" ht="15.75" customHeight="1">
      <c r="A759" s="8"/>
      <c r="B759" s="8"/>
      <c r="C759" s="8"/>
      <c r="D759" s="8"/>
      <c r="E759" s="8"/>
      <c r="F759" s="8"/>
      <c r="G759" s="8"/>
      <c r="H759" s="8"/>
      <c r="I759" s="8"/>
      <c r="K759" s="8"/>
    </row>
    <row r="760" spans="1:11" ht="15.75" customHeight="1">
      <c r="A760" s="8"/>
      <c r="B760" s="8"/>
      <c r="C760" s="8"/>
      <c r="D760" s="8"/>
      <c r="E760" s="8"/>
      <c r="F760" s="8"/>
      <c r="G760" s="8"/>
      <c r="H760" s="8"/>
      <c r="I760" s="8"/>
      <c r="K760" s="8"/>
    </row>
    <row r="761" spans="1:11" ht="15.75" customHeight="1">
      <c r="A761" s="8"/>
      <c r="B761" s="8"/>
      <c r="C761" s="8"/>
      <c r="D761" s="8"/>
      <c r="E761" s="8"/>
      <c r="F761" s="8"/>
      <c r="G761" s="8"/>
      <c r="H761" s="8"/>
      <c r="I761" s="8"/>
      <c r="K761" s="8"/>
    </row>
    <row r="762" spans="1:11" ht="15.75" customHeight="1">
      <c r="A762" s="8"/>
      <c r="B762" s="8"/>
      <c r="C762" s="8"/>
      <c r="D762" s="8"/>
      <c r="E762" s="8"/>
      <c r="F762" s="8"/>
      <c r="G762" s="8"/>
      <c r="H762" s="8"/>
      <c r="I762" s="8"/>
      <c r="K762" s="8"/>
    </row>
    <row r="763" spans="1:11" ht="15.75" customHeight="1">
      <c r="A763" s="8"/>
      <c r="B763" s="8"/>
      <c r="C763" s="8"/>
      <c r="D763" s="8"/>
      <c r="E763" s="8"/>
      <c r="F763" s="8"/>
      <c r="G763" s="8"/>
      <c r="H763" s="8"/>
      <c r="I763" s="8"/>
      <c r="K763" s="8"/>
    </row>
    <row r="764" spans="1:11" ht="15.75" customHeight="1">
      <c r="A764" s="8"/>
      <c r="B764" s="8"/>
      <c r="C764" s="8"/>
      <c r="D764" s="8"/>
      <c r="E764" s="8"/>
      <c r="F764" s="8"/>
      <c r="G764" s="8"/>
      <c r="H764" s="8"/>
      <c r="I764" s="8"/>
      <c r="K764" s="8"/>
    </row>
    <row r="765" spans="1:11" ht="15.75" customHeight="1">
      <c r="A765" s="8"/>
      <c r="B765" s="8"/>
      <c r="C765" s="8"/>
      <c r="D765" s="8"/>
      <c r="E765" s="8"/>
      <c r="F765" s="8"/>
      <c r="G765" s="8"/>
      <c r="H765" s="8"/>
      <c r="I765" s="8"/>
      <c r="K765" s="8"/>
    </row>
    <row r="766" spans="1:11" ht="15.75" customHeight="1">
      <c r="A766" s="8"/>
      <c r="B766" s="8"/>
      <c r="C766" s="8"/>
      <c r="D766" s="8"/>
      <c r="E766" s="8"/>
      <c r="F766" s="8"/>
      <c r="G766" s="8"/>
      <c r="H766" s="8"/>
      <c r="I766" s="8"/>
      <c r="K766" s="8"/>
    </row>
    <row r="767" spans="1:11" ht="15.75" customHeight="1">
      <c r="A767" s="8"/>
      <c r="B767" s="8"/>
      <c r="C767" s="8"/>
      <c r="D767" s="8"/>
      <c r="E767" s="8"/>
      <c r="F767" s="8"/>
      <c r="G767" s="8"/>
      <c r="H767" s="8"/>
      <c r="I767" s="8"/>
      <c r="K767" s="8"/>
    </row>
    <row r="768" spans="1:11" ht="15.75" customHeight="1">
      <c r="A768" s="8"/>
      <c r="B768" s="8"/>
      <c r="C768" s="8"/>
      <c r="D768" s="8"/>
      <c r="E768" s="8"/>
      <c r="F768" s="8"/>
      <c r="G768" s="8"/>
      <c r="H768" s="8"/>
      <c r="I768" s="8"/>
      <c r="K768" s="8"/>
    </row>
    <row r="769" spans="1:11" ht="15.75" customHeight="1">
      <c r="A769" s="8"/>
      <c r="B769" s="8"/>
      <c r="C769" s="8"/>
      <c r="D769" s="8"/>
      <c r="E769" s="8"/>
      <c r="F769" s="8"/>
      <c r="G769" s="8"/>
      <c r="H769" s="8"/>
      <c r="I769" s="8"/>
      <c r="K769" s="8"/>
    </row>
    <row r="770" spans="1:11" ht="15.75" customHeight="1">
      <c r="A770" s="8"/>
      <c r="B770" s="8"/>
      <c r="C770" s="8"/>
      <c r="D770" s="8"/>
      <c r="E770" s="8"/>
      <c r="F770" s="8"/>
      <c r="G770" s="8"/>
      <c r="H770" s="8"/>
      <c r="I770" s="8"/>
      <c r="K770" s="8"/>
    </row>
    <row r="771" spans="1:11" ht="15.75" customHeight="1">
      <c r="A771" s="8"/>
      <c r="B771" s="8"/>
      <c r="C771" s="8"/>
      <c r="D771" s="8"/>
      <c r="E771" s="8"/>
      <c r="F771" s="8"/>
      <c r="G771" s="8"/>
      <c r="H771" s="8"/>
      <c r="I771" s="8"/>
      <c r="K771" s="8"/>
    </row>
    <row r="772" spans="1:11" ht="15.75" customHeight="1">
      <c r="A772" s="8"/>
      <c r="B772" s="8"/>
      <c r="C772" s="8"/>
      <c r="D772" s="8"/>
      <c r="E772" s="8"/>
      <c r="F772" s="8"/>
      <c r="G772" s="8"/>
      <c r="H772" s="8"/>
      <c r="I772" s="8"/>
      <c r="K772" s="8"/>
    </row>
    <row r="773" spans="1:11" ht="15.75" customHeight="1">
      <c r="A773" s="8"/>
      <c r="B773" s="8"/>
      <c r="C773" s="8"/>
      <c r="D773" s="8"/>
      <c r="E773" s="8"/>
      <c r="F773" s="8"/>
      <c r="G773" s="8"/>
      <c r="H773" s="8"/>
      <c r="I773" s="8"/>
      <c r="K773" s="8"/>
    </row>
    <row r="774" spans="1:11" ht="15.75" customHeight="1">
      <c r="A774" s="8"/>
      <c r="B774" s="8"/>
      <c r="C774" s="8"/>
      <c r="D774" s="8"/>
      <c r="E774" s="8"/>
      <c r="F774" s="8"/>
      <c r="G774" s="8"/>
      <c r="H774" s="8"/>
      <c r="I774" s="8"/>
      <c r="K774" s="8"/>
    </row>
    <row r="775" spans="1:11" ht="15.75" customHeight="1">
      <c r="A775" s="8"/>
      <c r="B775" s="8"/>
      <c r="C775" s="8"/>
      <c r="D775" s="8"/>
      <c r="E775" s="8"/>
      <c r="F775" s="8"/>
      <c r="G775" s="8"/>
      <c r="H775" s="8"/>
      <c r="I775" s="8"/>
      <c r="K775" s="8"/>
    </row>
    <row r="776" spans="1:11" ht="15.75" customHeight="1">
      <c r="A776" s="8"/>
      <c r="B776" s="8"/>
      <c r="C776" s="8"/>
      <c r="D776" s="8"/>
      <c r="E776" s="8"/>
      <c r="F776" s="8"/>
      <c r="G776" s="8"/>
      <c r="H776" s="8"/>
      <c r="I776" s="8"/>
      <c r="K776" s="8"/>
    </row>
    <row r="777" spans="1:11" ht="15.75" customHeight="1">
      <c r="A777" s="8"/>
      <c r="B777" s="8"/>
      <c r="C777" s="8"/>
      <c r="D777" s="8"/>
      <c r="E777" s="8"/>
      <c r="F777" s="8"/>
      <c r="G777" s="8"/>
      <c r="H777" s="8"/>
      <c r="I777" s="8"/>
      <c r="K777" s="8"/>
    </row>
    <row r="778" spans="1:11" ht="15.75" customHeight="1">
      <c r="A778" s="8"/>
      <c r="B778" s="8"/>
      <c r="C778" s="8"/>
      <c r="D778" s="8"/>
      <c r="E778" s="8"/>
      <c r="F778" s="8"/>
      <c r="G778" s="8"/>
      <c r="H778" s="8"/>
      <c r="I778" s="8"/>
      <c r="K778" s="8"/>
    </row>
    <row r="779" spans="1:11" ht="15.75" customHeight="1">
      <c r="A779" s="8"/>
      <c r="B779" s="8"/>
      <c r="C779" s="8"/>
      <c r="D779" s="8"/>
      <c r="E779" s="8"/>
      <c r="F779" s="8"/>
      <c r="G779" s="8"/>
      <c r="H779" s="8"/>
      <c r="I779" s="8"/>
      <c r="K779" s="8"/>
    </row>
    <row r="780" spans="1:11" ht="15.75" customHeight="1">
      <c r="A780" s="8"/>
      <c r="B780" s="8"/>
      <c r="C780" s="8"/>
      <c r="D780" s="8"/>
      <c r="E780" s="8"/>
      <c r="F780" s="8"/>
      <c r="G780" s="8"/>
      <c r="H780" s="8"/>
      <c r="I780" s="8"/>
      <c r="K780" s="8"/>
    </row>
    <row r="781" spans="1:11" ht="15.75" customHeight="1">
      <c r="A781" s="8"/>
      <c r="B781" s="8"/>
      <c r="C781" s="8"/>
      <c r="D781" s="8"/>
      <c r="E781" s="8"/>
      <c r="F781" s="8"/>
      <c r="G781" s="8"/>
      <c r="H781" s="8"/>
      <c r="I781" s="8"/>
      <c r="K781" s="8"/>
    </row>
    <row r="782" spans="1:11" ht="15.75" customHeight="1">
      <c r="A782" s="8"/>
      <c r="B782" s="8"/>
      <c r="C782" s="8"/>
      <c r="D782" s="8"/>
      <c r="E782" s="8"/>
      <c r="F782" s="8"/>
      <c r="G782" s="8"/>
      <c r="H782" s="8"/>
      <c r="I782" s="8"/>
      <c r="K782" s="8"/>
    </row>
    <row r="783" spans="1:11" ht="15.75" customHeight="1">
      <c r="A783" s="8"/>
      <c r="B783" s="8"/>
      <c r="C783" s="8"/>
      <c r="D783" s="8"/>
      <c r="E783" s="8"/>
      <c r="F783" s="8"/>
      <c r="G783" s="8"/>
      <c r="H783" s="8"/>
      <c r="I783" s="8"/>
      <c r="K783" s="8"/>
    </row>
    <row r="784" spans="1:11" ht="15.75" customHeight="1">
      <c r="A784" s="8"/>
      <c r="B784" s="8"/>
      <c r="C784" s="8"/>
      <c r="D784" s="8"/>
      <c r="E784" s="8"/>
      <c r="F784" s="8"/>
      <c r="G784" s="8"/>
      <c r="H784" s="8"/>
      <c r="I784" s="8"/>
      <c r="K784" s="8"/>
    </row>
    <row r="785" spans="1:11" ht="15.75" customHeight="1">
      <c r="A785" s="8"/>
      <c r="B785" s="8"/>
      <c r="C785" s="8"/>
      <c r="D785" s="8"/>
      <c r="E785" s="8"/>
      <c r="F785" s="8"/>
      <c r="G785" s="8"/>
      <c r="H785" s="8"/>
      <c r="I785" s="8"/>
      <c r="K785" s="8"/>
    </row>
    <row r="786" spans="1:11" ht="15.75" customHeight="1">
      <c r="A786" s="8"/>
      <c r="B786" s="8"/>
      <c r="C786" s="8"/>
      <c r="D786" s="8"/>
      <c r="E786" s="8"/>
      <c r="F786" s="8"/>
      <c r="G786" s="8"/>
      <c r="H786" s="8"/>
      <c r="I786" s="8"/>
      <c r="K786" s="8"/>
    </row>
    <row r="787" spans="1:11" ht="15.75" customHeight="1">
      <c r="A787" s="8"/>
      <c r="B787" s="8"/>
      <c r="C787" s="8"/>
      <c r="D787" s="8"/>
      <c r="E787" s="8"/>
      <c r="F787" s="8"/>
      <c r="G787" s="8"/>
      <c r="H787" s="8"/>
      <c r="I787" s="8"/>
      <c r="K787" s="8"/>
    </row>
    <row r="788" spans="1:11" ht="15.75" customHeight="1">
      <c r="A788" s="8"/>
      <c r="B788" s="8"/>
      <c r="C788" s="8"/>
      <c r="D788" s="8"/>
      <c r="E788" s="8"/>
      <c r="F788" s="8"/>
      <c r="G788" s="8"/>
      <c r="H788" s="8"/>
      <c r="I788" s="8"/>
      <c r="K788" s="8"/>
    </row>
    <row r="789" spans="1:11" ht="15.75" customHeight="1">
      <c r="A789" s="8"/>
      <c r="B789" s="8"/>
      <c r="C789" s="8"/>
      <c r="D789" s="8"/>
      <c r="E789" s="8"/>
      <c r="F789" s="8"/>
      <c r="G789" s="8"/>
      <c r="H789" s="8"/>
      <c r="I789" s="8"/>
      <c r="K789" s="8"/>
    </row>
    <row r="790" spans="1:11" ht="15.75" customHeight="1">
      <c r="A790" s="8"/>
      <c r="B790" s="8"/>
      <c r="C790" s="8"/>
      <c r="D790" s="8"/>
      <c r="E790" s="8"/>
      <c r="F790" s="8"/>
      <c r="G790" s="8"/>
      <c r="H790" s="8"/>
      <c r="I790" s="8"/>
      <c r="K790" s="8"/>
    </row>
    <row r="791" spans="1:11" ht="15.75" customHeight="1">
      <c r="A791" s="8"/>
      <c r="B791" s="8"/>
      <c r="C791" s="8"/>
      <c r="D791" s="8"/>
      <c r="E791" s="8"/>
      <c r="F791" s="8"/>
      <c r="G791" s="8"/>
      <c r="H791" s="8"/>
      <c r="I791" s="8"/>
      <c r="K791" s="8"/>
    </row>
    <row r="792" spans="1:11" ht="15.75" customHeight="1">
      <c r="A792" s="8"/>
      <c r="B792" s="8"/>
      <c r="C792" s="8"/>
      <c r="D792" s="8"/>
      <c r="E792" s="8"/>
      <c r="F792" s="8"/>
      <c r="G792" s="8"/>
      <c r="H792" s="8"/>
      <c r="I792" s="8"/>
      <c r="K792" s="8"/>
    </row>
    <row r="793" spans="1:11" ht="15.75" customHeight="1">
      <c r="A793" s="8"/>
      <c r="B793" s="8"/>
      <c r="C793" s="8"/>
      <c r="D793" s="8"/>
      <c r="E793" s="8"/>
      <c r="F793" s="8"/>
      <c r="G793" s="8"/>
      <c r="H793" s="8"/>
      <c r="I793" s="8"/>
      <c r="K793" s="8"/>
    </row>
    <row r="794" spans="1:11" ht="15.75" customHeight="1">
      <c r="A794" s="8"/>
      <c r="B794" s="8"/>
      <c r="C794" s="8"/>
      <c r="D794" s="8"/>
      <c r="E794" s="8"/>
      <c r="F794" s="8"/>
      <c r="G794" s="8"/>
      <c r="H794" s="8"/>
      <c r="I794" s="8"/>
      <c r="K794" s="8"/>
    </row>
    <row r="795" spans="1:11" ht="15.75" customHeight="1">
      <c r="A795" s="8"/>
      <c r="B795" s="8"/>
      <c r="C795" s="8"/>
      <c r="D795" s="8"/>
      <c r="E795" s="8"/>
      <c r="F795" s="8"/>
      <c r="G795" s="8"/>
      <c r="H795" s="8"/>
      <c r="I795" s="8"/>
      <c r="K795" s="8"/>
    </row>
    <row r="796" spans="1:11" ht="15.75" customHeight="1">
      <c r="A796" s="8"/>
      <c r="B796" s="8"/>
      <c r="C796" s="8"/>
      <c r="D796" s="8"/>
      <c r="E796" s="8"/>
      <c r="F796" s="8"/>
      <c r="G796" s="8"/>
      <c r="H796" s="8"/>
      <c r="I796" s="8"/>
      <c r="K796" s="8"/>
    </row>
    <row r="797" spans="1:11" ht="15.75" customHeight="1">
      <c r="A797" s="8"/>
      <c r="B797" s="8"/>
      <c r="C797" s="8"/>
      <c r="D797" s="8"/>
      <c r="E797" s="8"/>
      <c r="F797" s="8"/>
      <c r="G797" s="8"/>
      <c r="H797" s="8"/>
      <c r="I797" s="8"/>
      <c r="K797" s="8"/>
    </row>
    <row r="798" spans="1:11" ht="15.75" customHeight="1">
      <c r="A798" s="8"/>
      <c r="B798" s="8"/>
      <c r="C798" s="8"/>
      <c r="D798" s="8"/>
      <c r="E798" s="8"/>
      <c r="F798" s="8"/>
      <c r="G798" s="8"/>
      <c r="H798" s="8"/>
      <c r="I798" s="8"/>
      <c r="K798" s="8"/>
    </row>
    <row r="799" spans="1:11" ht="15.75" customHeight="1">
      <c r="A799" s="8"/>
      <c r="B799" s="8"/>
      <c r="C799" s="8"/>
      <c r="D799" s="8"/>
      <c r="E799" s="8"/>
      <c r="F799" s="8"/>
      <c r="G799" s="8"/>
      <c r="H799" s="8"/>
      <c r="I799" s="8"/>
      <c r="K799" s="8"/>
    </row>
    <row r="800" spans="1:11" ht="15.75" customHeight="1">
      <c r="A800" s="8"/>
      <c r="B800" s="8"/>
      <c r="C800" s="8"/>
      <c r="D800" s="8"/>
      <c r="E800" s="8"/>
      <c r="F800" s="8"/>
      <c r="G800" s="8"/>
      <c r="H800" s="8"/>
      <c r="I800" s="8"/>
      <c r="K800" s="8"/>
    </row>
    <row r="801" spans="1:11" ht="15.75" customHeight="1">
      <c r="A801" s="8"/>
      <c r="B801" s="8"/>
      <c r="C801" s="8"/>
      <c r="D801" s="8"/>
      <c r="E801" s="8"/>
      <c r="F801" s="8"/>
      <c r="G801" s="8"/>
      <c r="H801" s="8"/>
      <c r="I801" s="8"/>
      <c r="K801" s="8"/>
    </row>
    <row r="802" spans="1:11" ht="15.75" customHeight="1">
      <c r="A802" s="8"/>
      <c r="B802" s="8"/>
      <c r="C802" s="8"/>
      <c r="D802" s="8"/>
      <c r="E802" s="8"/>
      <c r="F802" s="8"/>
      <c r="G802" s="8"/>
      <c r="H802" s="8"/>
      <c r="I802" s="8"/>
      <c r="K802" s="8"/>
    </row>
    <row r="803" spans="1:11" ht="15.75" customHeight="1">
      <c r="A803" s="8"/>
      <c r="B803" s="8"/>
      <c r="C803" s="8"/>
      <c r="D803" s="8"/>
      <c r="E803" s="8"/>
      <c r="F803" s="8"/>
      <c r="G803" s="8"/>
      <c r="H803" s="8"/>
      <c r="I803" s="8"/>
      <c r="K803" s="8"/>
    </row>
    <row r="804" spans="1:11" ht="15.75" customHeight="1">
      <c r="A804" s="8"/>
      <c r="B804" s="8"/>
      <c r="C804" s="8"/>
      <c r="D804" s="8"/>
      <c r="E804" s="8"/>
      <c r="F804" s="8"/>
      <c r="G804" s="8"/>
      <c r="H804" s="8"/>
      <c r="I804" s="8"/>
      <c r="K804" s="8"/>
    </row>
    <row r="805" spans="1:11" ht="15.75" customHeight="1">
      <c r="A805" s="8"/>
      <c r="B805" s="8"/>
      <c r="C805" s="8"/>
      <c r="D805" s="8"/>
      <c r="E805" s="8"/>
      <c r="F805" s="8"/>
      <c r="G805" s="8"/>
      <c r="H805" s="8"/>
      <c r="I805" s="8"/>
      <c r="K805" s="8"/>
    </row>
    <row r="806" spans="1:11" ht="15.75" customHeight="1">
      <c r="A806" s="8"/>
      <c r="B806" s="8"/>
      <c r="C806" s="8"/>
      <c r="D806" s="8"/>
      <c r="E806" s="8"/>
      <c r="F806" s="8"/>
      <c r="G806" s="8"/>
      <c r="H806" s="8"/>
      <c r="I806" s="8"/>
      <c r="K806" s="8"/>
    </row>
    <row r="807" spans="1:11" ht="15.75" customHeight="1">
      <c r="A807" s="8"/>
      <c r="B807" s="8"/>
      <c r="C807" s="8"/>
      <c r="D807" s="8"/>
      <c r="E807" s="8"/>
      <c r="F807" s="8"/>
      <c r="G807" s="8"/>
      <c r="H807" s="8"/>
      <c r="I807" s="8"/>
      <c r="K807" s="8"/>
    </row>
    <row r="808" spans="1:11" ht="15.75" customHeight="1">
      <c r="A808" s="8"/>
      <c r="B808" s="8"/>
      <c r="C808" s="8"/>
      <c r="D808" s="8"/>
      <c r="E808" s="8"/>
      <c r="F808" s="8"/>
      <c r="G808" s="8"/>
      <c r="H808" s="8"/>
      <c r="I808" s="8"/>
      <c r="K808" s="8"/>
    </row>
    <row r="809" spans="1:11" ht="15.75" customHeight="1">
      <c r="A809" s="8"/>
      <c r="B809" s="8"/>
      <c r="C809" s="8"/>
      <c r="D809" s="8"/>
      <c r="E809" s="8"/>
      <c r="F809" s="8"/>
      <c r="G809" s="8"/>
      <c r="H809" s="8"/>
      <c r="I809" s="8"/>
      <c r="K809" s="8"/>
    </row>
    <row r="810" spans="1:11" ht="15.75" customHeight="1">
      <c r="A810" s="8"/>
      <c r="B810" s="8"/>
      <c r="C810" s="8"/>
      <c r="D810" s="8"/>
      <c r="E810" s="8"/>
      <c r="F810" s="8"/>
      <c r="G810" s="8"/>
      <c r="H810" s="8"/>
      <c r="I810" s="8"/>
      <c r="K810" s="8"/>
    </row>
    <row r="811" spans="1:11" ht="15.75" customHeight="1">
      <c r="A811" s="8"/>
      <c r="B811" s="8"/>
      <c r="C811" s="8"/>
      <c r="D811" s="8"/>
      <c r="E811" s="8"/>
      <c r="F811" s="8"/>
      <c r="G811" s="8"/>
      <c r="H811" s="8"/>
      <c r="I811" s="8"/>
      <c r="K811" s="8"/>
    </row>
    <row r="812" spans="1:11" ht="15.75" customHeight="1">
      <c r="A812" s="8"/>
      <c r="B812" s="8"/>
      <c r="C812" s="8"/>
      <c r="D812" s="8"/>
      <c r="E812" s="8"/>
      <c r="F812" s="8"/>
      <c r="G812" s="8"/>
      <c r="H812" s="8"/>
      <c r="I812" s="8"/>
      <c r="K812" s="8"/>
    </row>
    <row r="813" spans="1:11" ht="15.75" customHeight="1">
      <c r="A813" s="8"/>
      <c r="B813" s="8"/>
      <c r="C813" s="8"/>
      <c r="D813" s="8"/>
      <c r="E813" s="8"/>
      <c r="F813" s="8"/>
      <c r="G813" s="8"/>
      <c r="H813" s="8"/>
      <c r="I813" s="8"/>
      <c r="K813" s="8"/>
    </row>
    <row r="814" spans="1:11" ht="15.75" customHeight="1">
      <c r="A814" s="8"/>
      <c r="B814" s="8"/>
      <c r="C814" s="8"/>
      <c r="D814" s="8"/>
      <c r="E814" s="8"/>
      <c r="F814" s="8"/>
      <c r="G814" s="8"/>
      <c r="H814" s="8"/>
      <c r="I814" s="8"/>
      <c r="K814" s="8"/>
    </row>
    <row r="815" spans="1:11" ht="15.75" customHeight="1">
      <c r="A815" s="8"/>
      <c r="B815" s="8"/>
      <c r="C815" s="8"/>
      <c r="D815" s="8"/>
      <c r="E815" s="8"/>
      <c r="F815" s="8"/>
      <c r="G815" s="8"/>
      <c r="H815" s="8"/>
      <c r="I815" s="8"/>
      <c r="K815" s="8"/>
    </row>
    <row r="816" spans="1:11" ht="15.75" customHeight="1">
      <c r="A816" s="8"/>
      <c r="B816" s="8"/>
      <c r="C816" s="8"/>
      <c r="D816" s="8"/>
      <c r="E816" s="8"/>
      <c r="F816" s="8"/>
      <c r="G816" s="8"/>
      <c r="H816" s="8"/>
      <c r="I816" s="8"/>
      <c r="K816" s="8"/>
    </row>
    <row r="817" spans="1:11" ht="15.75" customHeight="1">
      <c r="A817" s="8"/>
      <c r="B817" s="8"/>
      <c r="C817" s="8"/>
      <c r="D817" s="8"/>
      <c r="E817" s="8"/>
      <c r="F817" s="8"/>
      <c r="G817" s="8"/>
      <c r="H817" s="8"/>
      <c r="I817" s="8"/>
      <c r="K817" s="8"/>
    </row>
    <row r="818" spans="1:11" ht="15.75" customHeight="1">
      <c r="A818" s="8"/>
      <c r="B818" s="8"/>
      <c r="C818" s="8"/>
      <c r="D818" s="8"/>
      <c r="E818" s="8"/>
      <c r="F818" s="8"/>
      <c r="G818" s="8"/>
      <c r="H818" s="8"/>
      <c r="I818" s="8"/>
      <c r="K818" s="8"/>
    </row>
    <row r="819" spans="1:11" ht="15.75" customHeight="1">
      <c r="A819" s="8"/>
      <c r="B819" s="8"/>
      <c r="C819" s="8"/>
      <c r="D819" s="8"/>
      <c r="E819" s="8"/>
      <c r="F819" s="8"/>
      <c r="G819" s="8"/>
      <c r="H819" s="8"/>
      <c r="I819" s="8"/>
      <c r="K819" s="8"/>
    </row>
    <row r="820" spans="1:11" ht="15.75" customHeight="1">
      <c r="A820" s="8"/>
      <c r="B820" s="8"/>
      <c r="C820" s="8"/>
      <c r="D820" s="8"/>
      <c r="E820" s="8"/>
      <c r="F820" s="8"/>
      <c r="G820" s="8"/>
      <c r="H820" s="8"/>
      <c r="I820" s="8"/>
      <c r="K820" s="8"/>
    </row>
    <row r="821" spans="1:11" ht="15.75" customHeight="1">
      <c r="A821" s="8"/>
      <c r="B821" s="8"/>
      <c r="C821" s="8"/>
      <c r="D821" s="8"/>
      <c r="E821" s="8"/>
      <c r="F821" s="8"/>
      <c r="G821" s="8"/>
      <c r="H821" s="8"/>
      <c r="I821" s="8"/>
      <c r="K821" s="8"/>
    </row>
    <row r="822" spans="1:11" ht="15.75" customHeight="1">
      <c r="A822" s="8"/>
      <c r="B822" s="8"/>
      <c r="C822" s="8"/>
      <c r="D822" s="8"/>
      <c r="E822" s="8"/>
      <c r="F822" s="8"/>
      <c r="G822" s="8"/>
      <c r="H822" s="8"/>
      <c r="I822" s="8"/>
      <c r="K822" s="8"/>
    </row>
    <row r="823" spans="1:11" ht="15.75" customHeight="1">
      <c r="A823" s="8"/>
      <c r="B823" s="8"/>
      <c r="C823" s="8"/>
      <c r="D823" s="8"/>
      <c r="E823" s="8"/>
      <c r="F823" s="8"/>
      <c r="G823" s="8"/>
      <c r="H823" s="8"/>
      <c r="I823" s="8"/>
      <c r="K823" s="8"/>
    </row>
    <row r="824" spans="1:11" ht="15.75" customHeight="1">
      <c r="A824" s="8"/>
      <c r="B824" s="8"/>
      <c r="C824" s="8"/>
      <c r="D824" s="8"/>
      <c r="E824" s="8"/>
      <c r="F824" s="8"/>
      <c r="G824" s="8"/>
      <c r="H824" s="8"/>
      <c r="I824" s="8"/>
      <c r="K824" s="8"/>
    </row>
    <row r="825" spans="1:11" ht="15.75" customHeight="1">
      <c r="A825" s="8"/>
      <c r="B825" s="8"/>
      <c r="C825" s="8"/>
      <c r="D825" s="8"/>
      <c r="E825" s="8"/>
      <c r="F825" s="8"/>
      <c r="G825" s="8"/>
      <c r="H825" s="8"/>
      <c r="I825" s="8"/>
      <c r="K825" s="8"/>
    </row>
    <row r="826" spans="1:11" ht="15.75" customHeight="1">
      <c r="A826" s="8"/>
      <c r="B826" s="8"/>
      <c r="C826" s="8"/>
      <c r="D826" s="8"/>
      <c r="E826" s="8"/>
      <c r="F826" s="8"/>
      <c r="G826" s="8"/>
      <c r="H826" s="8"/>
      <c r="I826" s="8"/>
      <c r="K826" s="8"/>
    </row>
    <row r="827" spans="1:11" ht="15.75" customHeight="1">
      <c r="A827" s="8"/>
      <c r="B827" s="8"/>
      <c r="C827" s="8"/>
      <c r="D827" s="8"/>
      <c r="E827" s="8"/>
      <c r="F827" s="8"/>
      <c r="G827" s="8"/>
      <c r="H827" s="8"/>
      <c r="I827" s="8"/>
      <c r="K827" s="8"/>
    </row>
    <row r="828" spans="1:11" ht="15.75" customHeight="1">
      <c r="A828" s="8"/>
      <c r="B828" s="8"/>
      <c r="C828" s="8"/>
      <c r="D828" s="8"/>
      <c r="E828" s="8"/>
      <c r="F828" s="8"/>
      <c r="G828" s="8"/>
      <c r="H828" s="8"/>
      <c r="I828" s="8"/>
      <c r="K828" s="8"/>
    </row>
    <row r="829" spans="1:11" ht="15.75" customHeight="1">
      <c r="A829" s="8"/>
      <c r="B829" s="8"/>
      <c r="C829" s="8"/>
      <c r="D829" s="8"/>
      <c r="E829" s="8"/>
      <c r="F829" s="8"/>
      <c r="G829" s="8"/>
      <c r="H829" s="8"/>
      <c r="I829" s="8"/>
      <c r="K829" s="8"/>
    </row>
    <row r="830" spans="1:11" ht="15.75" customHeight="1">
      <c r="A830" s="8"/>
      <c r="B830" s="8"/>
      <c r="C830" s="8"/>
      <c r="D830" s="8"/>
      <c r="E830" s="8"/>
      <c r="F830" s="8"/>
      <c r="G830" s="8"/>
      <c r="H830" s="8"/>
      <c r="I830" s="8"/>
      <c r="K830" s="8"/>
    </row>
    <row r="831" spans="1:11" ht="15.75" customHeight="1">
      <c r="A831" s="8"/>
      <c r="B831" s="8"/>
      <c r="C831" s="8"/>
      <c r="D831" s="8"/>
      <c r="E831" s="8"/>
      <c r="F831" s="8"/>
      <c r="G831" s="8"/>
      <c r="H831" s="8"/>
      <c r="I831" s="8"/>
      <c r="K831" s="8"/>
    </row>
    <row r="832" spans="1:11" ht="15.75" customHeight="1">
      <c r="A832" s="8"/>
      <c r="B832" s="8"/>
      <c r="C832" s="8"/>
      <c r="D832" s="8"/>
      <c r="E832" s="8"/>
      <c r="F832" s="8"/>
      <c r="G832" s="8"/>
      <c r="H832" s="8"/>
      <c r="I832" s="8"/>
      <c r="K832" s="8"/>
    </row>
    <row r="833" spans="1:11" ht="15.75" customHeight="1">
      <c r="A833" s="8"/>
      <c r="B833" s="8"/>
      <c r="C833" s="8"/>
      <c r="D833" s="8"/>
      <c r="E833" s="8"/>
      <c r="F833" s="8"/>
      <c r="G833" s="8"/>
      <c r="H833" s="8"/>
      <c r="I833" s="8"/>
      <c r="K833" s="8"/>
    </row>
    <row r="834" spans="1:11" ht="15.75" customHeight="1">
      <c r="A834" s="8"/>
      <c r="B834" s="8"/>
      <c r="C834" s="8"/>
      <c r="D834" s="8"/>
      <c r="E834" s="8"/>
      <c r="F834" s="8"/>
      <c r="G834" s="8"/>
      <c r="H834" s="8"/>
      <c r="I834" s="8"/>
      <c r="K834" s="8"/>
    </row>
    <row r="835" spans="1:11" ht="15.75" customHeight="1">
      <c r="A835" s="8"/>
      <c r="B835" s="8"/>
      <c r="C835" s="8"/>
      <c r="D835" s="8"/>
      <c r="E835" s="8"/>
      <c r="F835" s="8"/>
      <c r="G835" s="8"/>
      <c r="H835" s="8"/>
      <c r="I835" s="8"/>
      <c r="K835" s="8"/>
    </row>
    <row r="836" spans="1:11" ht="15.75" customHeight="1">
      <c r="A836" s="8"/>
      <c r="B836" s="8"/>
      <c r="C836" s="8"/>
      <c r="D836" s="8"/>
      <c r="E836" s="8"/>
      <c r="F836" s="8"/>
      <c r="G836" s="8"/>
      <c r="H836" s="8"/>
      <c r="I836" s="8"/>
      <c r="K836" s="8"/>
    </row>
    <row r="837" spans="1:11" ht="15.75" customHeight="1">
      <c r="A837" s="8"/>
      <c r="B837" s="8"/>
      <c r="C837" s="8"/>
      <c r="D837" s="8"/>
      <c r="E837" s="8"/>
      <c r="F837" s="8"/>
      <c r="G837" s="8"/>
      <c r="H837" s="8"/>
      <c r="I837" s="8"/>
      <c r="K837" s="8"/>
    </row>
    <row r="838" spans="1:11" ht="15.75" customHeight="1">
      <c r="A838" s="8"/>
      <c r="B838" s="8"/>
      <c r="C838" s="8"/>
      <c r="D838" s="8"/>
      <c r="E838" s="8"/>
      <c r="F838" s="8"/>
      <c r="G838" s="8"/>
      <c r="H838" s="8"/>
      <c r="I838" s="8"/>
      <c r="K838" s="8"/>
    </row>
    <row r="839" spans="1:11" ht="15.75" customHeight="1">
      <c r="A839" s="8"/>
      <c r="B839" s="8"/>
      <c r="C839" s="8"/>
      <c r="D839" s="8"/>
      <c r="E839" s="8"/>
      <c r="F839" s="8"/>
      <c r="G839" s="8"/>
      <c r="H839" s="8"/>
      <c r="I839" s="8"/>
      <c r="K839" s="8"/>
    </row>
    <row r="840" spans="1:11" ht="15.75" customHeight="1">
      <c r="A840" s="8"/>
      <c r="B840" s="8"/>
      <c r="C840" s="8"/>
      <c r="D840" s="8"/>
      <c r="E840" s="8"/>
      <c r="F840" s="8"/>
      <c r="G840" s="8"/>
      <c r="H840" s="8"/>
      <c r="I840" s="8"/>
      <c r="K840" s="8"/>
    </row>
    <row r="841" spans="1:11" ht="15.75" customHeight="1">
      <c r="A841" s="8"/>
      <c r="B841" s="8"/>
      <c r="C841" s="8"/>
      <c r="D841" s="8"/>
      <c r="E841" s="8"/>
      <c r="F841" s="8"/>
      <c r="G841" s="8"/>
      <c r="H841" s="8"/>
      <c r="I841" s="8"/>
      <c r="K841" s="8"/>
    </row>
    <row r="842" spans="1:11" ht="15.75" customHeight="1">
      <c r="A842" s="8"/>
      <c r="B842" s="8"/>
      <c r="C842" s="8"/>
      <c r="D842" s="8"/>
      <c r="E842" s="8"/>
      <c r="F842" s="8"/>
      <c r="G842" s="8"/>
      <c r="H842" s="8"/>
      <c r="I842" s="8"/>
      <c r="K842" s="8"/>
    </row>
    <row r="843" spans="1:11" ht="15.75" customHeight="1">
      <c r="A843" s="8"/>
      <c r="B843" s="8"/>
      <c r="C843" s="8"/>
      <c r="D843" s="8"/>
      <c r="E843" s="8"/>
      <c r="F843" s="8"/>
      <c r="G843" s="8"/>
      <c r="H843" s="8"/>
      <c r="I843" s="8"/>
      <c r="K843" s="8"/>
    </row>
    <row r="844" spans="1:11" ht="15.75" customHeight="1">
      <c r="A844" s="8"/>
      <c r="B844" s="8"/>
      <c r="C844" s="8"/>
      <c r="D844" s="8"/>
      <c r="E844" s="8"/>
      <c r="F844" s="8"/>
      <c r="G844" s="8"/>
      <c r="H844" s="8"/>
      <c r="I844" s="8"/>
      <c r="K844" s="8"/>
    </row>
    <row r="845" spans="1:11" ht="15.75" customHeight="1">
      <c r="A845" s="8"/>
      <c r="B845" s="8"/>
      <c r="C845" s="8"/>
      <c r="D845" s="8"/>
      <c r="E845" s="8"/>
      <c r="F845" s="8"/>
      <c r="G845" s="8"/>
      <c r="H845" s="8"/>
      <c r="I845" s="8"/>
      <c r="K845" s="8"/>
    </row>
    <row r="846" spans="1:11" ht="15.75" customHeight="1">
      <c r="A846" s="8"/>
      <c r="B846" s="8"/>
      <c r="C846" s="8"/>
      <c r="D846" s="8"/>
      <c r="E846" s="8"/>
      <c r="F846" s="8"/>
      <c r="G846" s="8"/>
      <c r="H846" s="8"/>
      <c r="I846" s="8"/>
      <c r="K846" s="8"/>
    </row>
    <row r="847" spans="1:11" ht="15.75" customHeight="1">
      <c r="A847" s="8"/>
      <c r="B847" s="8"/>
      <c r="C847" s="8"/>
      <c r="D847" s="8"/>
      <c r="E847" s="8"/>
      <c r="F847" s="8"/>
      <c r="G847" s="8"/>
      <c r="H847" s="8"/>
      <c r="I847" s="8"/>
      <c r="K847" s="8"/>
    </row>
    <row r="848" spans="1:11" ht="15.75" customHeight="1">
      <c r="A848" s="8"/>
      <c r="B848" s="8"/>
      <c r="C848" s="8"/>
      <c r="D848" s="8"/>
      <c r="E848" s="8"/>
      <c r="F848" s="8"/>
      <c r="G848" s="8"/>
      <c r="H848" s="8"/>
      <c r="I848" s="8"/>
      <c r="K848" s="8"/>
    </row>
    <row r="849" spans="1:11" ht="15.75" customHeight="1">
      <c r="A849" s="8"/>
      <c r="B849" s="8"/>
      <c r="C849" s="8"/>
      <c r="D849" s="8"/>
      <c r="E849" s="8"/>
      <c r="F849" s="8"/>
      <c r="G849" s="8"/>
      <c r="H849" s="8"/>
      <c r="I849" s="8"/>
      <c r="K849" s="8"/>
    </row>
    <row r="850" spans="1:11" ht="15.75" customHeight="1">
      <c r="A850" s="8"/>
      <c r="B850" s="8"/>
      <c r="C850" s="8"/>
      <c r="D850" s="8"/>
      <c r="E850" s="8"/>
      <c r="F850" s="8"/>
      <c r="G850" s="8"/>
      <c r="H850" s="8"/>
      <c r="I850" s="8"/>
      <c r="K850" s="8"/>
    </row>
    <row r="851" spans="1:11" ht="15.75" customHeight="1">
      <c r="A851" s="8"/>
      <c r="B851" s="8"/>
      <c r="C851" s="8"/>
      <c r="D851" s="8"/>
      <c r="E851" s="8"/>
      <c r="F851" s="8"/>
      <c r="G851" s="8"/>
      <c r="H851" s="8"/>
      <c r="I851" s="8"/>
      <c r="K851" s="8"/>
    </row>
    <row r="852" spans="1:11" ht="15.75" customHeight="1">
      <c r="A852" s="8"/>
      <c r="B852" s="8"/>
      <c r="C852" s="8"/>
      <c r="D852" s="8"/>
      <c r="E852" s="8"/>
      <c r="F852" s="8"/>
      <c r="G852" s="8"/>
      <c r="H852" s="8"/>
      <c r="I852" s="8"/>
      <c r="K852" s="8"/>
    </row>
    <row r="853" spans="1:11" ht="15.75" customHeight="1">
      <c r="A853" s="8"/>
      <c r="B853" s="8"/>
      <c r="C853" s="8"/>
      <c r="D853" s="8"/>
      <c r="E853" s="8"/>
      <c r="F853" s="8"/>
      <c r="G853" s="8"/>
      <c r="H853" s="8"/>
      <c r="I853" s="8"/>
      <c r="K853" s="8"/>
    </row>
    <row r="854" spans="1:11" ht="15.75" customHeight="1">
      <c r="A854" s="8"/>
      <c r="B854" s="8"/>
      <c r="C854" s="8"/>
      <c r="D854" s="8"/>
      <c r="E854" s="8"/>
      <c r="F854" s="8"/>
      <c r="G854" s="8"/>
      <c r="H854" s="8"/>
      <c r="I854" s="8"/>
      <c r="K854" s="8"/>
    </row>
    <row r="855" spans="1:11" ht="15.75" customHeight="1">
      <c r="A855" s="8"/>
      <c r="B855" s="8"/>
      <c r="C855" s="8"/>
      <c r="D855" s="8"/>
      <c r="E855" s="8"/>
      <c r="F855" s="8"/>
      <c r="G855" s="8"/>
      <c r="H855" s="8"/>
      <c r="I855" s="8"/>
      <c r="K855" s="8"/>
    </row>
    <row r="856" spans="1:11" ht="15.75" customHeight="1">
      <c r="A856" s="8"/>
      <c r="B856" s="8"/>
      <c r="C856" s="8"/>
      <c r="D856" s="8"/>
      <c r="E856" s="8"/>
      <c r="F856" s="8"/>
      <c r="G856" s="8"/>
      <c r="H856" s="8"/>
      <c r="I856" s="8"/>
      <c r="K856" s="8"/>
    </row>
    <row r="857" spans="1:11" ht="15.75" customHeight="1">
      <c r="A857" s="8"/>
      <c r="B857" s="8"/>
      <c r="C857" s="8"/>
      <c r="D857" s="8"/>
      <c r="E857" s="8"/>
      <c r="F857" s="8"/>
      <c r="G857" s="8"/>
      <c r="H857" s="8"/>
      <c r="I857" s="8"/>
      <c r="K857" s="8"/>
    </row>
    <row r="858" spans="1:11" ht="15.75" customHeight="1">
      <c r="A858" s="8"/>
      <c r="B858" s="8"/>
      <c r="C858" s="8"/>
      <c r="D858" s="8"/>
      <c r="E858" s="8"/>
      <c r="F858" s="8"/>
      <c r="G858" s="8"/>
      <c r="H858" s="8"/>
      <c r="I858" s="8"/>
      <c r="K858" s="8"/>
    </row>
    <row r="859" spans="1:11" ht="15.75" customHeight="1">
      <c r="A859" s="8"/>
      <c r="B859" s="8"/>
      <c r="C859" s="8"/>
      <c r="D859" s="8"/>
      <c r="E859" s="8"/>
      <c r="F859" s="8"/>
      <c r="G859" s="8"/>
      <c r="H859" s="8"/>
      <c r="I859" s="8"/>
      <c r="K859" s="8"/>
    </row>
    <row r="860" spans="1:11" ht="15.75" customHeight="1">
      <c r="A860" s="8"/>
      <c r="B860" s="8"/>
      <c r="C860" s="8"/>
      <c r="D860" s="8"/>
      <c r="E860" s="8"/>
      <c r="F860" s="8"/>
      <c r="G860" s="8"/>
      <c r="H860" s="8"/>
      <c r="I860" s="8"/>
      <c r="K860" s="8"/>
    </row>
    <row r="861" spans="1:11" ht="15.75" customHeight="1">
      <c r="A861" s="8"/>
      <c r="B861" s="8"/>
      <c r="C861" s="8"/>
      <c r="D861" s="8"/>
      <c r="E861" s="8"/>
      <c r="F861" s="8"/>
      <c r="G861" s="8"/>
      <c r="H861" s="8"/>
      <c r="I861" s="8"/>
      <c r="K861" s="8"/>
    </row>
    <row r="862" spans="1:11" ht="15.75" customHeight="1">
      <c r="A862" s="8"/>
      <c r="B862" s="8"/>
      <c r="C862" s="8"/>
      <c r="D862" s="8"/>
      <c r="E862" s="8"/>
      <c r="F862" s="8"/>
      <c r="G862" s="8"/>
      <c r="H862" s="8"/>
      <c r="I862" s="8"/>
      <c r="K862" s="8"/>
    </row>
    <row r="863" spans="1:11" ht="15.75" customHeight="1">
      <c r="A863" s="8"/>
      <c r="B863" s="8"/>
      <c r="C863" s="8"/>
      <c r="D863" s="8"/>
      <c r="E863" s="8"/>
      <c r="F863" s="8"/>
      <c r="G863" s="8"/>
      <c r="H863" s="8"/>
      <c r="I863" s="8"/>
      <c r="K863" s="8"/>
    </row>
    <row r="864" spans="1:11" ht="15.75" customHeight="1">
      <c r="A864" s="8"/>
      <c r="B864" s="8"/>
      <c r="C864" s="8"/>
      <c r="D864" s="8"/>
      <c r="E864" s="8"/>
      <c r="F864" s="8"/>
      <c r="G864" s="8"/>
      <c r="H864" s="8"/>
      <c r="I864" s="8"/>
      <c r="K864" s="8"/>
    </row>
    <row r="865" spans="1:11" ht="15.75" customHeight="1">
      <c r="A865" s="8"/>
      <c r="B865" s="8"/>
      <c r="C865" s="8"/>
      <c r="D865" s="8"/>
      <c r="E865" s="8"/>
      <c r="F865" s="8"/>
      <c r="G865" s="8"/>
      <c r="H865" s="8"/>
      <c r="I865" s="8"/>
      <c r="K865" s="8"/>
    </row>
    <row r="866" spans="1:11" ht="15.75" customHeight="1">
      <c r="A866" s="8"/>
      <c r="B866" s="8"/>
      <c r="C866" s="8"/>
      <c r="D866" s="8"/>
      <c r="E866" s="8"/>
      <c r="F866" s="8"/>
      <c r="G866" s="8"/>
      <c r="H866" s="8"/>
      <c r="I866" s="8"/>
      <c r="K866" s="8"/>
    </row>
    <row r="867" spans="1:11" ht="15.75" customHeight="1">
      <c r="A867" s="8"/>
      <c r="B867" s="8"/>
      <c r="C867" s="8"/>
      <c r="D867" s="8"/>
      <c r="E867" s="8"/>
      <c r="F867" s="8"/>
      <c r="G867" s="8"/>
      <c r="H867" s="8"/>
      <c r="I867" s="8"/>
      <c r="K867" s="8"/>
    </row>
    <row r="868" spans="1:11" ht="15.75" customHeight="1">
      <c r="A868" s="8"/>
      <c r="B868" s="8"/>
      <c r="C868" s="8"/>
      <c r="D868" s="8"/>
      <c r="E868" s="8"/>
      <c r="F868" s="8"/>
      <c r="G868" s="8"/>
      <c r="H868" s="8"/>
      <c r="I868" s="8"/>
      <c r="K868" s="8"/>
    </row>
    <row r="869" spans="1:11" ht="15.75" customHeight="1">
      <c r="A869" s="8"/>
      <c r="B869" s="8"/>
      <c r="C869" s="8"/>
      <c r="D869" s="8"/>
      <c r="E869" s="8"/>
      <c r="F869" s="8"/>
      <c r="G869" s="8"/>
      <c r="H869" s="8"/>
      <c r="I869" s="8"/>
      <c r="K869" s="8"/>
    </row>
    <row r="870" spans="1:11" ht="15.75" customHeight="1">
      <c r="A870" s="8"/>
      <c r="B870" s="8"/>
      <c r="C870" s="8"/>
      <c r="D870" s="8"/>
      <c r="E870" s="8"/>
      <c r="F870" s="8"/>
      <c r="G870" s="8"/>
      <c r="H870" s="8"/>
      <c r="I870" s="8"/>
      <c r="K870" s="8"/>
    </row>
    <row r="871" spans="1:11" ht="15.75" customHeight="1">
      <c r="A871" s="8"/>
      <c r="B871" s="8"/>
      <c r="C871" s="8"/>
      <c r="D871" s="8"/>
      <c r="E871" s="8"/>
      <c r="F871" s="8"/>
      <c r="G871" s="8"/>
      <c r="H871" s="8"/>
      <c r="I871" s="8"/>
      <c r="K871" s="8"/>
    </row>
    <row r="872" spans="1:11" ht="15.75" customHeight="1">
      <c r="A872" s="8"/>
      <c r="B872" s="8"/>
      <c r="C872" s="8"/>
      <c r="D872" s="8"/>
      <c r="E872" s="8"/>
      <c r="F872" s="8"/>
      <c r="G872" s="8"/>
      <c r="H872" s="8"/>
      <c r="I872" s="8"/>
      <c r="K872" s="8"/>
    </row>
    <row r="873" spans="1:11" ht="15.75" customHeight="1">
      <c r="A873" s="8"/>
      <c r="B873" s="8"/>
      <c r="C873" s="8"/>
      <c r="D873" s="8"/>
      <c r="E873" s="8"/>
      <c r="F873" s="8"/>
      <c r="G873" s="8"/>
      <c r="H873" s="8"/>
      <c r="I873" s="8"/>
      <c r="K873" s="8"/>
    </row>
    <row r="874" spans="1:11" ht="15.75" customHeight="1">
      <c r="A874" s="8"/>
      <c r="B874" s="8"/>
      <c r="C874" s="8"/>
      <c r="D874" s="8"/>
      <c r="E874" s="8"/>
      <c r="F874" s="8"/>
      <c r="G874" s="8"/>
      <c r="H874" s="8"/>
      <c r="I874" s="8"/>
      <c r="K874" s="8"/>
    </row>
    <row r="875" spans="1:11" ht="15.75" customHeight="1">
      <c r="A875" s="8"/>
      <c r="B875" s="8"/>
      <c r="C875" s="8"/>
      <c r="D875" s="8"/>
      <c r="E875" s="8"/>
      <c r="F875" s="8"/>
      <c r="G875" s="8"/>
      <c r="H875" s="8"/>
      <c r="I875" s="8"/>
      <c r="K875" s="8"/>
    </row>
    <row r="876" spans="1:11" ht="15.75" customHeight="1">
      <c r="A876" s="8"/>
      <c r="B876" s="8"/>
      <c r="C876" s="8"/>
      <c r="D876" s="8"/>
      <c r="E876" s="8"/>
      <c r="F876" s="8"/>
      <c r="G876" s="8"/>
      <c r="H876" s="8"/>
      <c r="I876" s="8"/>
      <c r="K876" s="8"/>
    </row>
    <row r="877" spans="1:11" ht="15.75" customHeight="1">
      <c r="A877" s="8"/>
      <c r="B877" s="8"/>
      <c r="C877" s="8"/>
      <c r="D877" s="8"/>
      <c r="E877" s="8"/>
      <c r="F877" s="8"/>
      <c r="G877" s="8"/>
      <c r="H877" s="8"/>
      <c r="I877" s="8"/>
      <c r="K877" s="8"/>
    </row>
    <row r="878" spans="1:11" ht="15.75" customHeight="1">
      <c r="A878" s="8"/>
      <c r="B878" s="8"/>
      <c r="C878" s="8"/>
      <c r="D878" s="8"/>
      <c r="E878" s="8"/>
      <c r="F878" s="8"/>
      <c r="G878" s="8"/>
      <c r="H878" s="8"/>
      <c r="I878" s="8"/>
      <c r="K878" s="8"/>
    </row>
    <row r="879" spans="1:11" ht="15.75" customHeight="1">
      <c r="A879" s="8"/>
      <c r="B879" s="8"/>
      <c r="C879" s="8"/>
      <c r="D879" s="8"/>
      <c r="E879" s="8"/>
      <c r="F879" s="8"/>
      <c r="G879" s="8"/>
      <c r="H879" s="8"/>
      <c r="I879" s="8"/>
      <c r="K879" s="8"/>
    </row>
    <row r="880" spans="1:11" ht="15.75" customHeight="1">
      <c r="A880" s="8"/>
      <c r="B880" s="8"/>
      <c r="C880" s="8"/>
      <c r="D880" s="8"/>
      <c r="E880" s="8"/>
      <c r="F880" s="8"/>
      <c r="G880" s="8"/>
      <c r="H880" s="8"/>
      <c r="I880" s="8"/>
      <c r="K880" s="8"/>
    </row>
    <row r="881" spans="1:11" ht="15.75" customHeight="1">
      <c r="A881" s="8"/>
      <c r="B881" s="8"/>
      <c r="C881" s="8"/>
      <c r="D881" s="8"/>
      <c r="E881" s="8"/>
      <c r="F881" s="8"/>
      <c r="G881" s="8"/>
      <c r="H881" s="8"/>
      <c r="I881" s="8"/>
      <c r="K881" s="8"/>
    </row>
    <row r="882" spans="1:11" ht="15.75" customHeight="1">
      <c r="A882" s="8"/>
      <c r="B882" s="8"/>
      <c r="C882" s="8"/>
      <c r="D882" s="8"/>
      <c r="E882" s="8"/>
      <c r="F882" s="8"/>
      <c r="G882" s="8"/>
      <c r="H882" s="8"/>
      <c r="I882" s="8"/>
      <c r="K882" s="8"/>
    </row>
    <row r="883" spans="1:11" ht="15.75" customHeight="1">
      <c r="A883" s="8"/>
      <c r="B883" s="8"/>
      <c r="C883" s="8"/>
      <c r="D883" s="8"/>
      <c r="E883" s="8"/>
      <c r="F883" s="8"/>
      <c r="G883" s="8"/>
      <c r="H883" s="8"/>
      <c r="I883" s="8"/>
      <c r="K883" s="8"/>
    </row>
    <row r="884" spans="1:11" ht="15.75" customHeight="1">
      <c r="A884" s="8"/>
      <c r="B884" s="8"/>
      <c r="C884" s="8"/>
      <c r="D884" s="8"/>
      <c r="E884" s="8"/>
      <c r="F884" s="8"/>
      <c r="G884" s="8"/>
      <c r="H884" s="8"/>
      <c r="I884" s="8"/>
      <c r="K884" s="8"/>
    </row>
    <row r="885" spans="1:11" ht="15.75" customHeight="1">
      <c r="A885" s="8"/>
      <c r="B885" s="8"/>
      <c r="C885" s="8"/>
      <c r="D885" s="8"/>
      <c r="E885" s="8"/>
      <c r="F885" s="8"/>
      <c r="G885" s="8"/>
      <c r="H885" s="8"/>
      <c r="I885" s="8"/>
      <c r="K885" s="8"/>
    </row>
    <row r="886" spans="1:11" ht="15.75" customHeight="1">
      <c r="A886" s="8"/>
      <c r="B886" s="8"/>
      <c r="C886" s="8"/>
      <c r="D886" s="8"/>
      <c r="E886" s="8"/>
      <c r="F886" s="8"/>
      <c r="G886" s="8"/>
      <c r="H886" s="8"/>
      <c r="I886" s="8"/>
      <c r="K886" s="8"/>
    </row>
    <row r="887" spans="1:11" ht="15.75" customHeight="1">
      <c r="A887" s="8"/>
      <c r="B887" s="8"/>
      <c r="C887" s="8"/>
      <c r="D887" s="8"/>
      <c r="E887" s="8"/>
      <c r="F887" s="8"/>
      <c r="G887" s="8"/>
      <c r="H887" s="8"/>
      <c r="I887" s="8"/>
      <c r="K887" s="8"/>
    </row>
    <row r="888" spans="1:11" ht="15.75" customHeight="1">
      <c r="A888" s="8"/>
      <c r="B888" s="8"/>
      <c r="C888" s="8"/>
      <c r="D888" s="8"/>
      <c r="E888" s="8"/>
      <c r="F888" s="8"/>
      <c r="G888" s="8"/>
      <c r="H888" s="8"/>
      <c r="I888" s="8"/>
      <c r="K888" s="8"/>
    </row>
    <row r="889" spans="1:11" ht="15.75" customHeight="1">
      <c r="A889" s="8"/>
      <c r="B889" s="8"/>
      <c r="C889" s="8"/>
      <c r="D889" s="8"/>
      <c r="E889" s="8"/>
      <c r="F889" s="8"/>
      <c r="G889" s="8"/>
      <c r="H889" s="8"/>
      <c r="I889" s="8"/>
      <c r="K889" s="8"/>
    </row>
    <row r="890" spans="1:11" ht="15.75" customHeight="1">
      <c r="A890" s="8"/>
      <c r="B890" s="8"/>
      <c r="C890" s="8"/>
      <c r="D890" s="8"/>
      <c r="E890" s="8"/>
      <c r="F890" s="8"/>
      <c r="G890" s="8"/>
      <c r="H890" s="8"/>
      <c r="I890" s="8"/>
      <c r="K890" s="8"/>
    </row>
    <row r="891" spans="1:11" ht="15.75" customHeight="1">
      <c r="A891" s="8"/>
      <c r="B891" s="8"/>
      <c r="C891" s="8"/>
      <c r="D891" s="8"/>
      <c r="E891" s="8"/>
      <c r="F891" s="8"/>
      <c r="G891" s="8"/>
      <c r="H891" s="8"/>
      <c r="I891" s="8"/>
      <c r="K891" s="8"/>
    </row>
    <row r="892" spans="1:11" ht="15.75" customHeight="1">
      <c r="A892" s="8"/>
      <c r="B892" s="8"/>
      <c r="C892" s="8"/>
      <c r="D892" s="8"/>
      <c r="E892" s="8"/>
      <c r="F892" s="8"/>
      <c r="G892" s="8"/>
      <c r="H892" s="8"/>
      <c r="I892" s="8"/>
      <c r="K892" s="8"/>
    </row>
    <row r="893" spans="1:11" ht="15.75" customHeight="1">
      <c r="A893" s="8"/>
      <c r="B893" s="8"/>
      <c r="C893" s="8"/>
      <c r="D893" s="8"/>
      <c r="E893" s="8"/>
      <c r="F893" s="8"/>
      <c r="G893" s="8"/>
      <c r="H893" s="8"/>
      <c r="I893" s="8"/>
      <c r="K893" s="8"/>
    </row>
    <row r="894" spans="1:11" ht="15.75" customHeight="1">
      <c r="A894" s="8"/>
      <c r="B894" s="8"/>
      <c r="C894" s="8"/>
      <c r="D894" s="8"/>
      <c r="E894" s="8"/>
      <c r="F894" s="8"/>
      <c r="G894" s="8"/>
      <c r="H894" s="8"/>
      <c r="I894" s="8"/>
      <c r="K894" s="8"/>
    </row>
    <row r="895" spans="1:11" ht="15.75" customHeight="1">
      <c r="A895" s="8"/>
      <c r="B895" s="8"/>
      <c r="C895" s="8"/>
      <c r="D895" s="8"/>
      <c r="E895" s="8"/>
      <c r="F895" s="8"/>
      <c r="G895" s="8"/>
      <c r="H895" s="8"/>
      <c r="I895" s="8"/>
      <c r="K895" s="8"/>
    </row>
    <row r="896" spans="1:11" ht="15.75" customHeight="1">
      <c r="A896" s="8"/>
      <c r="B896" s="8"/>
      <c r="C896" s="8"/>
      <c r="D896" s="8"/>
      <c r="E896" s="8"/>
      <c r="F896" s="8"/>
      <c r="G896" s="8"/>
      <c r="H896" s="8"/>
      <c r="I896" s="8"/>
      <c r="K896" s="8"/>
    </row>
    <row r="897" spans="1:11" ht="15.75" customHeight="1">
      <c r="A897" s="8"/>
      <c r="B897" s="8"/>
      <c r="C897" s="8"/>
      <c r="D897" s="8"/>
      <c r="E897" s="8"/>
      <c r="F897" s="8"/>
      <c r="G897" s="8"/>
      <c r="H897" s="8"/>
      <c r="I897" s="8"/>
      <c r="K897" s="8"/>
    </row>
    <row r="898" spans="1:11" ht="15.75" customHeight="1">
      <c r="A898" s="8"/>
      <c r="B898" s="8"/>
      <c r="C898" s="8"/>
      <c r="D898" s="8"/>
      <c r="E898" s="8"/>
      <c r="F898" s="8"/>
      <c r="G898" s="8"/>
      <c r="H898" s="8"/>
      <c r="I898" s="8"/>
      <c r="K898" s="8"/>
    </row>
    <row r="899" spans="1:11" ht="15.75" customHeight="1">
      <c r="A899" s="8"/>
      <c r="B899" s="8"/>
      <c r="C899" s="8"/>
      <c r="D899" s="8"/>
      <c r="E899" s="8"/>
      <c r="F899" s="8"/>
      <c r="G899" s="8"/>
      <c r="H899" s="8"/>
      <c r="I899" s="8"/>
      <c r="K899" s="8"/>
    </row>
    <row r="900" spans="1:11" ht="15.75" customHeight="1">
      <c r="A900" s="8"/>
      <c r="B900" s="8"/>
      <c r="C900" s="8"/>
      <c r="D900" s="8"/>
      <c r="E900" s="8"/>
      <c r="F900" s="8"/>
      <c r="G900" s="8"/>
      <c r="H900" s="8"/>
      <c r="I900" s="8"/>
      <c r="K900" s="8"/>
    </row>
    <row r="901" spans="1:11" ht="15.75" customHeight="1">
      <c r="A901" s="8"/>
      <c r="B901" s="8"/>
      <c r="C901" s="8"/>
      <c r="D901" s="8"/>
      <c r="E901" s="8"/>
      <c r="F901" s="8"/>
      <c r="G901" s="8"/>
      <c r="H901" s="8"/>
      <c r="I901" s="8"/>
      <c r="K901" s="8"/>
    </row>
    <row r="902" spans="1:11" ht="15.75" customHeight="1">
      <c r="A902" s="8"/>
      <c r="B902" s="8"/>
      <c r="C902" s="8"/>
      <c r="D902" s="8"/>
      <c r="E902" s="8"/>
      <c r="F902" s="8"/>
      <c r="G902" s="8"/>
      <c r="H902" s="8"/>
      <c r="I902" s="8"/>
      <c r="K902" s="8"/>
    </row>
    <row r="903" spans="1:11" ht="15.75" customHeight="1">
      <c r="A903" s="8"/>
      <c r="B903" s="8"/>
      <c r="C903" s="8"/>
      <c r="D903" s="8"/>
      <c r="E903" s="8"/>
      <c r="F903" s="8"/>
      <c r="G903" s="8"/>
      <c r="H903" s="8"/>
      <c r="I903" s="8"/>
      <c r="K903" s="8"/>
    </row>
    <row r="904" spans="1:11" ht="15.75" customHeight="1">
      <c r="A904" s="8"/>
      <c r="B904" s="8"/>
      <c r="C904" s="8"/>
      <c r="D904" s="8"/>
      <c r="E904" s="8"/>
      <c r="F904" s="8"/>
      <c r="G904" s="8"/>
      <c r="H904" s="8"/>
      <c r="I904" s="8"/>
      <c r="K904" s="8"/>
    </row>
    <row r="905" spans="1:11" ht="15.75" customHeight="1">
      <c r="A905" s="8"/>
      <c r="B905" s="8"/>
      <c r="C905" s="8"/>
      <c r="D905" s="8"/>
      <c r="E905" s="8"/>
      <c r="F905" s="8"/>
      <c r="G905" s="8"/>
      <c r="H905" s="8"/>
      <c r="I905" s="8"/>
      <c r="K905" s="8"/>
    </row>
    <row r="906" spans="1:11" ht="15.75" customHeight="1">
      <c r="A906" s="8"/>
      <c r="B906" s="8"/>
      <c r="C906" s="8"/>
      <c r="D906" s="8"/>
      <c r="E906" s="8"/>
      <c r="F906" s="8"/>
      <c r="G906" s="8"/>
      <c r="H906" s="8"/>
      <c r="I906" s="8"/>
      <c r="K906" s="8"/>
    </row>
    <row r="907" spans="1:11" ht="15.75" customHeight="1">
      <c r="A907" s="8"/>
      <c r="B907" s="8"/>
      <c r="C907" s="8"/>
      <c r="D907" s="8"/>
      <c r="E907" s="8"/>
      <c r="F907" s="8"/>
      <c r="G907" s="8"/>
      <c r="H907" s="8"/>
      <c r="I907" s="8"/>
      <c r="K907" s="8"/>
    </row>
    <row r="908" spans="1:11" ht="15.75" customHeight="1">
      <c r="A908" s="8"/>
      <c r="B908" s="8"/>
      <c r="C908" s="8"/>
      <c r="D908" s="8"/>
      <c r="E908" s="8"/>
      <c r="F908" s="8"/>
      <c r="G908" s="8"/>
      <c r="H908" s="8"/>
      <c r="I908" s="8"/>
      <c r="K908" s="8"/>
    </row>
    <row r="909" spans="1:11" ht="15.75" customHeight="1">
      <c r="A909" s="8"/>
      <c r="B909" s="8"/>
      <c r="C909" s="8"/>
      <c r="D909" s="8"/>
      <c r="E909" s="8"/>
      <c r="F909" s="8"/>
      <c r="G909" s="8"/>
      <c r="H909" s="8"/>
      <c r="I909" s="8"/>
      <c r="K909" s="8"/>
    </row>
    <row r="910" spans="1:11" ht="15.75" customHeight="1">
      <c r="A910" s="8"/>
      <c r="B910" s="8"/>
      <c r="C910" s="8"/>
      <c r="D910" s="8"/>
      <c r="E910" s="8"/>
      <c r="F910" s="8"/>
      <c r="G910" s="8"/>
      <c r="H910" s="8"/>
      <c r="I910" s="8"/>
      <c r="K910" s="8"/>
    </row>
    <row r="911" spans="1:11" ht="15.75" customHeight="1">
      <c r="A911" s="8"/>
      <c r="B911" s="8"/>
      <c r="C911" s="8"/>
      <c r="D911" s="8"/>
      <c r="E911" s="8"/>
      <c r="F911" s="8"/>
      <c r="G911" s="8"/>
      <c r="H911" s="8"/>
      <c r="I911" s="8"/>
      <c r="K911" s="8"/>
    </row>
    <row r="912" spans="1:11" ht="15.75" customHeight="1">
      <c r="A912" s="8"/>
      <c r="B912" s="8"/>
      <c r="C912" s="8"/>
      <c r="D912" s="8"/>
      <c r="E912" s="8"/>
      <c r="F912" s="8"/>
      <c r="G912" s="8"/>
      <c r="H912" s="8"/>
      <c r="I912" s="8"/>
      <c r="K912" s="8"/>
    </row>
    <row r="913" spans="1:11" ht="15.75" customHeight="1">
      <c r="A913" s="8"/>
      <c r="B913" s="8"/>
      <c r="C913" s="8"/>
      <c r="D913" s="8"/>
      <c r="E913" s="8"/>
      <c r="F913" s="8"/>
      <c r="G913" s="8"/>
      <c r="H913" s="8"/>
      <c r="I913" s="8"/>
      <c r="K913" s="8"/>
    </row>
    <row r="914" spans="1:11" ht="15.75" customHeight="1">
      <c r="A914" s="8"/>
      <c r="B914" s="8"/>
      <c r="C914" s="8"/>
      <c r="D914" s="8"/>
      <c r="E914" s="8"/>
      <c r="F914" s="8"/>
      <c r="G914" s="8"/>
      <c r="H914" s="8"/>
      <c r="I914" s="8"/>
      <c r="K914" s="8"/>
    </row>
    <row r="915" spans="1:11" ht="15.75" customHeight="1">
      <c r="A915" s="8"/>
      <c r="B915" s="8"/>
      <c r="C915" s="8"/>
      <c r="D915" s="8"/>
      <c r="E915" s="8"/>
      <c r="F915" s="8"/>
      <c r="G915" s="8"/>
      <c r="H915" s="8"/>
      <c r="I915" s="8"/>
      <c r="K915" s="8"/>
    </row>
    <row r="916" spans="1:11" ht="15.75" customHeight="1">
      <c r="A916" s="8"/>
      <c r="B916" s="8"/>
      <c r="C916" s="8"/>
      <c r="D916" s="8"/>
      <c r="E916" s="8"/>
      <c r="F916" s="8"/>
      <c r="G916" s="8"/>
      <c r="H916" s="8"/>
      <c r="I916" s="8"/>
      <c r="K916" s="8"/>
    </row>
    <row r="917" spans="1:11" ht="15.75" customHeight="1">
      <c r="A917" s="8"/>
      <c r="B917" s="8"/>
      <c r="C917" s="8"/>
      <c r="D917" s="8"/>
      <c r="E917" s="8"/>
      <c r="F917" s="8"/>
      <c r="G917" s="8"/>
      <c r="H917" s="8"/>
      <c r="I917" s="8"/>
      <c r="K917" s="8"/>
    </row>
    <row r="918" spans="1:11" ht="15.75" customHeight="1">
      <c r="A918" s="8"/>
      <c r="B918" s="8"/>
      <c r="C918" s="8"/>
      <c r="D918" s="8"/>
      <c r="E918" s="8"/>
      <c r="F918" s="8"/>
      <c r="G918" s="8"/>
      <c r="H918" s="8"/>
      <c r="I918" s="8"/>
      <c r="K918" s="8"/>
    </row>
    <row r="919" spans="1:11" ht="15.75" customHeight="1">
      <c r="A919" s="8"/>
      <c r="B919" s="8"/>
      <c r="C919" s="8"/>
      <c r="D919" s="8"/>
      <c r="E919" s="8"/>
      <c r="F919" s="8"/>
      <c r="G919" s="8"/>
      <c r="H919" s="8"/>
      <c r="I919" s="8"/>
      <c r="K919" s="8"/>
    </row>
    <row r="920" spans="1:11" ht="15.75" customHeight="1">
      <c r="A920" s="8"/>
      <c r="B920" s="8"/>
      <c r="C920" s="8"/>
      <c r="D920" s="8"/>
      <c r="E920" s="8"/>
      <c r="F920" s="8"/>
      <c r="G920" s="8"/>
      <c r="H920" s="8"/>
      <c r="I920" s="8"/>
      <c r="K920" s="8"/>
    </row>
    <row r="921" spans="1:11" ht="15.75" customHeight="1">
      <c r="A921" s="8"/>
      <c r="B921" s="8"/>
      <c r="C921" s="8"/>
      <c r="D921" s="8"/>
      <c r="E921" s="8"/>
      <c r="F921" s="8"/>
      <c r="G921" s="8"/>
      <c r="H921" s="8"/>
      <c r="I921" s="8"/>
      <c r="K921" s="8"/>
    </row>
    <row r="922" spans="1:11" ht="15.75" customHeight="1">
      <c r="A922" s="8"/>
      <c r="B922" s="8"/>
      <c r="C922" s="8"/>
      <c r="D922" s="8"/>
      <c r="E922" s="8"/>
      <c r="F922" s="8"/>
      <c r="G922" s="8"/>
      <c r="H922" s="8"/>
      <c r="I922" s="8"/>
      <c r="K922" s="8"/>
    </row>
    <row r="923" spans="1:11" ht="15.75" customHeight="1">
      <c r="A923" s="8"/>
      <c r="B923" s="8"/>
      <c r="C923" s="8"/>
      <c r="D923" s="8"/>
      <c r="E923" s="8"/>
      <c r="F923" s="8"/>
      <c r="G923" s="8"/>
      <c r="H923" s="8"/>
      <c r="I923" s="8"/>
      <c r="K923" s="8"/>
    </row>
    <row r="924" spans="1:11" ht="15.75" customHeight="1">
      <c r="A924" s="8"/>
      <c r="B924" s="8"/>
      <c r="C924" s="8"/>
      <c r="D924" s="8"/>
      <c r="E924" s="8"/>
      <c r="F924" s="8"/>
      <c r="G924" s="8"/>
      <c r="H924" s="8"/>
      <c r="I924" s="8"/>
      <c r="K924" s="8"/>
    </row>
    <row r="925" spans="1:11" ht="15.75" customHeight="1">
      <c r="A925" s="8"/>
      <c r="B925" s="8"/>
      <c r="C925" s="8"/>
      <c r="D925" s="8"/>
      <c r="E925" s="8"/>
      <c r="F925" s="8"/>
      <c r="G925" s="8"/>
      <c r="H925" s="8"/>
      <c r="I925" s="8"/>
      <c r="K925" s="8"/>
    </row>
    <row r="926" spans="1:11" ht="15.75" customHeight="1">
      <c r="A926" s="8"/>
      <c r="B926" s="8"/>
      <c r="C926" s="8"/>
      <c r="D926" s="8"/>
      <c r="E926" s="8"/>
      <c r="F926" s="8"/>
      <c r="G926" s="8"/>
      <c r="H926" s="8"/>
      <c r="I926" s="8"/>
      <c r="K926" s="8"/>
    </row>
    <row r="927" spans="1:11" ht="15.75" customHeight="1">
      <c r="A927" s="8"/>
      <c r="B927" s="8"/>
      <c r="C927" s="8"/>
      <c r="D927" s="8"/>
      <c r="E927" s="8"/>
      <c r="F927" s="8"/>
      <c r="G927" s="8"/>
      <c r="H927" s="8"/>
      <c r="I927" s="8"/>
      <c r="K927" s="8"/>
    </row>
    <row r="928" spans="1:11" ht="15.75" customHeight="1">
      <c r="A928" s="8"/>
      <c r="B928" s="8"/>
      <c r="C928" s="8"/>
      <c r="D928" s="8"/>
      <c r="E928" s="8"/>
      <c r="F928" s="8"/>
      <c r="G928" s="8"/>
      <c r="H928" s="8"/>
      <c r="I928" s="8"/>
      <c r="K928" s="8"/>
    </row>
    <row r="929" spans="1:11" ht="15.75" customHeight="1">
      <c r="A929" s="8"/>
      <c r="B929" s="8"/>
      <c r="C929" s="8"/>
      <c r="D929" s="8"/>
      <c r="E929" s="8"/>
      <c r="F929" s="8"/>
      <c r="G929" s="8"/>
      <c r="H929" s="8"/>
      <c r="I929" s="8"/>
      <c r="K929" s="8"/>
    </row>
    <row r="930" spans="1:11" ht="15.75" customHeight="1">
      <c r="A930" s="8"/>
      <c r="B930" s="8"/>
      <c r="C930" s="8"/>
      <c r="D930" s="8"/>
      <c r="E930" s="8"/>
      <c r="F930" s="8"/>
      <c r="G930" s="8"/>
      <c r="H930" s="8"/>
      <c r="I930" s="8"/>
      <c r="K930" s="8"/>
    </row>
    <row r="931" spans="1:11" ht="15.75" customHeight="1">
      <c r="A931" s="8"/>
      <c r="B931" s="8"/>
      <c r="C931" s="8"/>
      <c r="D931" s="8"/>
      <c r="E931" s="8"/>
      <c r="F931" s="8"/>
      <c r="G931" s="8"/>
      <c r="H931" s="8"/>
      <c r="I931" s="8"/>
      <c r="K931" s="8"/>
    </row>
    <row r="932" spans="1:11" ht="15.75" customHeight="1">
      <c r="A932" s="8"/>
      <c r="B932" s="8"/>
      <c r="C932" s="8"/>
      <c r="D932" s="8"/>
      <c r="E932" s="8"/>
      <c r="F932" s="8"/>
      <c r="G932" s="8"/>
      <c r="H932" s="8"/>
      <c r="I932" s="8"/>
      <c r="K932" s="8"/>
    </row>
    <row r="933" spans="1:11" ht="15.75" customHeight="1">
      <c r="A933" s="8"/>
      <c r="B933" s="8"/>
      <c r="C933" s="8"/>
      <c r="D933" s="8"/>
      <c r="E933" s="8"/>
      <c r="F933" s="8"/>
      <c r="G933" s="8"/>
      <c r="H933" s="8"/>
      <c r="I933" s="8"/>
      <c r="K933" s="8"/>
    </row>
    <row r="934" spans="1:11" ht="15.75" customHeight="1">
      <c r="A934" s="8"/>
      <c r="B934" s="8"/>
      <c r="C934" s="8"/>
      <c r="D934" s="8"/>
      <c r="E934" s="8"/>
      <c r="F934" s="8"/>
      <c r="G934" s="8"/>
      <c r="H934" s="8"/>
      <c r="I934" s="8"/>
      <c r="K934" s="8"/>
    </row>
    <row r="935" spans="1:11" ht="15.75" customHeight="1">
      <c r="A935" s="8"/>
      <c r="B935" s="8"/>
      <c r="C935" s="8"/>
      <c r="D935" s="8"/>
      <c r="E935" s="8"/>
      <c r="F935" s="8"/>
      <c r="G935" s="8"/>
      <c r="H935" s="8"/>
      <c r="I935" s="8"/>
      <c r="K935" s="8"/>
    </row>
    <row r="936" spans="1:11" ht="15.75" customHeight="1">
      <c r="A936" s="8"/>
      <c r="B936" s="8"/>
      <c r="C936" s="8"/>
      <c r="D936" s="8"/>
      <c r="E936" s="8"/>
      <c r="F936" s="8"/>
      <c r="G936" s="8"/>
      <c r="H936" s="8"/>
      <c r="I936" s="8"/>
      <c r="K936" s="8"/>
    </row>
    <row r="937" spans="1:11" ht="15.75" customHeight="1">
      <c r="A937" s="8"/>
      <c r="B937" s="8"/>
      <c r="C937" s="8"/>
      <c r="D937" s="8"/>
      <c r="E937" s="8"/>
      <c r="F937" s="8"/>
      <c r="G937" s="8"/>
      <c r="H937" s="8"/>
      <c r="I937" s="8"/>
      <c r="K937" s="8"/>
    </row>
    <row r="938" spans="1:11" ht="15.75" customHeight="1">
      <c r="A938" s="8"/>
      <c r="B938" s="8"/>
      <c r="C938" s="8"/>
      <c r="D938" s="8"/>
      <c r="E938" s="8"/>
      <c r="F938" s="8"/>
      <c r="G938" s="8"/>
      <c r="H938" s="8"/>
      <c r="I938" s="8"/>
      <c r="K938" s="8"/>
    </row>
    <row r="939" spans="1:11" ht="15.75" customHeight="1">
      <c r="A939" s="8"/>
      <c r="B939" s="8"/>
      <c r="C939" s="8"/>
      <c r="D939" s="8"/>
      <c r="E939" s="8"/>
      <c r="F939" s="8"/>
      <c r="G939" s="8"/>
      <c r="H939" s="8"/>
      <c r="I939" s="8"/>
      <c r="K939" s="8"/>
    </row>
    <row r="940" spans="1:11" ht="15.75" customHeight="1">
      <c r="A940" s="8"/>
      <c r="B940" s="8"/>
      <c r="C940" s="8"/>
      <c r="D940" s="8"/>
      <c r="E940" s="8"/>
      <c r="F940" s="8"/>
      <c r="G940" s="8"/>
      <c r="H940" s="8"/>
      <c r="I940" s="8"/>
      <c r="K940" s="8"/>
    </row>
    <row r="941" spans="1:11" ht="15.75" customHeight="1">
      <c r="A941" s="8"/>
      <c r="B941" s="8"/>
      <c r="C941" s="8"/>
      <c r="D941" s="8"/>
      <c r="E941" s="8"/>
      <c r="F941" s="8"/>
      <c r="G941" s="8"/>
      <c r="H941" s="8"/>
      <c r="I941" s="8"/>
      <c r="K941" s="8"/>
    </row>
    <row r="942" spans="1:11" ht="15.75" customHeight="1">
      <c r="A942" s="8"/>
      <c r="B942" s="8"/>
      <c r="C942" s="8"/>
      <c r="D942" s="8"/>
      <c r="E942" s="8"/>
      <c r="F942" s="8"/>
      <c r="G942" s="8"/>
      <c r="H942" s="8"/>
      <c r="I942" s="8"/>
      <c r="K942" s="8"/>
    </row>
    <row r="943" spans="1:11" ht="15.75" customHeight="1">
      <c r="A943" s="8"/>
      <c r="B943" s="8"/>
      <c r="C943" s="8"/>
      <c r="D943" s="8"/>
      <c r="E943" s="8"/>
      <c r="F943" s="8"/>
      <c r="G943" s="8"/>
      <c r="H943" s="8"/>
      <c r="I943" s="8"/>
      <c r="K943" s="8"/>
    </row>
    <row r="944" spans="1:11" ht="15.75" customHeight="1">
      <c r="A944" s="8"/>
      <c r="B944" s="8"/>
      <c r="C944" s="8"/>
      <c r="D944" s="8"/>
      <c r="E944" s="8"/>
      <c r="F944" s="8"/>
      <c r="G944" s="8"/>
      <c r="H944" s="8"/>
      <c r="I944" s="8"/>
      <c r="K944" s="8"/>
    </row>
    <row r="945" spans="1:11" ht="15.75" customHeight="1">
      <c r="A945" s="8"/>
      <c r="B945" s="8"/>
      <c r="C945" s="8"/>
      <c r="D945" s="8"/>
      <c r="E945" s="8"/>
      <c r="F945" s="8"/>
      <c r="G945" s="8"/>
      <c r="H945" s="8"/>
      <c r="I945" s="8"/>
      <c r="K945" s="8"/>
    </row>
    <row r="946" spans="1:11" ht="15.75" customHeight="1">
      <c r="A946" s="8"/>
      <c r="B946" s="8"/>
      <c r="C946" s="8"/>
      <c r="D946" s="8"/>
      <c r="E946" s="8"/>
      <c r="F946" s="8"/>
      <c r="G946" s="8"/>
      <c r="H946" s="8"/>
      <c r="I946" s="8"/>
      <c r="K946" s="8"/>
    </row>
    <row r="947" spans="1:11" ht="15.75" customHeight="1">
      <c r="A947" s="8"/>
      <c r="B947" s="8"/>
      <c r="C947" s="8"/>
      <c r="D947" s="8"/>
      <c r="E947" s="8"/>
      <c r="F947" s="8"/>
      <c r="G947" s="8"/>
      <c r="H947" s="8"/>
      <c r="I947" s="8"/>
      <c r="K947" s="8"/>
    </row>
    <row r="948" spans="1:11" ht="15.75" customHeight="1">
      <c r="A948" s="8"/>
      <c r="B948" s="8"/>
      <c r="C948" s="8"/>
      <c r="D948" s="8"/>
      <c r="E948" s="8"/>
      <c r="F948" s="8"/>
      <c r="G948" s="8"/>
      <c r="H948" s="8"/>
      <c r="I948" s="8"/>
      <c r="K948" s="8"/>
    </row>
    <row r="949" spans="1:11" ht="15.75" customHeight="1">
      <c r="A949" s="8"/>
      <c r="B949" s="8"/>
      <c r="C949" s="8"/>
      <c r="D949" s="8"/>
      <c r="E949" s="8"/>
      <c r="F949" s="8"/>
      <c r="G949" s="8"/>
      <c r="H949" s="8"/>
      <c r="I949" s="8"/>
      <c r="K949" s="8"/>
    </row>
    <row r="950" spans="1:11" ht="15.75" customHeight="1">
      <c r="A950" s="8"/>
      <c r="B950" s="8"/>
      <c r="C950" s="8"/>
      <c r="D950" s="8"/>
      <c r="E950" s="8"/>
      <c r="F950" s="8"/>
      <c r="G950" s="8"/>
      <c r="H950" s="8"/>
      <c r="I950" s="8"/>
      <c r="K950" s="8"/>
    </row>
    <row r="951" spans="1:11" ht="15.75" customHeight="1">
      <c r="A951" s="8"/>
      <c r="B951" s="8"/>
      <c r="C951" s="8"/>
      <c r="D951" s="8"/>
      <c r="E951" s="8"/>
      <c r="F951" s="8"/>
      <c r="G951" s="8"/>
      <c r="H951" s="8"/>
      <c r="I951" s="8"/>
      <c r="K951" s="8"/>
    </row>
    <row r="952" spans="1:11" ht="15.75" customHeight="1">
      <c r="A952" s="8"/>
      <c r="B952" s="8"/>
      <c r="C952" s="8"/>
      <c r="D952" s="8"/>
      <c r="E952" s="8"/>
      <c r="F952" s="8"/>
      <c r="G952" s="8"/>
      <c r="H952" s="8"/>
      <c r="I952" s="8"/>
      <c r="K952" s="8"/>
    </row>
    <row r="953" spans="1:11" ht="15.75" customHeight="1">
      <c r="A953" s="8"/>
      <c r="B953" s="8"/>
      <c r="C953" s="8"/>
      <c r="D953" s="8"/>
      <c r="E953" s="8"/>
      <c r="F953" s="8"/>
      <c r="G953" s="8"/>
      <c r="H953" s="8"/>
      <c r="I953" s="8"/>
      <c r="K953" s="8"/>
    </row>
    <row r="954" spans="1:11" ht="15.75" customHeight="1">
      <c r="A954" s="8"/>
      <c r="B954" s="8"/>
      <c r="C954" s="8"/>
      <c r="D954" s="8"/>
      <c r="E954" s="8"/>
      <c r="F954" s="8"/>
      <c r="G954" s="8"/>
      <c r="H954" s="8"/>
      <c r="I954" s="8"/>
      <c r="K954" s="8"/>
    </row>
    <row r="955" spans="1:11" ht="15.75" customHeight="1">
      <c r="A955" s="8"/>
      <c r="B955" s="8"/>
      <c r="C955" s="8"/>
      <c r="D955" s="8"/>
      <c r="E955" s="8"/>
      <c r="F955" s="8"/>
      <c r="G955" s="8"/>
      <c r="H955" s="8"/>
      <c r="I955" s="8"/>
      <c r="K955" s="8"/>
    </row>
    <row r="956" spans="1:11" ht="15.75" customHeight="1">
      <c r="A956" s="8"/>
      <c r="B956" s="8"/>
      <c r="C956" s="8"/>
      <c r="D956" s="8"/>
      <c r="E956" s="8"/>
      <c r="F956" s="8"/>
      <c r="G956" s="8"/>
      <c r="H956" s="8"/>
      <c r="I956" s="8"/>
      <c r="K956" s="8"/>
    </row>
    <row r="957" spans="1:11" ht="15.75" customHeight="1">
      <c r="A957" s="8"/>
      <c r="B957" s="8"/>
      <c r="C957" s="8"/>
      <c r="D957" s="8"/>
      <c r="E957" s="8"/>
      <c r="F957" s="8"/>
      <c r="G957" s="8"/>
      <c r="H957" s="8"/>
      <c r="I957" s="8"/>
      <c r="K957" s="8"/>
    </row>
  </sheetData>
  <mergeCells count="15">
    <mergeCell ref="C69:L70"/>
    <mergeCell ref="C32:L33"/>
    <mergeCell ref="C36:J36"/>
    <mergeCell ref="D46:F46"/>
    <mergeCell ref="C49:J50"/>
    <mergeCell ref="C53:L54"/>
    <mergeCell ref="C59:L59"/>
    <mergeCell ref="C60:D60"/>
    <mergeCell ref="C61:D61"/>
    <mergeCell ref="C62:D62"/>
    <mergeCell ref="E26:F26"/>
    <mergeCell ref="E28:F28"/>
    <mergeCell ref="K29:L29"/>
    <mergeCell ref="D9:G9"/>
    <mergeCell ref="C65:J66"/>
  </mergeCells>
  <conditionalFormatting sqref="A31:A33">
    <cfRule type="cellIs" dxfId="1659" priority="22" stopIfTrue="1" operator="equal">
      <formula>"include_in_docs"</formula>
    </cfRule>
  </conditionalFormatting>
  <conditionalFormatting sqref="A52:A56">
    <cfRule type="cellIs" dxfId="1658" priority="127" stopIfTrue="1" operator="equal">
      <formula>"include_in_docs"</formula>
    </cfRule>
  </conditionalFormatting>
  <conditionalFormatting sqref="A68:A72">
    <cfRule type="cellIs" dxfId="1657" priority="132" stopIfTrue="1" operator="equal">
      <formula>"include_in_docs"</formula>
    </cfRule>
  </conditionalFormatting>
  <conditionalFormatting sqref="B49">
    <cfRule type="expression" dxfId="1656" priority="158" stopIfTrue="1">
      <formula>AND(NE(#REF!,"#"),NE(B49,""),NE(COUNTA($A49:A49),0))</formula>
    </cfRule>
  </conditionalFormatting>
  <conditionalFormatting sqref="B65">
    <cfRule type="expression" dxfId="1655" priority="157" stopIfTrue="1">
      <formula>AND(NE(#REF!,"#"),NE(B65,""),NE(COUNTA($A65:A65),0))</formula>
    </cfRule>
  </conditionalFormatting>
  <conditionalFormatting sqref="C37">
    <cfRule type="expression" dxfId="1654" priority="10" stopIfTrue="1">
      <formula>AND(NE(#REF!,"#"),NE(C37,""),NE(COUNTA($A37:C37),0))</formula>
    </cfRule>
  </conditionalFormatting>
  <conditionalFormatting sqref="C67:F67">
    <cfRule type="expression" dxfId="1653" priority="9" stopIfTrue="1">
      <formula>AND(NE(#REF!,"#"),NE(C67,""),NE(COUNTA($A67:B67),0))</formula>
    </cfRule>
  </conditionalFormatting>
  <conditionalFormatting sqref="D23">
    <cfRule type="expression" dxfId="1652" priority="24" stopIfTrue="1">
      <formula>AND(NE(#REF!,"#"),NE(D23,""),NE(COUNTA($A25:D25),0))</formula>
    </cfRule>
  </conditionalFormatting>
  <conditionalFormatting sqref="D38:D45">
    <cfRule type="expression" dxfId="1651" priority="71" stopIfTrue="1">
      <formula>AND(NE(#REF!,"#"),NE(D38,""),NE(COUNTA($C38:D38),0))</formula>
    </cfRule>
  </conditionalFormatting>
  <conditionalFormatting sqref="D37 E38:F45 I38:I47">
    <cfRule type="expression" dxfId="1650" priority="12" stopIfTrue="1">
      <formula>AND(NE(#REF!,"#"),NE(D37,""),NE(COUNTA($A37:C37),0))</formula>
    </cfRule>
  </conditionalFormatting>
  <conditionalFormatting sqref="D3:G3">
    <cfRule type="expression" dxfId="1649" priority="137" stopIfTrue="1">
      <formula>AND(NE(#REF!,"#"),NE(D3,""),NE(COUNTA($B3:C3),0))</formula>
    </cfRule>
  </conditionalFormatting>
  <conditionalFormatting sqref="D4:G5">
    <cfRule type="expression" dxfId="1648" priority="151" stopIfTrue="1">
      <formula>AND(NE(#REF!,"#"),NE(D4,""),NE(COUNTA($C4:C4),0))</formula>
    </cfRule>
  </conditionalFormatting>
  <conditionalFormatting sqref="D6:G6">
    <cfRule type="expression" dxfId="1647" priority="148" stopIfTrue="1">
      <formula>AND(NE(#REF!,"#"),NE(D6,""),NE(COUNTA($A6:C6),0))</formula>
    </cfRule>
  </conditionalFormatting>
  <conditionalFormatting sqref="D29:G29">
    <cfRule type="expression" dxfId="1646" priority="88" stopIfTrue="1">
      <formula>AND(NE(#REF!,"#"),NE(D29,""),NE(COUNTA(#REF!),0))</formula>
    </cfRule>
  </conditionalFormatting>
  <conditionalFormatting sqref="D31:G31">
    <cfRule type="expression" dxfId="1645" priority="126" stopIfTrue="1">
      <formula>AND(NE(#REF!,"#"),NE(D31,""),NE(COUNTA($C31:C31),0))</formula>
    </cfRule>
  </conditionalFormatting>
  <conditionalFormatting sqref="D35:G35">
    <cfRule type="expression" dxfId="1644" priority="64" stopIfTrue="1">
      <formula>AND(NE(#REF!,"#"),NE(D35,""),NE(COUNTA($A35:C35),0))</formula>
    </cfRule>
  </conditionalFormatting>
  <conditionalFormatting sqref="D52:G52">
    <cfRule type="expression" dxfId="1643" priority="131" stopIfTrue="1">
      <formula>AND(NE(#REF!,"#"),NE(D52,""),NE(COUNTA($C52:C52),0))</formula>
    </cfRule>
  </conditionalFormatting>
  <conditionalFormatting sqref="D68:G68">
    <cfRule type="expression" dxfId="1642" priority="136" stopIfTrue="1">
      <formula>AND(NE(#REF!,"#"),NE(D68,""),NE(COUNTA($C68:C68),0))</formula>
    </cfRule>
  </conditionalFormatting>
  <conditionalFormatting sqref="E24:E25">
    <cfRule type="expression" dxfId="1641" priority="25" stopIfTrue="1">
      <formula>AND(NE(#REF!,"#"),NE(E24,""),NE(COUNTA($A24:D24),0))</formula>
    </cfRule>
  </conditionalFormatting>
  <conditionalFormatting sqref="E26:E28">
    <cfRule type="expression" dxfId="1640" priority="27" stopIfTrue="1">
      <formula>AND(NE(#REF!,"#"),NE(E26,""),NE(COUNTA(#REF!),0))</formula>
    </cfRule>
  </conditionalFormatting>
  <conditionalFormatting sqref="E60:E63">
    <cfRule type="expression" dxfId="1639" priority="122" stopIfTrue="1">
      <formula>AND(NE(#REF!,"#"),NE(E60,""),NE(COUNTA($E60:E60),0))</formula>
    </cfRule>
  </conditionalFormatting>
  <conditionalFormatting sqref="E7:F7 I23:K23 G23:G24 H24:K24 G25:K25 K26 G27:K28 I29:J29 C30:F30 C34:F34 F37 C48:H48 E51:F51 C57:F57 F60 C64:F64 C73:F73">
    <cfRule type="expression" dxfId="1638" priority="8" stopIfTrue="1">
      <formula>AND(NE(#REF!,"#"),NE(C7,""),NE(COUNTA($A7:B7),0))</formula>
    </cfRule>
  </conditionalFormatting>
  <conditionalFormatting sqref="F23 F25">
    <cfRule type="expression" dxfId="1637" priority="23" stopIfTrue="1">
      <formula>AND(NE(#REF!,"#"),NE(F23,""),NE(COUNTA($A25:E25),0))</formula>
    </cfRule>
  </conditionalFormatting>
  <conditionalFormatting sqref="F24">
    <cfRule type="expression" dxfId="1636" priority="26" stopIfTrue="1">
      <formula>AND(NE(#REF!,"#"),NE(F24,""),NE(COUNTA($A26:D26),0))</formula>
    </cfRule>
  </conditionalFormatting>
  <conditionalFormatting sqref="F62:F63">
    <cfRule type="expression" dxfId="1635" priority="115" stopIfTrue="1">
      <formula>AND(NE(#REF!,"#"),NE(F62,""),NE(COUNTA($A62:G62),0))</formula>
    </cfRule>
  </conditionalFormatting>
  <conditionalFormatting sqref="G6">
    <cfRule type="expression" dxfId="1634" priority="149" stopIfTrue="1">
      <formula>AND(NE(#REF!,"#"),COUNTBLANK($C6:$F6)&lt;5,ISBLANK($A6))</formula>
    </cfRule>
    <cfRule type="expression" dxfId="1633" priority="150" stopIfTrue="1">
      <formula>AND(NE(#REF!,"#"),NE($G6,""),OR(COUNTBLANK($C6:$F6)=5,NE($A6,""),IFERROR(VLOOKUP($G6,INDIRECT("VariableTypes!A2:A"),1,FALSE),TRUE)))</formula>
    </cfRule>
  </conditionalFormatting>
  <conditionalFormatting sqref="G35">
    <cfRule type="expression" dxfId="1632" priority="65" stopIfTrue="1">
      <formula>AND(NE(#REF!,"#"),COUNTBLANK($C35:$F35)&lt;5,ISBLANK($A35))</formula>
    </cfRule>
    <cfRule type="expression" dxfId="1631" priority="66" stopIfTrue="1">
      <formula>AND(NE(#REF!,"#"),NE($G35,""),OR(COUNTBLANK($C35:$F35)=5,NE($A35,""),IFERROR(VLOOKUP($G35,INDIRECT("VariableTypes!A2:A"),1,FALSE),TRUE)))</formula>
    </cfRule>
  </conditionalFormatting>
  <conditionalFormatting sqref="G7:H7 G30:H30 G34:H34 G51:H51 G57:H57 G64:H64 G67:H67 G73:H73">
    <cfRule type="expression" dxfId="1630" priority="13" stopIfTrue="1">
      <formula>AND(NE(#REF!,"#"),COUNTBLANK($B7:$E7)&lt;5,ISBLANK($A7))</formula>
    </cfRule>
    <cfRule type="expression" dxfId="1629" priority="14" stopIfTrue="1">
      <formula>AND(NE(#REF!,"#"),NE($G7,""),OR(COUNTBLANK($B7:$E7)=5,NE($A7,""),IFERROR(VLOOKUP($G7,INDIRECT("VariableTypes!A2:A"),1,FALSE),TRUE)))</formula>
    </cfRule>
  </conditionalFormatting>
  <conditionalFormatting sqref="G37:H37">
    <cfRule type="expression" dxfId="1628" priority="67" stopIfTrue="1">
      <formula>AND(NE(#REF!,"#"),COUNTBLANK($C37:$E37)&lt;5,ISBLANK($A37))</formula>
    </cfRule>
    <cfRule type="expression" dxfId="1627" priority="68" stopIfTrue="1">
      <formula>AND(NE(#REF!,"#"),NE($G37,""),OR(COUNTBLANK($C37:$E37)=5,NE($A37,""),IFERROR(VLOOKUP($G37,INDIRECT("VariableTypes!A2:A"),1,FALSE),TRUE)))</formula>
    </cfRule>
  </conditionalFormatting>
  <conditionalFormatting sqref="H3 H5">
    <cfRule type="expression" dxfId="1626" priority="138" stopIfTrue="1">
      <formula>AND(NE(#REF!,"#"),NE($H3,""),OR(COUNTBLANK($C3:$G3)=5,NE($B3,""),IFERROR(VLOOKUP($H3,INDIRECT("VariableTypes!A2:A"),1,FALSE),TRUE)))</formula>
    </cfRule>
  </conditionalFormatting>
  <conditionalFormatting sqref="H3 H5:H6">
    <cfRule type="expression" dxfId="1625" priority="141" stopIfTrue="1">
      <formula>AND(NE(#REF!,"#"),COUNTBLANK($C3:$G3)&lt;5,ISBLANK($B3))</formula>
    </cfRule>
  </conditionalFormatting>
  <conditionalFormatting sqref="H4">
    <cfRule type="expression" dxfId="1624" priority="152" stopIfTrue="1">
      <formula>AND(NE(#REF!,"#"),NE($H4,""),OR(COUNTBLANK($C4:$G4)=5,NE($C4,""),IFERROR(VLOOKUP($H4,INDIRECT("VariableTypes!A2:A"),1,FALSE),TRUE)))</formula>
    </cfRule>
    <cfRule type="expression" dxfId="1623" priority="154" stopIfTrue="1">
      <formula>AND(NE(#REF!,"#"),COUNTBLANK($C4:$G4)&lt;5,ISBLANK($C4))</formula>
    </cfRule>
  </conditionalFormatting>
  <conditionalFormatting sqref="H6">
    <cfRule type="expression" dxfId="1622" priority="145" stopIfTrue="1">
      <formula>AND(NE(#REF!,"#"),NE($H6,""),OR(COUNTBLANK($C6:$G6)=5,NE($B6,""),IFERROR(VLOOKUP($H6,INDIRECT("VariableTypes!A2:A"),1,FALSE),TRUE)))</formula>
    </cfRule>
  </conditionalFormatting>
  <conditionalFormatting sqref="H29">
    <cfRule type="expression" dxfId="1621" priority="80" stopIfTrue="1">
      <formula>AND(NE(#REF!,"#"),NE(H29,""),NE(COUNTA($C29:G29),0))</formula>
    </cfRule>
    <cfRule type="expression" dxfId="1620" priority="81" stopIfTrue="1">
      <formula>AND(NE(#REF!,"#"),COUNTBLANK($C29:$F29)&lt;5,ISBLANK(#REF!))</formula>
    </cfRule>
    <cfRule type="expression" dxfId="1619" priority="82" stopIfTrue="1">
      <formula>AND(NE(#REF!,"#"),NE($G29,""),OR(COUNTBLANK($C29:$F29)=5,NE(#REF!,""),IFERROR(VLOOKUP($G29,INDIRECT("VariableTypes!A2:A"),1,FALSE),TRUE)))</formula>
    </cfRule>
  </conditionalFormatting>
  <conditionalFormatting sqref="H35">
    <cfRule type="expression" dxfId="1618" priority="62" stopIfTrue="1">
      <formula>AND(NE(#REF!,"#"),COUNTBLANK($C35:$G35)&lt;5,ISBLANK($B35))</formula>
    </cfRule>
    <cfRule type="expression" dxfId="1617" priority="63" stopIfTrue="1">
      <formula>AND(NE(#REF!,"#"),NE($H35,""),OR(COUNTBLANK($C35:$G35)=5,NE($B35,""),IFERROR(VLOOKUP($H35,INDIRECT("VariableTypes!A2:A"),1,FALSE),TRUE)))</formula>
    </cfRule>
  </conditionalFormatting>
  <conditionalFormatting sqref="H38:H47">
    <cfRule type="expression" dxfId="1616" priority="69" stopIfTrue="1">
      <formula>AND(NE(#REF!,"#"),COUNTBLANK($B38:$F38)&lt;5,ISBLANK($A38))</formula>
    </cfRule>
    <cfRule type="expression" dxfId="1615" priority="70" stopIfTrue="1">
      <formula>AND(NE(#REF!,"#"),NE($H38,""),OR(COUNTBLANK($B38:$F38)=5,NE($A38,""),IFERROR(VLOOKUP($H38,INDIRECT("VariableTypes!A2:A"),1,FALSE),TRUE)))</formula>
    </cfRule>
  </conditionalFormatting>
  <conditionalFormatting sqref="I3:I5">
    <cfRule type="expression" dxfId="1614" priority="139" stopIfTrue="1">
      <formula>AND(NE(#REF!,"#"),NE($I3,""),NOT(IFERROR(VLOOKUP($H3,INDIRECT("VariableTypes!$A$2:$D"),4,FALSE),FALSE)))</formula>
    </cfRule>
    <cfRule type="expression" dxfId="1613" priority="142" stopIfTrue="1">
      <formula>AND(NE(#REF!,"#"),IFERROR(VLOOKUP($H3,INDIRECT("VariableTypes!$A$2:$D"),4,FALSE),FALSE))</formula>
    </cfRule>
  </conditionalFormatting>
  <conditionalFormatting sqref="I7 H26:J26 I30 I34 E37 I37 G38:G47 I48 I51 I57 I64 I67 I73">
    <cfRule type="expression" dxfId="1612" priority="11" stopIfTrue="1">
      <formula>AND(NE(#REF!,"#"),NE(E7,""),NE(COUNTA($A7:C7),0))</formula>
    </cfRule>
  </conditionalFormatting>
  <conditionalFormatting sqref="I6:L6">
    <cfRule type="expression" dxfId="1611" priority="146" stopIfTrue="1">
      <formula>AND(NE(#REF!,"#"),NE($I6,""),NOT(IFERROR(VLOOKUP($H6,INDIRECT("VariableTypes!$A$2:$D"),4,FALSE),FALSE)))</formula>
    </cfRule>
    <cfRule type="expression" dxfId="1610" priority="147" stopIfTrue="1">
      <formula>AND(NE(#REF!,"#"),IFERROR(VLOOKUP($H6,INDIRECT("VariableTypes!$A$2:$D"),4,FALSE),FALSE))</formula>
    </cfRule>
  </conditionalFormatting>
  <conditionalFormatting sqref="I29:L29">
    <cfRule type="expression" dxfId="1609" priority="78" stopIfTrue="1">
      <formula>AND(NE(#REF!,"#"),COUNTBLANK($C29:$G29)&lt;5,ISBLANK($A29))</formula>
    </cfRule>
    <cfRule type="expression" dxfId="1608" priority="79" stopIfTrue="1">
      <formula>AND(NE(#REF!,"#"),NE($H29,""),OR(COUNTBLANK($C29:$G29)=5,NE($A29,""),IFERROR(VLOOKUP($H29,INDIRECT("VariableTypes!A2:A"),1,FALSE),TRUE)))</formula>
    </cfRule>
  </conditionalFormatting>
  <conditionalFormatting sqref="I35:L35">
    <cfRule type="expression" dxfId="1607" priority="16" stopIfTrue="1">
      <formula>AND(NE(#REF!,"#"),NE($I35,""),NOT(IFERROR(VLOOKUP($H35,INDIRECT("VariableTypes!$A$2:$D"),4,FALSE),FALSE)))</formula>
    </cfRule>
    <cfRule type="expression" dxfId="1606" priority="17" stopIfTrue="1">
      <formula>AND(NE(#REF!,"#"),IFERROR(VLOOKUP($H35,INDIRECT("VariableTypes!$A$2:$D"),4,FALSE),FALSE))</formula>
    </cfRule>
  </conditionalFormatting>
  <conditionalFormatting sqref="J3:K3 J5:K5">
    <cfRule type="expression" dxfId="1605" priority="140" stopIfTrue="1">
      <formula>AND(NE(#REF!,"#"),NE($J3,""),NOT(IFERROR(VLOOKUP($H3,INDIRECT("VariableTypes!$A$2:$E"),5,FALSE),FALSE)),OR($B3="",$C3=""))</formula>
    </cfRule>
    <cfRule type="expression" dxfId="1604" priority="143" stopIfTrue="1">
      <formula>AND(NE(#REF!,"#"),OR(IFERROR(VLOOKUP($H3,INDIRECT("VariableTypes!$A$2:$E"),5,FALSE),FALSE),AND(NE($B3,""),NE($C3,""))))</formula>
    </cfRule>
  </conditionalFormatting>
  <conditionalFormatting sqref="J4:K4">
    <cfRule type="expression" dxfId="1603" priority="153" stopIfTrue="1">
      <formula>AND(NE(#REF!,"#"),NE($J4,""),NOT(IFERROR(VLOOKUP($H4,INDIRECT("VariableTypes!$A$2:$E"),5,FALSE),FALSE)),OR($C4="",#REF!=""))</formula>
    </cfRule>
    <cfRule type="expression" dxfId="1602" priority="155" stopIfTrue="1">
      <formula>AND(NE(#REF!,"#"),OR(IFERROR(VLOOKUP($H4,INDIRECT("VariableTypes!$A$2:$E"),5,FALSE),FALSE),AND(NE($C4,""),NE(#REF!,""))))</formula>
    </cfRule>
  </conditionalFormatting>
  <conditionalFormatting sqref="L31">
    <cfRule type="expression" dxfId="1601" priority="123" stopIfTrue="1">
      <formula>AND(NE(#REF!,"#"),NE(L31,""),NE(COUNTA($C31:H31),0))</formula>
    </cfRule>
    <cfRule type="expression" dxfId="1600" priority="124" stopIfTrue="1">
      <formula>AND(NE(#REF!,"#"),COUNTBLANK($C31:$F31)&lt;5,ISBLANK(#REF!))</formula>
    </cfRule>
    <cfRule type="expression" dxfId="1599" priority="125" stopIfTrue="1">
      <formula>AND(NE(#REF!,"#"),NE($G31,""),OR(COUNTBLANK($C31:$F31)=5,NE(#REF!,""),IFERROR(VLOOKUP($G31,INDIRECT("VariableTypes!A2:A"),1,FALSE),TRUE)))</formula>
    </cfRule>
  </conditionalFormatting>
  <conditionalFormatting sqref="L52">
    <cfRule type="expression" dxfId="1598" priority="128" stopIfTrue="1">
      <formula>AND(NE(#REF!,"#"),NE(L52,""),NE(COUNTA($C52:H52),0))</formula>
    </cfRule>
    <cfRule type="expression" dxfId="1597" priority="129" stopIfTrue="1">
      <formula>AND(NE(#REF!,"#"),COUNTBLANK($C52:$F52)&lt;5,ISBLANK(#REF!))</formula>
    </cfRule>
    <cfRule type="expression" dxfId="1596" priority="130" stopIfTrue="1">
      <formula>AND(NE(#REF!,"#"),NE($G52,""),OR(COUNTBLANK($C52:$F52)=5,NE(#REF!,""),IFERROR(VLOOKUP($G52,INDIRECT("VariableTypes!A2:A"),1,FALSE),TRUE)))</formula>
    </cfRule>
  </conditionalFormatting>
  <conditionalFormatting sqref="L68">
    <cfRule type="expression" dxfId="1595" priority="133" stopIfTrue="1">
      <formula>AND(NE(#REF!,"#"),NE(L68,""),NE(COUNTA($C68:H68),0))</formula>
    </cfRule>
    <cfRule type="expression" dxfId="1594" priority="134" stopIfTrue="1">
      <formula>AND(NE(#REF!,"#"),COUNTBLANK($C68:$F68)&lt;5,ISBLANK(#REF!))</formula>
    </cfRule>
    <cfRule type="expression" dxfId="1593" priority="135" stopIfTrue="1">
      <formula>AND(NE(#REF!,"#"),NE($G68,""),OR(COUNTBLANK($C68:$F68)=5,NE(#REF!,""),IFERROR(VLOOKUP($G68,INDIRECT("VariableTypes!A2:A"),1,FALSE),TRUE)))</formula>
    </cfRule>
  </conditionalFormatting>
  <dataValidations count="5">
    <dataValidation type="decimal" operator="greaterThanOrEqual" allowBlank="1" showInputMessage="1" showErrorMessage="1" prompt="Currency - Currency should align with currency selected in RC1." sqref="C61" xr:uid="{00000000-0002-0000-0500-000000000000}">
      <formula1>0</formula1>
    </dataValidation>
    <dataValidation type="list" allowBlank="1" showErrorMessage="1" sqref="D28" xr:uid="{00000000-0002-0000-0500-000001000000}">
      <formula1>"&lt;select&gt;,Yes,No"</formula1>
    </dataValidation>
    <dataValidation type="decimal" operator="greaterThanOrEqual" allowBlank="1" showInputMessage="1" showErrorMessage="1" prompt="Enter a value greater than or equal to 0. " sqref="C62 C63:D63" xr:uid="{00000000-0002-0000-0500-000002000000}">
      <formula1>0</formula1>
    </dataValidation>
    <dataValidation type="decimal" operator="greaterThan" allowBlank="1" showInputMessage="1" showErrorMessage="1" prompt="Enter a value greater than 0." sqref="C60" xr:uid="{00000000-0002-0000-0500-000005000000}">
      <formula1>0</formula1>
    </dataValidation>
    <dataValidation type="list" allowBlank="1" showErrorMessage="1" sqref="B7 C51 B59 D24:D25 D27 B36 C38:C47 C8 C22 D15 D20 D18 D11:D12" xr:uid="{00000000-0002-0000-0500-000006000000}">
      <formula1>Yesnolist</formula1>
    </dataValidation>
  </dataValidations>
  <pageMargins left="0.7" right="0.7" top="0.75" bottom="0.75" header="0" footer="0"/>
  <pageSetup orientation="portrait"/>
  <extLst>
    <ext xmlns:x14="http://schemas.microsoft.com/office/spreadsheetml/2009/9/main" uri="{78C0D931-6437-407d-A8EE-F0AAD7539E65}">
      <x14:conditionalFormattings>
        <x14:conditionalFormatting xmlns:xm="http://schemas.microsoft.com/office/excel/2006/main">
          <x14:cfRule type="expression" priority="7" stopIfTrue="1" id="{AF4E6C47-98DE-4CC0-880B-E855F7AE925C}">
            <xm:f>AND(NE(SE!#REF!,"#"),NE(D8,""),NE(COUNTA(SE!#REF!),0))</xm:f>
            <x14:dxf>
              <font>
                <strike/>
                <color rgb="FF000000"/>
              </font>
              <fill>
                <patternFill patternType="solid">
                  <fgColor rgb="FFFF0000"/>
                  <bgColor rgb="FFFF0000"/>
                </patternFill>
              </fill>
            </x14:dxf>
          </x14:cfRule>
          <xm:sqref>D8:E8 D22:G22</xm:sqref>
        </x14:conditionalFormatting>
        <x14:conditionalFormatting xmlns:xm="http://schemas.microsoft.com/office/excel/2006/main">
          <x14:cfRule type="expression" priority="6" stopIfTrue="1" id="{90B23534-1F50-415F-83B7-847FF615FCB6}">
            <xm:f>AND(NE(SE!#REF!,"#"),NE(I8,""),NE(COUNTA($A8:B8),0))</xm:f>
            <x14:dxf>
              <font>
                <strike/>
                <color rgb="FF000000"/>
              </font>
              <fill>
                <patternFill patternType="solid">
                  <fgColor rgb="FFFF0000"/>
                  <bgColor rgb="FFFF0000"/>
                </patternFill>
              </fill>
            </x14:dxf>
          </x14:cfRule>
          <xm:sqref>I8:I21</xm:sqref>
        </x14:conditionalFormatting>
        <x14:conditionalFormatting xmlns:xm="http://schemas.microsoft.com/office/excel/2006/main">
          <x14:cfRule type="expression" priority="5" stopIfTrue="1" id="{BA84AE70-6DDE-434A-8CA5-08F44F0F0FAE}">
            <xm:f>AND(NE(SE!#REF!,"#"),NE(I22,""),NE(COUNTA($A22:F22),0))</xm:f>
            <x14:dxf>
              <font>
                <strike/>
                <color rgb="FF000000"/>
              </font>
              <fill>
                <patternFill patternType="solid">
                  <fgColor rgb="FFFF0000"/>
                  <bgColor rgb="FFFF0000"/>
                </patternFill>
              </fill>
            </x14:dxf>
          </x14:cfRule>
          <xm:sqref>I22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ErrorMessage="1" xr:uid="{00000000-0002-0000-0500-000003000000}">
          <x14:formula1>
            <xm:f>Lists!$I$3:$I$41</xm:f>
          </x14:formula1>
          <xm:sqref>E26 E28</xm:sqref>
        </x14:dataValidation>
        <x14:dataValidation type="list" allowBlank="1" showInputMessage="1" showErrorMessage="1" xr:uid="{DD17BE57-0EDB-4FBE-B25D-1E953B079D1E}">
          <x14:formula1>
            <xm:f>Lists!$H$3:$H$12</xm:f>
          </x14:formula1>
          <xm:sqref>G17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695C"/>
    <outlinePr summaryBelow="0" summaryRight="0"/>
  </sheetPr>
  <dimension ref="A1:Z1049"/>
  <sheetViews>
    <sheetView showGridLines="0" topLeftCell="B1" workbookViewId="0">
      <pane ySplit="2" topLeftCell="B404" activePane="bottomLeft" state="frozen"/>
      <selection pane="bottomLeft" activeCell="F364" sqref="F364"/>
    </sheetView>
  </sheetViews>
  <sheetFormatPr defaultColWidth="11.26953125" defaultRowHeight="15" customHeight="1"/>
  <cols>
    <col min="1" max="1" width="8" hidden="1" customWidth="1"/>
    <col min="2" max="6" width="8.08984375" customWidth="1"/>
    <col min="7" max="10" width="25" customWidth="1"/>
    <col min="11" max="11" width="8.08984375" customWidth="1"/>
    <col min="12" max="12" width="12.6328125" customWidth="1"/>
    <col min="13" max="13" width="2.08984375" customWidth="1"/>
    <col min="14" max="26" width="8.453125" customWidth="1"/>
  </cols>
  <sheetData>
    <row r="1" spans="1:26" ht="19.5">
      <c r="A1" s="8"/>
      <c r="B1" s="9" t="s">
        <v>29</v>
      </c>
      <c r="C1" s="8"/>
      <c r="D1" s="10"/>
      <c r="E1" s="10"/>
      <c r="F1" s="10"/>
      <c r="G1" s="10"/>
      <c r="H1" s="10"/>
      <c r="I1" s="10"/>
      <c r="J1" s="10"/>
      <c r="K1" s="11"/>
      <c r="L1" s="11"/>
      <c r="M1" s="8"/>
      <c r="N1" s="8"/>
      <c r="O1" s="8"/>
      <c r="P1" s="8"/>
      <c r="Q1" s="8"/>
      <c r="R1" s="8"/>
      <c r="S1" s="8"/>
      <c r="T1" s="8"/>
      <c r="U1" s="8"/>
      <c r="V1" s="8"/>
      <c r="W1" s="8"/>
      <c r="X1" s="8"/>
      <c r="Y1" s="8"/>
      <c r="Z1" s="8"/>
    </row>
    <row r="2" spans="1:26" ht="15.75" customHeight="1">
      <c r="A2" s="232">
        <v>2019</v>
      </c>
      <c r="B2" s="233">
        <v>2026</v>
      </c>
      <c r="C2" s="234" t="s">
        <v>30</v>
      </c>
      <c r="D2" s="234"/>
      <c r="E2" s="234"/>
      <c r="F2" s="234"/>
      <c r="G2" s="234"/>
      <c r="H2" s="234"/>
      <c r="I2" s="235"/>
      <c r="J2" s="235"/>
      <c r="K2" s="235"/>
      <c r="L2" s="235"/>
      <c r="M2" s="235"/>
      <c r="N2" s="8"/>
      <c r="O2" s="8"/>
      <c r="P2" s="8"/>
      <c r="Q2" s="8"/>
      <c r="R2" s="8"/>
      <c r="S2" s="8"/>
      <c r="T2" s="8"/>
      <c r="U2" s="8"/>
      <c r="V2" s="8"/>
      <c r="W2" s="8"/>
      <c r="X2" s="8"/>
      <c r="Y2" s="8"/>
      <c r="Z2" s="8"/>
    </row>
    <row r="3" spans="1:26" ht="19.5">
      <c r="A3" s="8"/>
      <c r="B3" s="12"/>
      <c r="C3" s="13"/>
      <c r="D3" s="14"/>
      <c r="E3" s="14"/>
      <c r="F3" s="14"/>
      <c r="G3" s="14"/>
      <c r="H3" s="14"/>
      <c r="I3" s="14"/>
      <c r="J3" s="15"/>
      <c r="K3" s="15"/>
      <c r="L3" s="8"/>
      <c r="M3" s="8"/>
      <c r="N3" s="8"/>
      <c r="O3" s="8"/>
      <c r="P3" s="8"/>
      <c r="Q3" s="8"/>
      <c r="R3" s="8"/>
      <c r="S3" s="8"/>
      <c r="T3" s="8"/>
      <c r="U3" s="8"/>
      <c r="V3" s="8"/>
      <c r="W3" s="8"/>
      <c r="X3" s="8"/>
      <c r="Y3" s="8"/>
      <c r="Z3" s="8"/>
    </row>
    <row r="4" spans="1:26" ht="23.1">
      <c r="A4" s="10"/>
      <c r="B4" s="8"/>
      <c r="C4" s="16" t="s">
        <v>13</v>
      </c>
      <c r="D4" s="13"/>
      <c r="E4" s="13"/>
      <c r="F4" s="14"/>
      <c r="G4" s="14"/>
      <c r="H4" s="14"/>
      <c r="I4" s="14"/>
      <c r="J4" s="15"/>
      <c r="K4" s="15"/>
      <c r="L4" s="8"/>
      <c r="M4" s="8"/>
      <c r="N4" s="8"/>
      <c r="O4" s="8"/>
      <c r="P4" s="8"/>
      <c r="Q4" s="8"/>
      <c r="R4" s="8"/>
      <c r="S4" s="8"/>
      <c r="T4" s="8"/>
      <c r="U4" s="8"/>
      <c r="V4" s="8"/>
      <c r="W4" s="8"/>
      <c r="X4" s="8"/>
      <c r="Y4" s="8"/>
      <c r="Z4" s="8"/>
    </row>
    <row r="5" spans="1:26" ht="23.1">
      <c r="A5" s="10"/>
      <c r="B5" s="17"/>
      <c r="C5" s="16"/>
      <c r="D5" s="13"/>
      <c r="E5" s="13"/>
      <c r="F5" s="14"/>
      <c r="G5" s="14"/>
      <c r="H5" s="14"/>
      <c r="I5" s="14"/>
      <c r="J5" s="15"/>
      <c r="K5" s="15"/>
      <c r="L5" s="8"/>
      <c r="M5" s="8"/>
      <c r="N5" s="8"/>
      <c r="O5" s="8"/>
      <c r="P5" s="8"/>
      <c r="Q5" s="8"/>
      <c r="R5" s="8"/>
      <c r="S5" s="8"/>
      <c r="T5" s="8"/>
      <c r="U5" s="8"/>
      <c r="V5" s="8"/>
      <c r="W5" s="8"/>
      <c r="X5" s="8"/>
      <c r="Y5" s="8"/>
      <c r="Z5" s="8"/>
    </row>
    <row r="6" spans="1:26" ht="19.5">
      <c r="A6" s="18" t="s">
        <v>372</v>
      </c>
      <c r="B6" s="19" t="s">
        <v>373</v>
      </c>
      <c r="C6" s="20" t="s">
        <v>374</v>
      </c>
      <c r="D6" s="21"/>
      <c r="E6" s="21"/>
      <c r="F6" s="21"/>
      <c r="G6" s="21"/>
      <c r="H6" s="22"/>
      <c r="I6" s="22"/>
      <c r="J6" s="22"/>
      <c r="K6" s="22"/>
      <c r="L6" s="22"/>
      <c r="M6" s="8"/>
      <c r="N6" s="8"/>
      <c r="O6" s="8"/>
      <c r="P6" s="8"/>
      <c r="Q6" s="8"/>
      <c r="R6" s="8"/>
      <c r="S6" s="8"/>
      <c r="T6" s="8"/>
      <c r="U6" s="8"/>
      <c r="V6" s="8"/>
      <c r="W6" s="8"/>
      <c r="X6" s="8"/>
      <c r="Y6" s="8"/>
      <c r="Z6" s="8"/>
    </row>
    <row r="7" spans="1:26" ht="19.5">
      <c r="A7" s="18"/>
      <c r="B7" s="23" t="s">
        <v>104</v>
      </c>
      <c r="C7" s="13" t="s">
        <v>375</v>
      </c>
      <c r="D7" s="10"/>
      <c r="E7" s="10"/>
      <c r="F7" s="10"/>
      <c r="G7" s="10"/>
      <c r="H7" s="10"/>
      <c r="I7" s="50"/>
      <c r="J7" s="10"/>
      <c r="K7" s="10"/>
      <c r="L7" s="10"/>
    </row>
    <row r="8" spans="1:26" ht="19.5">
      <c r="A8" s="10"/>
      <c r="B8" s="10"/>
      <c r="C8" s="23" t="s">
        <v>104</v>
      </c>
      <c r="D8" s="13" t="s">
        <v>376</v>
      </c>
      <c r="E8" s="10"/>
      <c r="F8" s="10"/>
      <c r="G8" s="10"/>
      <c r="H8" s="10"/>
      <c r="I8" s="50"/>
      <c r="K8" s="8"/>
    </row>
    <row r="9" spans="1:26" ht="19.5">
      <c r="A9" s="10"/>
      <c r="D9" s="23" t="s">
        <v>104</v>
      </c>
      <c r="E9" s="71" t="s">
        <v>377</v>
      </c>
      <c r="F9" s="13"/>
      <c r="G9" s="10"/>
      <c r="H9" s="10"/>
      <c r="I9" s="50"/>
      <c r="K9" s="8"/>
    </row>
    <row r="10" spans="1:26" ht="19.5">
      <c r="A10" s="10"/>
      <c r="D10" s="23" t="s">
        <v>104</v>
      </c>
      <c r="E10" s="71" t="s">
        <v>378</v>
      </c>
      <c r="F10" s="13"/>
      <c r="G10" s="10"/>
      <c r="H10" s="10"/>
      <c r="I10" s="50"/>
      <c r="K10" s="8"/>
    </row>
    <row r="11" spans="1:26" ht="19.5">
      <c r="A11" s="10"/>
      <c r="D11" s="23" t="s">
        <v>104</v>
      </c>
      <c r="E11" s="71" t="s">
        <v>379</v>
      </c>
      <c r="F11" s="13"/>
      <c r="G11" s="10"/>
      <c r="H11" s="10"/>
      <c r="I11" s="50"/>
      <c r="K11" s="8"/>
    </row>
    <row r="12" spans="1:26" ht="19.5">
      <c r="A12" s="10"/>
      <c r="D12" s="23" t="s">
        <v>104</v>
      </c>
      <c r="E12" s="71" t="s">
        <v>380</v>
      </c>
      <c r="F12" s="13"/>
      <c r="G12" s="10"/>
      <c r="H12" s="10"/>
      <c r="I12" s="50"/>
      <c r="K12" s="8"/>
    </row>
    <row r="13" spans="1:26" ht="20.25">
      <c r="A13" s="10"/>
      <c r="D13" s="23" t="s">
        <v>104</v>
      </c>
      <c r="E13" s="71" t="s">
        <v>381</v>
      </c>
      <c r="F13" s="13"/>
      <c r="G13" s="10"/>
      <c r="H13" s="10"/>
      <c r="I13" s="50"/>
      <c r="K13" s="8"/>
    </row>
    <row r="14" spans="1:26" ht="19.5">
      <c r="A14" s="10"/>
      <c r="D14" s="23" t="s">
        <v>104</v>
      </c>
      <c r="E14" s="360" t="s">
        <v>382</v>
      </c>
      <c r="F14" s="426"/>
      <c r="G14" s="427"/>
      <c r="H14" s="10"/>
      <c r="I14" s="50"/>
      <c r="K14" s="254"/>
      <c r="L14" s="255"/>
    </row>
    <row r="15" spans="1:26" ht="15" customHeight="1">
      <c r="A15" s="66"/>
      <c r="B15" s="8"/>
      <c r="C15" s="10"/>
      <c r="D15" s="10" t="s">
        <v>218</v>
      </c>
      <c r="E15" s="10"/>
      <c r="F15" s="10"/>
      <c r="G15" s="10"/>
      <c r="H15" s="13"/>
      <c r="I15" s="10"/>
      <c r="J15" s="253"/>
      <c r="K15" s="382"/>
      <c r="L15" s="444"/>
      <c r="M15" s="254"/>
      <c r="N15" s="8"/>
      <c r="O15" s="8"/>
      <c r="P15" s="8"/>
      <c r="Q15" s="8"/>
      <c r="R15" s="8"/>
      <c r="S15" s="8"/>
      <c r="T15" s="8"/>
      <c r="U15" s="8"/>
      <c r="V15" s="8"/>
      <c r="W15" s="8"/>
      <c r="X15" s="8"/>
      <c r="Y15" s="8"/>
      <c r="Z15" s="8"/>
    </row>
    <row r="16" spans="1:26" ht="19.5">
      <c r="A16" s="10"/>
      <c r="B16" s="10"/>
      <c r="C16" s="23" t="s">
        <v>104</v>
      </c>
      <c r="D16" s="13" t="s">
        <v>383</v>
      </c>
      <c r="E16" s="10"/>
      <c r="F16" s="10"/>
      <c r="G16" s="10"/>
      <c r="H16" s="10"/>
      <c r="I16" s="50"/>
      <c r="K16" s="254"/>
      <c r="L16" s="255"/>
    </row>
    <row r="17" spans="1:26" ht="19.5">
      <c r="A17" s="35"/>
      <c r="B17" s="10"/>
      <c r="D17" s="23" t="s">
        <v>104</v>
      </c>
      <c r="E17" s="71" t="s">
        <v>377</v>
      </c>
      <c r="F17" s="13"/>
      <c r="G17" s="35"/>
      <c r="H17" s="50"/>
      <c r="I17" s="72"/>
      <c r="K17" s="8"/>
    </row>
    <row r="18" spans="1:26" ht="19.5">
      <c r="A18" s="35"/>
      <c r="B18" s="10"/>
      <c r="D18" s="23" t="s">
        <v>104</v>
      </c>
      <c r="E18" s="71" t="s">
        <v>378</v>
      </c>
      <c r="F18" s="13"/>
      <c r="G18" s="35"/>
      <c r="H18" s="50"/>
      <c r="I18" s="72"/>
      <c r="K18" s="8"/>
    </row>
    <row r="19" spans="1:26" ht="19.5">
      <c r="A19" s="35"/>
      <c r="B19" s="10"/>
      <c r="D19" s="23" t="s">
        <v>104</v>
      </c>
      <c r="E19" s="71" t="s">
        <v>379</v>
      </c>
      <c r="F19" s="13"/>
      <c r="G19" s="35"/>
      <c r="H19" s="50"/>
      <c r="I19" s="72"/>
      <c r="K19" s="8"/>
    </row>
    <row r="20" spans="1:26" ht="19.5">
      <c r="A20" s="35"/>
      <c r="B20" s="10"/>
      <c r="D20" s="23" t="s">
        <v>104</v>
      </c>
      <c r="E20" s="71" t="s">
        <v>380</v>
      </c>
      <c r="F20" s="13"/>
      <c r="G20" s="35"/>
      <c r="H20" s="50"/>
      <c r="I20" s="72"/>
      <c r="K20" s="8"/>
    </row>
    <row r="21" spans="1:26" ht="19.5">
      <c r="A21" s="10"/>
      <c r="B21" s="10"/>
      <c r="D21" s="23" t="s">
        <v>104</v>
      </c>
      <c r="E21" s="71" t="s">
        <v>384</v>
      </c>
      <c r="F21" s="13"/>
      <c r="G21" s="10"/>
      <c r="H21" s="50"/>
      <c r="I21" s="72"/>
      <c r="K21" s="8"/>
    </row>
    <row r="22" spans="1:26" ht="15.75" customHeight="1">
      <c r="A22" s="10"/>
      <c r="B22" s="10"/>
      <c r="D22" s="23" t="s">
        <v>104</v>
      </c>
      <c r="E22" s="71" t="s">
        <v>385</v>
      </c>
      <c r="F22" s="13"/>
      <c r="G22" s="10"/>
      <c r="H22" s="50"/>
      <c r="I22" s="72"/>
      <c r="K22" s="8"/>
    </row>
    <row r="23" spans="1:26" ht="15.75" customHeight="1">
      <c r="A23" s="10"/>
      <c r="B23" s="10"/>
      <c r="D23" s="23" t="s">
        <v>104</v>
      </c>
      <c r="E23" s="71" t="s">
        <v>381</v>
      </c>
      <c r="F23" s="13"/>
      <c r="G23" s="10"/>
      <c r="H23" s="50"/>
      <c r="I23" s="72"/>
      <c r="K23" s="8"/>
    </row>
    <row r="24" spans="1:26" ht="15.75" customHeight="1">
      <c r="A24" s="10"/>
      <c r="B24" s="10"/>
      <c r="D24" s="23" t="s">
        <v>104</v>
      </c>
      <c r="E24" s="360" t="s">
        <v>382</v>
      </c>
      <c r="F24" s="426"/>
      <c r="G24" s="427"/>
      <c r="H24" s="8"/>
      <c r="I24" s="10"/>
      <c r="J24" s="10"/>
      <c r="K24" s="253"/>
      <c r="L24" s="253"/>
      <c r="M24" s="10"/>
    </row>
    <row r="25" spans="1:26" ht="15" customHeight="1">
      <c r="A25" s="66"/>
      <c r="B25" s="8"/>
      <c r="C25" s="10"/>
      <c r="D25" s="10" t="s">
        <v>218</v>
      </c>
      <c r="E25" s="10"/>
      <c r="F25" s="10"/>
      <c r="G25" s="10"/>
      <c r="H25" s="13"/>
      <c r="I25" s="10"/>
      <c r="J25" s="253"/>
      <c r="K25" s="382"/>
      <c r="L25" s="444"/>
      <c r="M25" s="254"/>
      <c r="N25" s="8"/>
      <c r="O25" s="8"/>
      <c r="P25" s="8"/>
      <c r="Q25" s="8"/>
      <c r="R25" s="8"/>
      <c r="S25" s="8"/>
      <c r="T25" s="8"/>
      <c r="U25" s="8"/>
      <c r="V25" s="8"/>
      <c r="W25" s="8"/>
      <c r="X25" s="8"/>
      <c r="Y25" s="8"/>
      <c r="Z25" s="8"/>
    </row>
    <row r="26" spans="1:26" ht="15.75" customHeight="1">
      <c r="A26" s="73"/>
      <c r="B26" s="8"/>
      <c r="C26" s="10"/>
      <c r="D26" s="10"/>
      <c r="E26" s="10"/>
      <c r="F26" s="10"/>
      <c r="G26" s="10"/>
      <c r="H26" s="50"/>
      <c r="I26" s="72"/>
      <c r="K26" s="254"/>
      <c r="L26" s="255"/>
    </row>
    <row r="27" spans="1:26" ht="15.75" customHeight="1">
      <c r="A27" s="13"/>
      <c r="B27" s="10"/>
      <c r="C27" s="212" t="s">
        <v>229</v>
      </c>
      <c r="D27" s="13"/>
      <c r="E27" s="13"/>
      <c r="F27" s="13"/>
      <c r="G27" s="13"/>
      <c r="H27" s="8"/>
      <c r="I27" s="10"/>
      <c r="J27" s="10"/>
      <c r="K27" s="10"/>
      <c r="L27" s="10"/>
      <c r="M27" s="8"/>
      <c r="N27" s="8"/>
      <c r="O27" s="8"/>
      <c r="P27" s="8"/>
      <c r="Q27" s="8"/>
      <c r="R27" s="8"/>
      <c r="S27" s="8"/>
      <c r="T27" s="8"/>
      <c r="U27" s="8"/>
      <c r="V27" s="8"/>
      <c r="W27" s="8"/>
      <c r="X27" s="8"/>
      <c r="Y27" s="8"/>
      <c r="Z27" s="8"/>
    </row>
    <row r="28" spans="1:26" ht="15.75" customHeight="1">
      <c r="A28" s="13"/>
      <c r="B28" s="10"/>
      <c r="C28" s="365" t="s">
        <v>157</v>
      </c>
      <c r="D28" s="436"/>
      <c r="E28" s="436"/>
      <c r="F28" s="436"/>
      <c r="G28" s="436"/>
      <c r="H28" s="436"/>
      <c r="I28" s="436"/>
      <c r="J28" s="436"/>
      <c r="K28" s="436"/>
      <c r="L28" s="437"/>
      <c r="M28" s="8"/>
      <c r="N28" s="8"/>
      <c r="O28" s="8"/>
      <c r="P28" s="8"/>
      <c r="Q28" s="8"/>
      <c r="R28" s="8"/>
      <c r="S28" s="8"/>
      <c r="T28" s="8"/>
      <c r="U28" s="8"/>
      <c r="V28" s="8"/>
      <c r="W28" s="8"/>
      <c r="X28" s="8"/>
      <c r="Y28" s="8"/>
      <c r="Z28" s="8"/>
    </row>
    <row r="29" spans="1:26" ht="15.75" customHeight="1">
      <c r="A29" s="13"/>
      <c r="B29" s="10"/>
      <c r="C29" s="438"/>
      <c r="D29" s="439"/>
      <c r="E29" s="439"/>
      <c r="F29" s="439"/>
      <c r="G29" s="439"/>
      <c r="H29" s="439"/>
      <c r="I29" s="439"/>
      <c r="J29" s="439"/>
      <c r="K29" s="439"/>
      <c r="L29" s="440"/>
      <c r="M29" s="8"/>
      <c r="N29" s="8"/>
      <c r="O29" s="8"/>
      <c r="P29" s="8"/>
      <c r="Q29" s="8"/>
      <c r="R29" s="8"/>
      <c r="S29" s="8"/>
      <c r="T29" s="8"/>
      <c r="U29" s="8"/>
      <c r="V29" s="8"/>
      <c r="W29" s="8"/>
      <c r="X29" s="8"/>
      <c r="Y29" s="8"/>
      <c r="Z29" s="8"/>
    </row>
    <row r="30" spans="1:26" ht="15.75" customHeight="1">
      <c r="A30" s="74"/>
      <c r="B30" s="75"/>
      <c r="C30" s="75"/>
      <c r="D30" s="75"/>
      <c r="E30" s="75"/>
      <c r="F30" s="75"/>
      <c r="G30" s="75"/>
      <c r="H30" s="75"/>
      <c r="I30" s="50"/>
      <c r="J30" s="8"/>
      <c r="K30" s="8"/>
      <c r="L30" s="8"/>
      <c r="M30" s="8"/>
      <c r="N30" s="8"/>
      <c r="O30" s="8"/>
      <c r="P30" s="8"/>
      <c r="Q30" s="8"/>
      <c r="R30" s="8"/>
      <c r="S30" s="8"/>
      <c r="T30" s="8"/>
      <c r="U30" s="8"/>
      <c r="V30" s="8"/>
      <c r="W30" s="8"/>
      <c r="X30" s="8"/>
      <c r="Y30" s="8"/>
      <c r="Z30" s="8"/>
    </row>
    <row r="31" spans="1:26" ht="15.75" customHeight="1">
      <c r="C31" s="16" t="s">
        <v>386</v>
      </c>
      <c r="D31" s="13"/>
      <c r="E31" s="13"/>
      <c r="F31" s="13"/>
      <c r="G31" s="13"/>
      <c r="H31" s="13"/>
      <c r="I31" s="50"/>
      <c r="K31" s="8"/>
    </row>
    <row r="32" spans="1:26" ht="15.75" customHeight="1">
      <c r="A32" s="8"/>
      <c r="B32" s="13"/>
      <c r="C32" s="16"/>
      <c r="D32" s="13"/>
      <c r="E32" s="13"/>
      <c r="F32" s="13"/>
      <c r="G32" s="13"/>
      <c r="H32" s="13"/>
      <c r="I32" s="50"/>
      <c r="J32" s="8"/>
      <c r="K32" s="8"/>
      <c r="L32" s="8"/>
      <c r="M32" s="8"/>
      <c r="N32" s="8"/>
      <c r="O32" s="8"/>
      <c r="P32" s="8"/>
      <c r="Q32" s="8"/>
      <c r="R32" s="8"/>
      <c r="S32" s="8"/>
      <c r="T32" s="8"/>
      <c r="U32" s="8"/>
      <c r="V32" s="8"/>
      <c r="W32" s="8"/>
      <c r="X32" s="8"/>
      <c r="Y32" s="8"/>
      <c r="Z32" s="8"/>
    </row>
    <row r="33" spans="1:26" ht="15.75" customHeight="1">
      <c r="A33" s="18" t="s">
        <v>387</v>
      </c>
      <c r="B33" s="19" t="s">
        <v>388</v>
      </c>
      <c r="C33" s="20" t="s">
        <v>389</v>
      </c>
      <c r="D33" s="21"/>
      <c r="E33" s="21"/>
      <c r="F33" s="21"/>
      <c r="G33" s="21"/>
      <c r="H33" s="21"/>
      <c r="I33" s="21"/>
      <c r="J33" s="21"/>
      <c r="K33" s="21"/>
      <c r="L33" s="21"/>
    </row>
    <row r="34" spans="1:26" ht="15.75" customHeight="1">
      <c r="A34" s="73"/>
      <c r="B34" s="23" t="s">
        <v>104</v>
      </c>
      <c r="C34" s="13" t="s">
        <v>390</v>
      </c>
      <c r="D34" s="10"/>
      <c r="E34" s="10"/>
      <c r="F34" s="10"/>
      <c r="G34" s="10"/>
      <c r="H34" s="10"/>
      <c r="I34" s="50"/>
      <c r="J34" s="8"/>
      <c r="K34" s="8"/>
      <c r="L34" s="8"/>
      <c r="M34" s="8"/>
      <c r="N34" s="8"/>
      <c r="O34" s="8"/>
      <c r="P34" s="8"/>
      <c r="Q34" s="8"/>
      <c r="R34" s="8"/>
      <c r="S34" s="8"/>
      <c r="T34" s="8"/>
      <c r="U34" s="8"/>
      <c r="V34" s="8"/>
      <c r="W34" s="8"/>
      <c r="X34" s="8"/>
      <c r="Y34" s="8"/>
      <c r="Z34" s="8"/>
    </row>
    <row r="35" spans="1:26" ht="15.75" customHeight="1">
      <c r="A35" s="56"/>
      <c r="B35" s="10"/>
      <c r="C35" s="10" t="s">
        <v>391</v>
      </c>
      <c r="D35" s="8"/>
      <c r="E35" s="13"/>
      <c r="F35" s="13"/>
      <c r="G35" s="13"/>
      <c r="H35" s="10"/>
      <c r="I35" s="50"/>
      <c r="K35" s="8"/>
    </row>
    <row r="36" spans="1:26" ht="15.75" customHeight="1">
      <c r="A36" s="10"/>
      <c r="C36" s="23" t="s">
        <v>104</v>
      </c>
      <c r="D36" s="13" t="s">
        <v>279</v>
      </c>
      <c r="E36" s="13"/>
      <c r="F36" s="13"/>
      <c r="G36" s="13"/>
      <c r="H36" s="10"/>
      <c r="I36" s="72"/>
      <c r="K36" s="8"/>
    </row>
    <row r="37" spans="1:26" ht="15.75" customHeight="1">
      <c r="A37" s="10"/>
      <c r="C37" s="23" t="s">
        <v>104</v>
      </c>
      <c r="D37" s="13" t="s">
        <v>280</v>
      </c>
      <c r="E37" s="13"/>
      <c r="F37" s="13"/>
      <c r="G37" s="13"/>
      <c r="H37" s="10"/>
      <c r="I37" s="72"/>
      <c r="K37" s="8"/>
    </row>
    <row r="38" spans="1:26" ht="15.75" customHeight="1">
      <c r="A38" s="10"/>
      <c r="C38" s="23" t="s">
        <v>104</v>
      </c>
      <c r="D38" s="13" t="s">
        <v>281</v>
      </c>
      <c r="E38" s="13"/>
      <c r="F38" s="13"/>
      <c r="G38" s="13"/>
      <c r="H38" s="10"/>
      <c r="I38" s="72"/>
      <c r="K38" s="8"/>
    </row>
    <row r="39" spans="1:26" ht="15.75" customHeight="1">
      <c r="A39" s="10"/>
      <c r="C39" s="23" t="s">
        <v>104</v>
      </c>
      <c r="D39" s="13" t="s">
        <v>16</v>
      </c>
      <c r="E39" s="13"/>
      <c r="F39" s="13"/>
      <c r="G39" s="13"/>
      <c r="H39" s="10"/>
      <c r="I39" s="72"/>
      <c r="K39" s="8"/>
    </row>
    <row r="40" spans="1:26" ht="15.75" customHeight="1">
      <c r="A40" s="10"/>
      <c r="C40" s="23" t="s">
        <v>104</v>
      </c>
      <c r="D40" s="13" t="s">
        <v>282</v>
      </c>
      <c r="E40" s="13"/>
      <c r="F40" s="13"/>
      <c r="G40" s="13"/>
      <c r="H40" s="10"/>
      <c r="I40" s="72"/>
      <c r="K40" s="8"/>
    </row>
    <row r="41" spans="1:26" ht="15.75" customHeight="1">
      <c r="A41" s="10"/>
      <c r="C41" s="23" t="s">
        <v>104</v>
      </c>
      <c r="D41" s="13" t="s">
        <v>283</v>
      </c>
      <c r="E41" s="13"/>
      <c r="F41" s="13"/>
      <c r="G41" s="13"/>
      <c r="H41" s="10"/>
      <c r="I41" s="72"/>
      <c r="K41" s="8"/>
    </row>
    <row r="42" spans="1:26" ht="15.75" customHeight="1">
      <c r="A42" s="10"/>
      <c r="C42" s="23" t="s">
        <v>104</v>
      </c>
      <c r="D42" s="13" t="s">
        <v>284</v>
      </c>
      <c r="E42" s="13"/>
      <c r="F42" s="13"/>
      <c r="G42" s="13"/>
      <c r="H42" s="10"/>
      <c r="I42" s="72"/>
      <c r="K42" s="8"/>
    </row>
    <row r="43" spans="1:26" ht="15.75" customHeight="1">
      <c r="A43" s="10"/>
      <c r="C43" s="23" t="s">
        <v>104</v>
      </c>
      <c r="D43" s="13" t="s">
        <v>285</v>
      </c>
      <c r="E43" s="13"/>
      <c r="F43" s="13"/>
      <c r="G43" s="13"/>
      <c r="H43" s="10"/>
      <c r="I43" s="72"/>
      <c r="K43" s="8"/>
    </row>
    <row r="44" spans="1:26" ht="15.75" customHeight="1">
      <c r="A44" s="10"/>
      <c r="C44" s="23" t="s">
        <v>104</v>
      </c>
      <c r="D44" s="13" t="s">
        <v>287</v>
      </c>
      <c r="E44" s="13"/>
      <c r="F44" s="13"/>
      <c r="G44" s="13"/>
      <c r="H44" s="10"/>
      <c r="I44" s="72"/>
      <c r="K44" s="8"/>
    </row>
    <row r="45" spans="1:26" ht="15.75" customHeight="1">
      <c r="A45" s="10"/>
      <c r="C45" s="23" t="s">
        <v>104</v>
      </c>
      <c r="D45" s="13" t="s">
        <v>288</v>
      </c>
      <c r="E45" s="13"/>
      <c r="F45" s="13"/>
      <c r="G45" s="13"/>
      <c r="H45" s="10"/>
      <c r="I45" s="72"/>
      <c r="K45" s="8"/>
    </row>
    <row r="46" spans="1:26" ht="15.75" customHeight="1">
      <c r="A46" s="10"/>
      <c r="C46" s="23" t="s">
        <v>104</v>
      </c>
      <c r="D46" s="13" t="s">
        <v>20</v>
      </c>
      <c r="E46" s="13"/>
      <c r="F46" s="13"/>
      <c r="G46" s="13"/>
      <c r="H46" s="10"/>
      <c r="I46" s="72"/>
      <c r="K46" s="8"/>
    </row>
    <row r="47" spans="1:26" ht="15.75" customHeight="1">
      <c r="A47" s="10"/>
      <c r="C47" s="23" t="s">
        <v>104</v>
      </c>
      <c r="D47" s="13" t="s">
        <v>289</v>
      </c>
      <c r="E47" s="13"/>
      <c r="F47" s="13"/>
      <c r="G47" s="13"/>
      <c r="H47" s="10"/>
      <c r="I47" s="72"/>
      <c r="K47" s="8"/>
    </row>
    <row r="48" spans="1:26" ht="15.75" customHeight="1">
      <c r="A48" s="10"/>
      <c r="C48" s="23" t="s">
        <v>104</v>
      </c>
      <c r="D48" s="13" t="s">
        <v>290</v>
      </c>
      <c r="E48" s="13"/>
      <c r="F48" s="13"/>
      <c r="G48" s="13"/>
      <c r="H48" s="10"/>
      <c r="I48" s="72"/>
      <c r="K48" s="8"/>
    </row>
    <row r="49" spans="1:26" ht="15.75" customHeight="1">
      <c r="A49" s="10"/>
      <c r="C49" s="23" t="s">
        <v>104</v>
      </c>
      <c r="D49" s="360" t="s">
        <v>291</v>
      </c>
      <c r="E49" s="426"/>
      <c r="F49" s="427"/>
      <c r="G49" s="8"/>
      <c r="H49" s="10"/>
      <c r="I49" s="10"/>
      <c r="J49" s="10"/>
      <c r="K49" s="253"/>
      <c r="L49" s="253"/>
    </row>
    <row r="50" spans="1:26" ht="15" customHeight="1">
      <c r="A50" s="66"/>
      <c r="B50" s="8"/>
      <c r="C50" s="10" t="s">
        <v>218</v>
      </c>
      <c r="D50" s="8"/>
      <c r="E50" s="10"/>
      <c r="F50" s="10"/>
      <c r="G50" s="10"/>
      <c r="H50" s="13"/>
      <c r="I50" s="10"/>
      <c r="J50" s="253"/>
      <c r="K50" s="382"/>
      <c r="L50" s="444"/>
      <c r="M50" s="254"/>
      <c r="N50" s="8"/>
      <c r="O50" s="8"/>
      <c r="P50" s="8"/>
      <c r="Q50" s="8"/>
      <c r="R50" s="8"/>
      <c r="S50" s="8"/>
      <c r="T50" s="8"/>
      <c r="U50" s="8"/>
      <c r="V50" s="8"/>
      <c r="W50" s="8"/>
      <c r="X50" s="8"/>
      <c r="Y50" s="8"/>
      <c r="Z50" s="8"/>
    </row>
    <row r="51" spans="1:26" ht="15.75" customHeight="1">
      <c r="A51" s="56"/>
      <c r="B51" s="10"/>
      <c r="C51" s="10"/>
      <c r="D51" s="10"/>
      <c r="E51" s="10"/>
      <c r="F51" s="10"/>
      <c r="G51" s="10"/>
      <c r="H51" s="50"/>
      <c r="I51" s="50"/>
      <c r="J51" s="8"/>
      <c r="K51" s="254"/>
      <c r="L51" s="254"/>
      <c r="M51" s="8"/>
      <c r="N51" s="8"/>
      <c r="O51" s="8"/>
      <c r="P51" s="8"/>
      <c r="Q51" s="8"/>
      <c r="R51" s="8"/>
      <c r="S51" s="8"/>
      <c r="T51" s="8"/>
      <c r="U51" s="8"/>
      <c r="V51" s="8"/>
      <c r="W51" s="8"/>
      <c r="X51" s="8"/>
      <c r="Y51" s="8"/>
      <c r="Z51" s="8"/>
    </row>
    <row r="52" spans="1:26" ht="15.75" customHeight="1">
      <c r="A52" s="13"/>
      <c r="B52" s="10"/>
      <c r="C52" s="212" t="s">
        <v>229</v>
      </c>
      <c r="D52" s="13"/>
      <c r="E52" s="13"/>
      <c r="F52" s="13"/>
      <c r="G52" s="13"/>
      <c r="H52" s="8"/>
      <c r="I52" s="10"/>
      <c r="J52" s="10"/>
      <c r="K52" s="10"/>
      <c r="L52" s="10"/>
      <c r="M52" s="8"/>
      <c r="N52" s="8"/>
      <c r="O52" s="8"/>
      <c r="P52" s="8"/>
      <c r="Q52" s="8"/>
      <c r="R52" s="8"/>
      <c r="S52" s="8"/>
      <c r="T52" s="8"/>
      <c r="U52" s="8"/>
      <c r="V52" s="8"/>
      <c r="W52" s="8"/>
      <c r="X52" s="8"/>
      <c r="Y52" s="8"/>
      <c r="Z52" s="8"/>
    </row>
    <row r="53" spans="1:26" ht="15.75" customHeight="1">
      <c r="A53" s="13"/>
      <c r="B53" s="10"/>
      <c r="C53" s="365" t="s">
        <v>157</v>
      </c>
      <c r="D53" s="436"/>
      <c r="E53" s="436"/>
      <c r="F53" s="436"/>
      <c r="G53" s="436"/>
      <c r="H53" s="436"/>
      <c r="I53" s="436"/>
      <c r="J53" s="436"/>
      <c r="K53" s="436"/>
      <c r="L53" s="437"/>
      <c r="M53" s="8"/>
      <c r="N53" s="8"/>
      <c r="O53" s="8"/>
      <c r="P53" s="8"/>
      <c r="Q53" s="8"/>
      <c r="R53" s="8"/>
      <c r="S53" s="8"/>
      <c r="T53" s="8"/>
      <c r="U53" s="8"/>
      <c r="V53" s="8"/>
      <c r="W53" s="8"/>
      <c r="X53" s="8"/>
      <c r="Y53" s="8"/>
      <c r="Z53" s="8"/>
    </row>
    <row r="54" spans="1:26" ht="15.75" customHeight="1">
      <c r="A54" s="13"/>
      <c r="B54" s="10"/>
      <c r="C54" s="438"/>
      <c r="D54" s="439"/>
      <c r="E54" s="439"/>
      <c r="F54" s="439"/>
      <c r="G54" s="439"/>
      <c r="H54" s="439"/>
      <c r="I54" s="439"/>
      <c r="J54" s="439"/>
      <c r="K54" s="439"/>
      <c r="L54" s="440"/>
      <c r="M54" s="8"/>
      <c r="N54" s="8"/>
      <c r="O54" s="8"/>
      <c r="P54" s="8"/>
      <c r="Q54" s="8"/>
      <c r="R54" s="8"/>
      <c r="S54" s="8"/>
      <c r="T54" s="8"/>
      <c r="U54" s="8"/>
      <c r="V54" s="8"/>
      <c r="W54" s="8"/>
      <c r="X54" s="8"/>
      <c r="Y54" s="8"/>
      <c r="Z54" s="8"/>
    </row>
    <row r="55" spans="1:26" ht="15.75" customHeight="1">
      <c r="A55" s="63"/>
      <c r="B55" s="10"/>
      <c r="C55" s="10"/>
      <c r="D55" s="10"/>
      <c r="E55" s="10"/>
      <c r="F55" s="10"/>
      <c r="G55" s="10"/>
      <c r="H55" s="10"/>
      <c r="I55" s="50"/>
      <c r="J55" s="8"/>
      <c r="K55" s="8"/>
      <c r="L55" s="8"/>
      <c r="M55" s="8"/>
      <c r="N55" s="8"/>
      <c r="O55" s="8"/>
      <c r="P55" s="8"/>
      <c r="Q55" s="8"/>
      <c r="R55" s="8"/>
      <c r="S55" s="8"/>
      <c r="T55" s="8"/>
      <c r="U55" s="8"/>
      <c r="V55" s="8"/>
      <c r="W55" s="8"/>
      <c r="X55" s="8"/>
      <c r="Y55" s="8"/>
      <c r="Z55" s="8"/>
    </row>
    <row r="56" spans="1:26" ht="15.75" customHeight="1">
      <c r="A56" s="18" t="s">
        <v>392</v>
      </c>
      <c r="B56" s="19" t="s">
        <v>393</v>
      </c>
      <c r="C56" s="20" t="s">
        <v>394</v>
      </c>
      <c r="D56" s="21"/>
      <c r="E56" s="21"/>
      <c r="F56" s="21"/>
      <c r="G56" s="21"/>
      <c r="H56" s="21"/>
      <c r="I56" s="21"/>
      <c r="J56" s="21"/>
      <c r="K56" s="21"/>
      <c r="L56" s="21"/>
    </row>
    <row r="57" spans="1:26" ht="15.75" customHeight="1">
      <c r="A57" s="51"/>
      <c r="B57" s="23" t="s">
        <v>104</v>
      </c>
      <c r="C57" s="13" t="s">
        <v>395</v>
      </c>
      <c r="D57" s="10"/>
      <c r="E57" s="10"/>
      <c r="F57" s="10"/>
      <c r="G57" s="10"/>
      <c r="H57" s="10"/>
      <c r="I57" s="50"/>
      <c r="J57" s="8"/>
      <c r="K57" s="8"/>
      <c r="L57" s="8"/>
      <c r="M57" s="8"/>
      <c r="N57" s="8"/>
      <c r="O57" s="8"/>
      <c r="P57" s="8"/>
      <c r="Q57" s="8"/>
      <c r="R57" s="8"/>
      <c r="S57" s="8"/>
      <c r="T57" s="8"/>
      <c r="U57" s="8"/>
      <c r="V57" s="8"/>
      <c r="W57" s="8"/>
      <c r="X57" s="8"/>
      <c r="Y57" s="8"/>
      <c r="Z57" s="8"/>
    </row>
    <row r="58" spans="1:26" ht="15.75" customHeight="1">
      <c r="A58" s="56"/>
      <c r="B58" s="10"/>
      <c r="C58" s="10" t="s">
        <v>391</v>
      </c>
      <c r="D58" s="8"/>
      <c r="E58" s="13"/>
      <c r="F58" s="13"/>
      <c r="G58" s="13"/>
      <c r="H58" s="13"/>
      <c r="I58" s="59"/>
      <c r="K58" s="8"/>
    </row>
    <row r="59" spans="1:26" ht="15.75" customHeight="1">
      <c r="A59" s="10"/>
      <c r="C59" s="23" t="s">
        <v>104</v>
      </c>
      <c r="D59" s="13" t="s">
        <v>296</v>
      </c>
      <c r="E59" s="13"/>
      <c r="F59" s="13"/>
      <c r="G59" s="13"/>
      <c r="H59" s="13"/>
      <c r="I59" s="72"/>
      <c r="K59" s="8"/>
    </row>
    <row r="60" spans="1:26" ht="15.75" customHeight="1">
      <c r="A60" s="10"/>
      <c r="C60" s="23" t="s">
        <v>104</v>
      </c>
      <c r="D60" s="13" t="s">
        <v>297</v>
      </c>
      <c r="E60" s="13"/>
      <c r="F60" s="13"/>
      <c r="G60" s="13"/>
      <c r="H60" s="13"/>
      <c r="I60" s="72"/>
      <c r="K60" s="8"/>
    </row>
    <row r="61" spans="1:26" ht="15.75" customHeight="1">
      <c r="A61" s="10"/>
      <c r="C61" s="23" t="s">
        <v>104</v>
      </c>
      <c r="D61" s="13" t="s">
        <v>298</v>
      </c>
      <c r="E61" s="13"/>
      <c r="F61" s="13"/>
      <c r="G61" s="13"/>
      <c r="H61" s="13"/>
      <c r="I61" s="72"/>
      <c r="K61" s="8"/>
    </row>
    <row r="62" spans="1:26" ht="15.75" customHeight="1">
      <c r="A62" s="10"/>
      <c r="C62" s="23" t="s">
        <v>104</v>
      </c>
      <c r="D62" s="53" t="s">
        <v>299</v>
      </c>
      <c r="E62" s="13"/>
      <c r="F62" s="13"/>
      <c r="G62" s="13"/>
      <c r="H62" s="13"/>
      <c r="I62" s="72"/>
      <c r="K62" s="8"/>
    </row>
    <row r="63" spans="1:26" ht="15.75" customHeight="1">
      <c r="A63" s="10"/>
      <c r="C63" s="23" t="s">
        <v>104</v>
      </c>
      <c r="D63" s="13" t="s">
        <v>300</v>
      </c>
      <c r="E63" s="13"/>
      <c r="F63" s="13"/>
      <c r="G63" s="13"/>
      <c r="H63" s="13"/>
      <c r="I63" s="72"/>
      <c r="K63" s="8"/>
    </row>
    <row r="64" spans="1:26" ht="15.75" customHeight="1">
      <c r="A64" s="10"/>
      <c r="C64" s="23" t="s">
        <v>104</v>
      </c>
      <c r="D64" s="13" t="s">
        <v>301</v>
      </c>
      <c r="E64" s="13"/>
      <c r="F64" s="13"/>
      <c r="G64" s="13"/>
      <c r="H64" s="13"/>
      <c r="I64" s="72"/>
      <c r="K64" s="8"/>
    </row>
    <row r="65" spans="1:26" ht="15.75" customHeight="1">
      <c r="A65" s="10"/>
      <c r="C65" s="23" t="s">
        <v>104</v>
      </c>
      <c r="D65" s="13" t="s">
        <v>302</v>
      </c>
      <c r="E65" s="13"/>
      <c r="F65" s="13"/>
      <c r="G65" s="13"/>
      <c r="H65" s="13"/>
      <c r="I65" s="72"/>
      <c r="K65" s="8"/>
    </row>
    <row r="66" spans="1:26" ht="15.75" customHeight="1">
      <c r="A66" s="10"/>
      <c r="C66" s="23" t="s">
        <v>104</v>
      </c>
      <c r="D66" s="13" t="s">
        <v>303</v>
      </c>
      <c r="E66" s="13"/>
      <c r="F66" s="13"/>
      <c r="G66" s="13"/>
      <c r="H66" s="13"/>
      <c r="I66" s="72"/>
      <c r="K66" s="8"/>
    </row>
    <row r="67" spans="1:26" ht="15.75" customHeight="1">
      <c r="A67" s="10"/>
      <c r="C67" s="23" t="s">
        <v>104</v>
      </c>
      <c r="D67" s="13" t="s">
        <v>304</v>
      </c>
      <c r="E67" s="13"/>
      <c r="F67" s="13"/>
      <c r="G67" s="13"/>
      <c r="H67" s="13"/>
      <c r="I67" s="72"/>
      <c r="K67" s="8"/>
    </row>
    <row r="68" spans="1:26" ht="15.75" customHeight="1">
      <c r="A68" s="10"/>
      <c r="C68" s="23" t="s">
        <v>104</v>
      </c>
      <c r="D68" s="13" t="s">
        <v>305</v>
      </c>
      <c r="E68" s="13"/>
      <c r="F68" s="13"/>
      <c r="G68" s="13"/>
      <c r="H68" s="13"/>
      <c r="I68" s="72"/>
      <c r="K68" s="8"/>
    </row>
    <row r="69" spans="1:26" ht="15.75" customHeight="1">
      <c r="A69" s="10"/>
      <c r="C69" s="23" t="s">
        <v>104</v>
      </c>
      <c r="D69" s="13" t="s">
        <v>306</v>
      </c>
      <c r="E69" s="13"/>
      <c r="F69" s="13"/>
      <c r="G69" s="13"/>
      <c r="H69" s="13"/>
      <c r="I69" s="72"/>
      <c r="K69" s="8"/>
    </row>
    <row r="70" spans="1:26" ht="15.75" customHeight="1">
      <c r="A70" s="10"/>
      <c r="C70" s="23" t="s">
        <v>104</v>
      </c>
      <c r="D70" s="13" t="s">
        <v>307</v>
      </c>
      <c r="E70" s="13"/>
      <c r="F70" s="13"/>
      <c r="G70" s="13"/>
      <c r="H70" s="13"/>
      <c r="I70" s="72"/>
      <c r="K70" s="8"/>
    </row>
    <row r="71" spans="1:26" ht="15.75" customHeight="1">
      <c r="A71" s="13"/>
      <c r="C71" s="23" t="s">
        <v>104</v>
      </c>
      <c r="D71" s="13" t="s">
        <v>308</v>
      </c>
      <c r="E71" s="13"/>
      <c r="F71" s="13"/>
      <c r="G71" s="13"/>
      <c r="H71" s="13"/>
      <c r="I71" s="72"/>
      <c r="K71" s="8"/>
    </row>
    <row r="72" spans="1:26" ht="15.75" customHeight="1">
      <c r="A72" s="13"/>
      <c r="C72" s="23" t="s">
        <v>104</v>
      </c>
      <c r="D72" s="13" t="s">
        <v>309</v>
      </c>
      <c r="E72" s="13"/>
      <c r="F72" s="13"/>
      <c r="G72" s="13"/>
      <c r="H72" s="13"/>
      <c r="I72" s="72"/>
      <c r="K72" s="8"/>
    </row>
    <row r="73" spans="1:26" ht="15.75" customHeight="1">
      <c r="A73" s="13"/>
      <c r="C73" s="23" t="s">
        <v>104</v>
      </c>
      <c r="D73" s="13" t="s">
        <v>310</v>
      </c>
      <c r="E73" s="13"/>
      <c r="F73" s="13"/>
      <c r="G73" s="13"/>
      <c r="H73" s="13"/>
      <c r="I73" s="72"/>
      <c r="K73" s="8"/>
    </row>
    <row r="74" spans="1:26" ht="15.75" customHeight="1">
      <c r="A74" s="13"/>
      <c r="C74" s="23" t="s">
        <v>104</v>
      </c>
      <c r="D74" s="13" t="s">
        <v>311</v>
      </c>
      <c r="E74" s="13"/>
      <c r="F74" s="13"/>
      <c r="G74" s="13"/>
      <c r="H74" s="13"/>
      <c r="I74" s="72"/>
      <c r="K74" s="8"/>
    </row>
    <row r="75" spans="1:26" ht="15.75" customHeight="1">
      <c r="A75" s="13"/>
      <c r="C75" s="23" t="s">
        <v>104</v>
      </c>
      <c r="D75" s="360" t="s">
        <v>291</v>
      </c>
      <c r="E75" s="426"/>
      <c r="F75" s="427"/>
      <c r="G75" s="8"/>
      <c r="H75" s="10"/>
      <c r="I75" s="10"/>
      <c r="J75" s="10"/>
      <c r="K75" s="253"/>
      <c r="L75" s="253"/>
    </row>
    <row r="76" spans="1:26" ht="15" customHeight="1">
      <c r="A76" s="66"/>
      <c r="B76" s="8"/>
      <c r="C76" s="10" t="s">
        <v>218</v>
      </c>
      <c r="D76" s="8"/>
      <c r="E76" s="10"/>
      <c r="F76" s="10"/>
      <c r="G76" s="10"/>
      <c r="H76" s="13"/>
      <c r="I76" s="10"/>
      <c r="J76" s="253"/>
      <c r="K76" s="382"/>
      <c r="L76" s="444"/>
      <c r="M76" s="254"/>
      <c r="N76" s="8"/>
      <c r="O76" s="8"/>
      <c r="P76" s="8"/>
      <c r="Q76" s="8"/>
      <c r="R76" s="8"/>
      <c r="S76" s="8"/>
      <c r="T76" s="8"/>
      <c r="U76" s="8"/>
      <c r="V76" s="8"/>
      <c r="W76" s="8"/>
      <c r="X76" s="8"/>
      <c r="Y76" s="8"/>
      <c r="Z76" s="8"/>
    </row>
    <row r="77" spans="1:26" ht="15.75" customHeight="1">
      <c r="A77" s="56"/>
      <c r="B77" s="10"/>
      <c r="C77" s="10"/>
      <c r="D77" s="10"/>
      <c r="E77" s="10"/>
      <c r="F77" s="10"/>
      <c r="G77" s="10"/>
      <c r="H77" s="50"/>
      <c r="I77" s="50"/>
      <c r="J77" s="8"/>
      <c r="K77" s="254"/>
      <c r="L77" s="254"/>
      <c r="M77" s="8"/>
      <c r="N77" s="8"/>
      <c r="O77" s="8"/>
      <c r="P77" s="8"/>
      <c r="Q77" s="8"/>
      <c r="R77" s="8"/>
      <c r="S77" s="8"/>
      <c r="T77" s="8"/>
      <c r="U77" s="8"/>
      <c r="V77" s="8"/>
      <c r="W77" s="8"/>
      <c r="X77" s="8"/>
      <c r="Y77" s="8"/>
      <c r="Z77" s="8"/>
    </row>
    <row r="78" spans="1:26" ht="15.75" customHeight="1">
      <c r="A78" s="13"/>
      <c r="B78" s="10"/>
      <c r="C78" s="212" t="s">
        <v>229</v>
      </c>
      <c r="D78" s="13"/>
      <c r="E78" s="13"/>
      <c r="F78" s="13"/>
      <c r="G78" s="13"/>
      <c r="H78" s="8"/>
      <c r="I78" s="10"/>
      <c r="J78" s="10"/>
      <c r="K78" s="10"/>
      <c r="L78" s="10"/>
      <c r="M78" s="8"/>
      <c r="N78" s="8"/>
      <c r="O78" s="8"/>
      <c r="P78" s="8"/>
      <c r="Q78" s="8"/>
      <c r="R78" s="8"/>
      <c r="S78" s="8"/>
      <c r="T78" s="8"/>
      <c r="U78" s="8"/>
      <c r="V78" s="8"/>
      <c r="W78" s="8"/>
      <c r="X78" s="8"/>
      <c r="Y78" s="8"/>
      <c r="Z78" s="8"/>
    </row>
    <row r="79" spans="1:26" ht="15.75" customHeight="1">
      <c r="A79" s="13"/>
      <c r="B79" s="10"/>
      <c r="C79" s="365" t="s">
        <v>157</v>
      </c>
      <c r="D79" s="436"/>
      <c r="E79" s="436"/>
      <c r="F79" s="436"/>
      <c r="G79" s="436"/>
      <c r="H79" s="436"/>
      <c r="I79" s="436"/>
      <c r="J79" s="436"/>
      <c r="K79" s="436"/>
      <c r="L79" s="437"/>
      <c r="M79" s="8"/>
      <c r="N79" s="8"/>
      <c r="O79" s="8"/>
      <c r="P79" s="8"/>
      <c r="Q79" s="8"/>
      <c r="R79" s="8"/>
      <c r="S79" s="8"/>
      <c r="T79" s="8"/>
      <c r="U79" s="8"/>
      <c r="V79" s="8"/>
      <c r="W79" s="8"/>
      <c r="X79" s="8"/>
      <c r="Y79" s="8"/>
      <c r="Z79" s="8"/>
    </row>
    <row r="80" spans="1:26" ht="15.75" customHeight="1">
      <c r="A80" s="13"/>
      <c r="B80" s="10"/>
      <c r="C80" s="438"/>
      <c r="D80" s="439"/>
      <c r="E80" s="439"/>
      <c r="F80" s="439"/>
      <c r="G80" s="439"/>
      <c r="H80" s="439"/>
      <c r="I80" s="439"/>
      <c r="J80" s="439"/>
      <c r="K80" s="439"/>
      <c r="L80" s="440"/>
      <c r="M80" s="8"/>
      <c r="N80" s="8"/>
      <c r="O80" s="8"/>
      <c r="P80" s="8"/>
      <c r="Q80" s="8"/>
      <c r="R80" s="8"/>
      <c r="S80" s="8"/>
      <c r="T80" s="8"/>
      <c r="U80" s="8"/>
      <c r="V80" s="8"/>
      <c r="W80" s="8"/>
      <c r="X80" s="8"/>
      <c r="Y80" s="8"/>
      <c r="Z80" s="8"/>
    </row>
    <row r="81" spans="1:26" ht="15.75" customHeight="1">
      <c r="A81" s="63"/>
      <c r="B81" s="70"/>
      <c r="C81" s="70"/>
      <c r="D81" s="70"/>
      <c r="E81" s="70"/>
      <c r="F81" s="70"/>
      <c r="G81" s="70"/>
      <c r="H81" s="70"/>
      <c r="I81" s="70"/>
      <c r="J81" s="70"/>
      <c r="K81" s="70"/>
      <c r="L81" s="70"/>
      <c r="M81" s="8"/>
      <c r="N81" s="8"/>
      <c r="O81" s="8"/>
      <c r="P81" s="8"/>
      <c r="Q81" s="8"/>
      <c r="R81" s="8"/>
      <c r="S81" s="8"/>
      <c r="T81" s="8"/>
      <c r="U81" s="8"/>
      <c r="V81" s="8"/>
      <c r="W81" s="8"/>
      <c r="X81" s="8"/>
      <c r="Y81" s="8"/>
      <c r="Z81" s="8"/>
    </row>
    <row r="82" spans="1:26" ht="15.75" customHeight="1">
      <c r="A82" s="18" t="s">
        <v>396</v>
      </c>
      <c r="B82" s="19" t="s">
        <v>397</v>
      </c>
      <c r="C82" s="20" t="s">
        <v>398</v>
      </c>
      <c r="D82" s="21"/>
      <c r="E82" s="21"/>
      <c r="F82" s="21"/>
      <c r="G82" s="21"/>
      <c r="H82" s="21"/>
      <c r="I82" s="21"/>
      <c r="J82" s="21"/>
      <c r="K82" s="21"/>
      <c r="L82" s="21"/>
    </row>
    <row r="83" spans="1:26" ht="15.75" customHeight="1">
      <c r="A83" s="56"/>
      <c r="B83" s="23" t="s">
        <v>104</v>
      </c>
      <c r="C83" s="13" t="s">
        <v>399</v>
      </c>
      <c r="D83" s="10"/>
      <c r="E83" s="10"/>
      <c r="F83" s="10"/>
      <c r="G83" s="10"/>
      <c r="H83" s="10"/>
      <c r="I83" s="50"/>
      <c r="K83" s="8"/>
    </row>
    <row r="84" spans="1:26" ht="15.75" customHeight="1">
      <c r="A84" s="56"/>
      <c r="B84" s="10"/>
      <c r="C84" s="10" t="s">
        <v>391</v>
      </c>
      <c r="D84" s="8"/>
      <c r="E84" s="13"/>
      <c r="F84" s="13"/>
      <c r="G84" s="13"/>
      <c r="H84" s="13"/>
      <c r="I84" s="59"/>
      <c r="K84" s="8"/>
    </row>
    <row r="85" spans="1:26" ht="15.75" customHeight="1">
      <c r="A85" s="10"/>
      <c r="C85" s="23" t="s">
        <v>104</v>
      </c>
      <c r="D85" s="13" t="s">
        <v>316</v>
      </c>
      <c r="E85" s="13"/>
      <c r="F85" s="13"/>
      <c r="G85" s="10"/>
      <c r="H85" s="10"/>
      <c r="I85" s="72"/>
      <c r="K85" s="8"/>
    </row>
    <row r="86" spans="1:26" ht="15.75" customHeight="1">
      <c r="A86" s="10"/>
      <c r="C86" s="23" t="s">
        <v>104</v>
      </c>
      <c r="D86" s="13" t="s">
        <v>317</v>
      </c>
      <c r="E86" s="13"/>
      <c r="F86" s="13"/>
      <c r="G86" s="10"/>
      <c r="H86" s="10"/>
      <c r="I86" s="72"/>
      <c r="K86" s="8"/>
    </row>
    <row r="87" spans="1:26" ht="15.75" customHeight="1">
      <c r="A87" s="10"/>
      <c r="C87" s="23" t="s">
        <v>104</v>
      </c>
      <c r="D87" s="13" t="s">
        <v>318</v>
      </c>
      <c r="E87" s="13"/>
      <c r="F87" s="13"/>
      <c r="G87" s="35"/>
      <c r="H87" s="10"/>
      <c r="I87" s="72"/>
      <c r="K87" s="8"/>
    </row>
    <row r="88" spans="1:26" ht="15.75" customHeight="1">
      <c r="A88" s="10"/>
      <c r="C88" s="23" t="s">
        <v>104</v>
      </c>
      <c r="D88" s="13" t="s">
        <v>319</v>
      </c>
      <c r="E88" s="13"/>
      <c r="F88" s="13"/>
      <c r="G88" s="10"/>
      <c r="H88" s="10"/>
      <c r="I88" s="72"/>
      <c r="K88" s="8"/>
    </row>
    <row r="89" spans="1:26" ht="15.75" customHeight="1">
      <c r="A89" s="10"/>
      <c r="C89" s="23" t="s">
        <v>104</v>
      </c>
      <c r="D89" s="13" t="s">
        <v>320</v>
      </c>
      <c r="E89" s="13"/>
      <c r="F89" s="13"/>
      <c r="G89" s="10"/>
      <c r="H89" s="10"/>
      <c r="I89" s="72"/>
      <c r="K89" s="8"/>
    </row>
    <row r="90" spans="1:26" ht="15.75" customHeight="1">
      <c r="A90" s="10"/>
      <c r="C90" s="23" t="s">
        <v>104</v>
      </c>
      <c r="D90" s="13" t="s">
        <v>321</v>
      </c>
      <c r="E90" s="13"/>
      <c r="F90" s="13"/>
      <c r="G90" s="35"/>
      <c r="H90" s="10"/>
      <c r="I90" s="72"/>
      <c r="K90" s="8"/>
    </row>
    <row r="91" spans="1:26" ht="15.75" customHeight="1">
      <c r="A91" s="10"/>
      <c r="C91" s="23" t="s">
        <v>104</v>
      </c>
      <c r="D91" s="13" t="s">
        <v>322</v>
      </c>
      <c r="E91" s="13"/>
      <c r="F91" s="13"/>
      <c r="G91" s="10"/>
      <c r="H91" s="10"/>
      <c r="I91" s="72"/>
      <c r="K91" s="8"/>
    </row>
    <row r="92" spans="1:26" ht="15.75" customHeight="1">
      <c r="A92" s="10"/>
      <c r="C92" s="23" t="s">
        <v>104</v>
      </c>
      <c r="D92" s="13" t="s">
        <v>323</v>
      </c>
      <c r="E92" s="13"/>
      <c r="F92" s="13"/>
      <c r="G92" s="10"/>
      <c r="H92" s="10"/>
      <c r="I92" s="72"/>
      <c r="K92" s="8"/>
    </row>
    <row r="93" spans="1:26" ht="15.75" customHeight="1">
      <c r="A93" s="10"/>
      <c r="C93" s="23" t="s">
        <v>104</v>
      </c>
      <c r="D93" s="13" t="s">
        <v>324</v>
      </c>
      <c r="E93" s="13"/>
      <c r="F93" s="13"/>
      <c r="G93" s="35"/>
      <c r="H93" s="10"/>
      <c r="I93" s="72"/>
      <c r="K93" s="8"/>
    </row>
    <row r="94" spans="1:26" ht="15.75" customHeight="1">
      <c r="A94" s="10"/>
      <c r="C94" s="23" t="s">
        <v>104</v>
      </c>
      <c r="D94" s="13" t="s">
        <v>325</v>
      </c>
      <c r="E94" s="13"/>
      <c r="F94" s="13"/>
      <c r="G94" s="10"/>
      <c r="H94" s="10"/>
      <c r="I94" s="72"/>
      <c r="K94" s="8"/>
    </row>
    <row r="95" spans="1:26" ht="15.75" customHeight="1">
      <c r="A95" s="10"/>
      <c r="C95" s="23" t="s">
        <v>104</v>
      </c>
      <c r="D95" s="13" t="s">
        <v>326</v>
      </c>
      <c r="E95" s="13"/>
      <c r="F95" s="13"/>
      <c r="G95" s="10"/>
      <c r="H95" s="10"/>
      <c r="I95" s="72"/>
      <c r="K95" s="8"/>
    </row>
    <row r="96" spans="1:26" ht="15.75" customHeight="1">
      <c r="A96" s="10"/>
      <c r="C96" s="23" t="s">
        <v>104</v>
      </c>
      <c r="D96" s="13" t="s">
        <v>327</v>
      </c>
      <c r="E96" s="13"/>
      <c r="F96" s="13"/>
      <c r="G96" s="10"/>
      <c r="H96" s="10"/>
      <c r="I96" s="72"/>
      <c r="K96" s="8"/>
    </row>
    <row r="97" spans="1:26" ht="15.75" customHeight="1">
      <c r="A97" s="10"/>
      <c r="C97" s="23" t="s">
        <v>104</v>
      </c>
      <c r="D97" s="13" t="s">
        <v>328</v>
      </c>
      <c r="E97" s="13"/>
      <c r="F97" s="13"/>
      <c r="G97" s="10"/>
      <c r="H97" s="10"/>
      <c r="I97" s="72"/>
      <c r="K97" s="8"/>
    </row>
    <row r="98" spans="1:26" ht="15.75" customHeight="1">
      <c r="A98" s="10"/>
      <c r="C98" s="23" t="s">
        <v>104</v>
      </c>
      <c r="D98" s="13" t="s">
        <v>329</v>
      </c>
      <c r="E98" s="13"/>
      <c r="F98" s="13"/>
      <c r="G98" s="10"/>
      <c r="H98" s="10"/>
      <c r="I98" s="72"/>
      <c r="K98" s="8"/>
    </row>
    <row r="99" spans="1:26" ht="15.75" customHeight="1">
      <c r="A99" s="10"/>
      <c r="C99" s="23" t="s">
        <v>104</v>
      </c>
      <c r="D99" s="13" t="s">
        <v>330</v>
      </c>
      <c r="E99" s="13"/>
      <c r="F99" s="13"/>
      <c r="G99" s="35"/>
      <c r="H99" s="10"/>
      <c r="I99" s="72"/>
      <c r="K99" s="8"/>
    </row>
    <row r="100" spans="1:26" ht="15.75" customHeight="1">
      <c r="A100" s="10"/>
      <c r="C100" s="23" t="s">
        <v>104</v>
      </c>
      <c r="D100" s="13" t="s">
        <v>331</v>
      </c>
      <c r="E100" s="13"/>
      <c r="F100" s="13"/>
      <c r="G100" s="10"/>
      <c r="H100" s="10"/>
      <c r="I100" s="72"/>
      <c r="K100" s="8"/>
    </row>
    <row r="101" spans="1:26" ht="15.75" customHeight="1">
      <c r="A101" s="10"/>
      <c r="C101" s="23" t="s">
        <v>104</v>
      </c>
      <c r="D101" s="360" t="s">
        <v>291</v>
      </c>
      <c r="E101" s="426"/>
      <c r="F101" s="427"/>
      <c r="G101" s="8"/>
      <c r="H101" s="10"/>
      <c r="I101" s="10"/>
      <c r="J101" s="10"/>
      <c r="K101" s="253"/>
      <c r="L101" s="253"/>
    </row>
    <row r="102" spans="1:26" ht="15" customHeight="1">
      <c r="A102" s="66"/>
      <c r="B102" s="8"/>
      <c r="C102" s="10" t="s">
        <v>218</v>
      </c>
      <c r="D102" s="8"/>
      <c r="E102" s="10"/>
      <c r="F102" s="10"/>
      <c r="G102" s="10"/>
      <c r="H102" s="13"/>
      <c r="I102" s="10"/>
      <c r="J102" s="253"/>
      <c r="K102" s="382"/>
      <c r="L102" s="444"/>
      <c r="M102" s="254"/>
      <c r="N102" s="8"/>
      <c r="O102" s="8"/>
      <c r="P102" s="8"/>
      <c r="Q102" s="8"/>
      <c r="R102" s="8"/>
      <c r="S102" s="8"/>
      <c r="T102" s="8"/>
      <c r="U102" s="8"/>
      <c r="V102" s="8"/>
      <c r="W102" s="8"/>
      <c r="X102" s="8"/>
      <c r="Y102" s="8"/>
      <c r="Z102" s="8"/>
    </row>
    <row r="103" spans="1:26" ht="15.75" customHeight="1">
      <c r="A103" s="56"/>
      <c r="B103" s="10"/>
      <c r="C103" s="10"/>
      <c r="D103" s="10"/>
      <c r="E103" s="10"/>
      <c r="F103" s="10"/>
      <c r="G103" s="10"/>
      <c r="H103" s="50"/>
      <c r="I103" s="50"/>
      <c r="J103" s="8"/>
      <c r="K103" s="254"/>
      <c r="L103" s="254"/>
    </row>
    <row r="104" spans="1:26" ht="15.75" customHeight="1">
      <c r="A104" s="13"/>
      <c r="B104" s="10"/>
      <c r="C104" s="212" t="s">
        <v>229</v>
      </c>
      <c r="D104" s="13"/>
      <c r="E104" s="13"/>
      <c r="F104" s="13"/>
      <c r="G104" s="13"/>
      <c r="H104" s="8"/>
      <c r="I104" s="10"/>
      <c r="J104" s="10"/>
      <c r="K104" s="10"/>
      <c r="L104" s="10"/>
      <c r="M104" s="8"/>
      <c r="N104" s="8"/>
      <c r="O104" s="8"/>
      <c r="P104" s="8"/>
      <c r="Q104" s="8"/>
      <c r="R104" s="8"/>
      <c r="S104" s="8"/>
      <c r="T104" s="8"/>
      <c r="U104" s="8"/>
      <c r="V104" s="8"/>
      <c r="W104" s="8"/>
      <c r="X104" s="8"/>
      <c r="Y104" s="8"/>
      <c r="Z104" s="8"/>
    </row>
    <row r="105" spans="1:26" ht="15.75" customHeight="1">
      <c r="A105" s="13"/>
      <c r="B105" s="10"/>
      <c r="C105" s="365" t="s">
        <v>157</v>
      </c>
      <c r="D105" s="436"/>
      <c r="E105" s="436"/>
      <c r="F105" s="436"/>
      <c r="G105" s="436"/>
      <c r="H105" s="436"/>
      <c r="I105" s="436"/>
      <c r="J105" s="436"/>
      <c r="K105" s="436"/>
      <c r="L105" s="437"/>
      <c r="M105" s="8"/>
      <c r="N105" s="8"/>
      <c r="O105" s="8"/>
      <c r="P105" s="8"/>
      <c r="Q105" s="8"/>
      <c r="R105" s="8"/>
      <c r="S105" s="8"/>
      <c r="T105" s="8"/>
      <c r="U105" s="8"/>
      <c r="V105" s="8"/>
      <c r="W105" s="8"/>
      <c r="X105" s="8"/>
      <c r="Y105" s="8"/>
      <c r="Z105" s="8"/>
    </row>
    <row r="106" spans="1:26" ht="15.75" customHeight="1">
      <c r="A106" s="13"/>
      <c r="B106" s="10"/>
      <c r="C106" s="438"/>
      <c r="D106" s="439"/>
      <c r="E106" s="439"/>
      <c r="F106" s="439"/>
      <c r="G106" s="439"/>
      <c r="H106" s="439"/>
      <c r="I106" s="439"/>
      <c r="J106" s="439"/>
      <c r="K106" s="439"/>
      <c r="L106" s="440"/>
      <c r="M106" s="8"/>
      <c r="N106" s="8"/>
      <c r="O106" s="8"/>
      <c r="P106" s="8"/>
      <c r="Q106" s="8"/>
      <c r="R106" s="8"/>
      <c r="S106" s="8"/>
      <c r="T106" s="8"/>
      <c r="U106" s="8"/>
      <c r="V106" s="8"/>
      <c r="W106" s="8"/>
      <c r="X106" s="8"/>
      <c r="Y106" s="8"/>
      <c r="Z106" s="8"/>
    </row>
    <row r="107" spans="1:26" ht="15.75" customHeight="1">
      <c r="A107" s="13"/>
      <c r="B107" s="10"/>
      <c r="C107" s="70"/>
      <c r="D107" s="70"/>
      <c r="E107" s="70"/>
      <c r="F107" s="70"/>
      <c r="G107" s="70"/>
      <c r="H107" s="70"/>
      <c r="I107" s="70"/>
      <c r="J107" s="70"/>
      <c r="K107" s="70"/>
      <c r="L107" s="70"/>
      <c r="M107" s="8"/>
      <c r="N107" s="8"/>
      <c r="O107" s="8"/>
      <c r="P107" s="8"/>
      <c r="Q107" s="8"/>
      <c r="R107" s="8"/>
      <c r="S107" s="8"/>
      <c r="T107" s="8"/>
      <c r="U107" s="8"/>
      <c r="V107" s="8"/>
      <c r="W107" s="8"/>
      <c r="X107" s="8"/>
      <c r="Y107" s="8"/>
      <c r="Z107" s="8"/>
    </row>
    <row r="108" spans="1:26" ht="15.75" customHeight="1">
      <c r="A108" s="13"/>
      <c r="B108" s="10"/>
      <c r="C108" s="76" t="s">
        <v>400</v>
      </c>
      <c r="D108" s="70"/>
      <c r="E108" s="70"/>
      <c r="F108" s="70"/>
      <c r="G108" s="70"/>
      <c r="H108" s="70"/>
      <c r="I108" s="70"/>
      <c r="J108" s="70"/>
      <c r="K108" s="70"/>
      <c r="L108" s="70"/>
      <c r="M108" s="8"/>
      <c r="N108" s="8"/>
      <c r="O108" s="8"/>
      <c r="P108" s="8"/>
      <c r="Q108" s="8"/>
      <c r="R108" s="8"/>
      <c r="S108" s="8"/>
      <c r="T108" s="8"/>
      <c r="U108" s="8"/>
      <c r="V108" s="8"/>
      <c r="W108" s="8"/>
      <c r="X108" s="8"/>
      <c r="Y108" s="8"/>
      <c r="Z108" s="8"/>
    </row>
    <row r="109" spans="1:26" ht="15.75" customHeight="1">
      <c r="A109" s="13"/>
      <c r="B109" s="10"/>
      <c r="C109" s="70"/>
      <c r="D109" s="70"/>
      <c r="E109" s="70"/>
      <c r="F109" s="70"/>
      <c r="G109" s="70"/>
      <c r="H109" s="70"/>
      <c r="I109" s="70"/>
      <c r="J109" s="70"/>
      <c r="K109" s="70"/>
      <c r="L109" s="70"/>
      <c r="M109" s="8"/>
      <c r="N109" s="8"/>
      <c r="O109" s="8"/>
      <c r="P109" s="8"/>
      <c r="Q109" s="8"/>
      <c r="R109" s="8"/>
      <c r="S109" s="8"/>
      <c r="T109" s="8"/>
      <c r="U109" s="8"/>
      <c r="V109" s="8"/>
      <c r="W109" s="8"/>
      <c r="X109" s="8"/>
      <c r="Y109" s="8"/>
      <c r="Z109" s="8"/>
    </row>
    <row r="110" spans="1:26" ht="15.75" customHeight="1">
      <c r="A110" s="18" t="s">
        <v>401</v>
      </c>
      <c r="B110" s="19" t="s">
        <v>402</v>
      </c>
      <c r="C110" s="20" t="s">
        <v>403</v>
      </c>
      <c r="D110" s="21"/>
      <c r="E110" s="21"/>
      <c r="F110" s="21"/>
      <c r="G110" s="21"/>
      <c r="H110" s="21"/>
      <c r="I110" s="21"/>
      <c r="J110" s="21"/>
      <c r="K110" s="21"/>
      <c r="L110" s="21"/>
      <c r="M110" s="8"/>
      <c r="N110" s="8"/>
      <c r="O110" s="8"/>
      <c r="P110" s="8"/>
      <c r="Q110" s="8"/>
      <c r="R110" s="8"/>
      <c r="S110" s="8"/>
      <c r="T110" s="8"/>
      <c r="U110" s="8"/>
      <c r="V110" s="8"/>
      <c r="W110" s="8"/>
      <c r="X110" s="8"/>
      <c r="Y110" s="8"/>
      <c r="Z110" s="8"/>
    </row>
    <row r="111" spans="1:26" ht="15.75" customHeight="1">
      <c r="A111" s="13"/>
      <c r="B111" s="23" t="s">
        <v>104</v>
      </c>
      <c r="C111" s="13" t="s">
        <v>404</v>
      </c>
      <c r="D111" s="70"/>
      <c r="E111" s="70"/>
      <c r="F111" s="70"/>
      <c r="G111" s="70"/>
      <c r="H111" s="70"/>
      <c r="I111" s="70"/>
      <c r="J111" s="70"/>
      <c r="K111" s="70"/>
      <c r="L111" s="70"/>
      <c r="M111" s="8"/>
      <c r="N111" s="8"/>
      <c r="O111" s="8"/>
      <c r="P111" s="8"/>
      <c r="Q111" s="8"/>
      <c r="R111" s="8"/>
      <c r="S111" s="8"/>
      <c r="T111" s="8"/>
      <c r="U111" s="8"/>
      <c r="V111" s="8"/>
      <c r="W111" s="8"/>
      <c r="X111" s="8"/>
      <c r="Y111" s="8"/>
      <c r="Z111" s="8"/>
    </row>
    <row r="112" spans="1:26" ht="15.75" customHeight="1">
      <c r="A112" s="13"/>
      <c r="B112" s="23"/>
      <c r="C112" s="13"/>
      <c r="D112" s="70"/>
      <c r="E112" s="70"/>
      <c r="F112" s="70"/>
      <c r="G112" s="70"/>
      <c r="H112" s="70"/>
      <c r="I112" s="70"/>
      <c r="J112" s="70"/>
      <c r="K112" s="70"/>
      <c r="L112" s="70"/>
      <c r="M112" s="8"/>
      <c r="N112" s="8"/>
      <c r="O112" s="8"/>
      <c r="P112" s="8"/>
      <c r="Q112" s="8"/>
      <c r="R112" s="8"/>
      <c r="S112" s="8"/>
      <c r="T112" s="8"/>
      <c r="U112" s="8"/>
      <c r="V112" s="8"/>
      <c r="W112" s="8"/>
      <c r="X112" s="8"/>
      <c r="Y112" s="8"/>
      <c r="Z112" s="8"/>
    </row>
    <row r="113" spans="1:26" ht="15.75" customHeight="1">
      <c r="A113" s="13"/>
      <c r="B113" s="10"/>
      <c r="C113" s="13" t="s">
        <v>405</v>
      </c>
      <c r="D113" s="10"/>
      <c r="E113" s="10"/>
      <c r="F113" s="10"/>
      <c r="G113" s="10"/>
      <c r="H113" s="10"/>
      <c r="I113" s="10"/>
      <c r="J113" s="10"/>
      <c r="K113" s="70"/>
      <c r="L113" s="70"/>
      <c r="M113" s="8"/>
      <c r="N113" s="8"/>
      <c r="O113" s="8"/>
      <c r="P113" s="8"/>
      <c r="Q113" s="8"/>
      <c r="R113" s="8"/>
      <c r="S113" s="8"/>
      <c r="T113" s="8"/>
      <c r="U113" s="8"/>
      <c r="V113" s="8"/>
      <c r="W113" s="8"/>
      <c r="X113" s="8"/>
      <c r="Y113" s="8"/>
      <c r="Z113" s="8"/>
    </row>
    <row r="114" spans="1:26" ht="15.75" customHeight="1">
      <c r="A114" s="13"/>
      <c r="B114" s="10"/>
      <c r="C114" s="365" t="s">
        <v>157</v>
      </c>
      <c r="D114" s="436"/>
      <c r="E114" s="436"/>
      <c r="F114" s="436"/>
      <c r="G114" s="436"/>
      <c r="H114" s="436"/>
      <c r="I114" s="436"/>
      <c r="J114" s="437"/>
      <c r="K114" s="70"/>
      <c r="L114" s="70"/>
      <c r="M114" s="8"/>
      <c r="N114" s="8"/>
      <c r="O114" s="8"/>
      <c r="P114" s="8"/>
      <c r="Q114" s="8"/>
      <c r="R114" s="8"/>
      <c r="S114" s="8"/>
      <c r="T114" s="8"/>
      <c r="U114" s="8"/>
      <c r="V114" s="8"/>
      <c r="W114" s="8"/>
      <c r="X114" s="8"/>
      <c r="Y114" s="8"/>
      <c r="Z114" s="8"/>
    </row>
    <row r="115" spans="1:26" ht="15.75" customHeight="1">
      <c r="A115" s="13"/>
      <c r="B115" s="10"/>
      <c r="C115" s="438"/>
      <c r="D115" s="439"/>
      <c r="E115" s="439"/>
      <c r="F115" s="439"/>
      <c r="G115" s="439"/>
      <c r="H115" s="439"/>
      <c r="I115" s="439"/>
      <c r="J115" s="440"/>
      <c r="K115" s="70"/>
      <c r="L115" s="70"/>
      <c r="M115" s="8"/>
      <c r="N115" s="8"/>
      <c r="O115" s="8"/>
      <c r="P115" s="8"/>
      <c r="Q115" s="8"/>
      <c r="R115" s="8"/>
      <c r="S115" s="8"/>
      <c r="T115" s="8"/>
      <c r="U115" s="8"/>
      <c r="V115" s="8"/>
      <c r="W115" s="8"/>
      <c r="X115" s="8"/>
      <c r="Y115" s="8"/>
      <c r="Z115" s="8"/>
    </row>
    <row r="116" spans="1:26" ht="15.75" customHeight="1">
      <c r="A116" s="13"/>
      <c r="B116" s="10"/>
      <c r="C116" s="70"/>
      <c r="D116" s="70"/>
      <c r="E116" s="70"/>
      <c r="F116" s="70"/>
      <c r="G116" s="70"/>
      <c r="H116" s="70"/>
      <c r="I116" s="70"/>
      <c r="J116" s="70"/>
      <c r="K116" s="70"/>
      <c r="L116" s="70"/>
      <c r="M116" s="8"/>
      <c r="N116" s="8"/>
      <c r="O116" s="8"/>
      <c r="P116" s="8"/>
      <c r="Q116" s="8"/>
      <c r="R116" s="8"/>
      <c r="S116" s="8"/>
      <c r="T116" s="8"/>
      <c r="U116" s="8"/>
      <c r="V116" s="8"/>
      <c r="W116" s="8"/>
      <c r="X116" s="8"/>
      <c r="Y116" s="8"/>
      <c r="Z116" s="8"/>
    </row>
    <row r="117" spans="1:26" ht="15.75" customHeight="1">
      <c r="A117" s="13"/>
      <c r="B117" s="8"/>
      <c r="C117" s="23" t="s">
        <v>104</v>
      </c>
      <c r="D117" s="13" t="s">
        <v>406</v>
      </c>
      <c r="E117" s="70"/>
      <c r="F117" s="70"/>
      <c r="G117" s="70"/>
      <c r="H117" s="70"/>
      <c r="I117" s="70"/>
      <c r="J117" s="70"/>
      <c r="K117" s="70"/>
      <c r="L117" s="70"/>
      <c r="M117" s="8"/>
      <c r="N117" s="8"/>
      <c r="O117" s="8"/>
      <c r="P117" s="8"/>
      <c r="Q117" s="8"/>
      <c r="R117" s="8"/>
      <c r="S117" s="8"/>
      <c r="T117" s="8"/>
      <c r="U117" s="8"/>
      <c r="V117" s="8"/>
      <c r="W117" s="8"/>
      <c r="X117" s="8"/>
      <c r="Y117" s="8"/>
      <c r="Z117" s="8"/>
    </row>
    <row r="118" spans="1:26" ht="15.75" customHeight="1">
      <c r="A118" s="13"/>
      <c r="B118" s="10"/>
      <c r="C118" s="8"/>
      <c r="D118" s="10" t="s">
        <v>407</v>
      </c>
      <c r="E118" s="70"/>
      <c r="F118" s="70"/>
      <c r="G118" s="70"/>
      <c r="H118" s="70"/>
      <c r="I118" s="70"/>
      <c r="J118" s="70"/>
      <c r="K118" s="70"/>
      <c r="L118" s="70"/>
      <c r="M118" s="8"/>
      <c r="N118" s="8"/>
      <c r="O118" s="8"/>
      <c r="P118" s="8"/>
      <c r="Q118" s="8"/>
      <c r="R118" s="8"/>
      <c r="S118" s="8"/>
      <c r="T118" s="8"/>
      <c r="U118" s="8"/>
      <c r="V118" s="8"/>
      <c r="W118" s="8"/>
      <c r="X118" s="8"/>
      <c r="Y118" s="8"/>
      <c r="Z118" s="8"/>
    </row>
    <row r="119" spans="1:26" ht="15.75" customHeight="1">
      <c r="A119" s="13"/>
      <c r="B119" s="10"/>
      <c r="C119" s="8"/>
      <c r="D119" s="23" t="s">
        <v>104</v>
      </c>
      <c r="E119" s="13" t="s">
        <v>408</v>
      </c>
      <c r="F119" s="70"/>
      <c r="G119" s="70"/>
      <c r="H119" s="70"/>
      <c r="I119" s="70"/>
      <c r="J119" s="70"/>
      <c r="K119" s="70"/>
      <c r="L119" s="70"/>
      <c r="M119" s="8"/>
      <c r="N119" s="8"/>
      <c r="O119" s="8"/>
      <c r="P119" s="8"/>
      <c r="Q119" s="8"/>
      <c r="R119" s="8"/>
      <c r="S119" s="8"/>
      <c r="T119" s="8"/>
      <c r="U119" s="8"/>
      <c r="V119" s="8"/>
      <c r="W119" s="8"/>
      <c r="X119" s="8"/>
      <c r="Y119" s="8"/>
      <c r="Z119" s="8"/>
    </row>
    <row r="120" spans="1:26" ht="15.75" customHeight="1">
      <c r="A120" s="13"/>
      <c r="B120" s="10"/>
      <c r="C120" s="8"/>
      <c r="D120" s="8"/>
      <c r="E120" s="23" t="s">
        <v>104</v>
      </c>
      <c r="F120" s="13" t="s">
        <v>409</v>
      </c>
      <c r="G120" s="77"/>
      <c r="H120" s="70"/>
      <c r="I120" s="70"/>
      <c r="J120" s="70"/>
      <c r="K120" s="70"/>
      <c r="L120" s="70"/>
      <c r="M120" s="8"/>
      <c r="N120" s="8"/>
      <c r="O120" s="8"/>
      <c r="P120" s="8"/>
      <c r="Q120" s="8"/>
      <c r="R120" s="8"/>
      <c r="S120" s="8"/>
      <c r="T120" s="8"/>
      <c r="U120" s="8"/>
      <c r="V120" s="8"/>
      <c r="W120" s="8"/>
      <c r="X120" s="8"/>
      <c r="Y120" s="8"/>
      <c r="Z120" s="8"/>
    </row>
    <row r="121" spans="1:26" ht="15.75" customHeight="1">
      <c r="A121" s="13"/>
      <c r="B121" s="10"/>
      <c r="C121" s="8"/>
      <c r="D121" s="8"/>
      <c r="E121" s="23" t="s">
        <v>104</v>
      </c>
      <c r="F121" s="13" t="s">
        <v>410</v>
      </c>
      <c r="G121" s="77"/>
      <c r="H121" s="70"/>
      <c r="I121" s="70"/>
      <c r="J121" s="70"/>
      <c r="K121" s="70"/>
      <c r="L121" s="70"/>
      <c r="M121" s="8"/>
      <c r="N121" s="8"/>
      <c r="O121" s="8"/>
      <c r="P121" s="8"/>
      <c r="Q121" s="8"/>
      <c r="R121" s="8"/>
      <c r="S121" s="8"/>
      <c r="T121" s="8"/>
      <c r="U121" s="8"/>
      <c r="V121" s="8"/>
      <c r="W121" s="8"/>
      <c r="X121" s="8"/>
      <c r="Y121" s="8"/>
      <c r="Z121" s="8"/>
    </row>
    <row r="122" spans="1:26" ht="15.75" customHeight="1">
      <c r="A122" s="13"/>
      <c r="B122" s="10"/>
      <c r="C122" s="8"/>
      <c r="D122" s="8"/>
      <c r="E122" s="23" t="s">
        <v>104</v>
      </c>
      <c r="F122" s="13" t="s">
        <v>411</v>
      </c>
      <c r="G122" s="77"/>
      <c r="H122" s="70"/>
      <c r="I122" s="70"/>
      <c r="J122" s="70"/>
      <c r="K122" s="70"/>
      <c r="L122" s="70"/>
      <c r="M122" s="8"/>
      <c r="N122" s="8"/>
      <c r="O122" s="8"/>
      <c r="P122" s="8"/>
      <c r="Q122" s="8"/>
      <c r="R122" s="8"/>
      <c r="S122" s="8"/>
      <c r="T122" s="8"/>
      <c r="U122" s="8"/>
      <c r="V122" s="8"/>
      <c r="W122" s="8"/>
      <c r="X122" s="8"/>
      <c r="Y122" s="8"/>
      <c r="Z122" s="8"/>
    </row>
    <row r="123" spans="1:26" ht="15.75" customHeight="1">
      <c r="A123" s="13"/>
      <c r="B123" s="10"/>
      <c r="C123" s="8"/>
      <c r="D123" s="8"/>
      <c r="E123" s="23" t="s">
        <v>104</v>
      </c>
      <c r="F123" s="13" t="s">
        <v>412</v>
      </c>
      <c r="G123" s="77"/>
      <c r="H123" s="70"/>
      <c r="I123" s="70"/>
      <c r="J123" s="70"/>
      <c r="K123" s="70"/>
      <c r="L123" s="70"/>
      <c r="M123" s="8"/>
      <c r="N123" s="8"/>
      <c r="O123" s="8"/>
      <c r="P123" s="8"/>
      <c r="Q123" s="8"/>
      <c r="R123" s="8"/>
      <c r="S123" s="8"/>
      <c r="T123" s="8"/>
      <c r="U123" s="8"/>
      <c r="V123" s="8"/>
      <c r="W123" s="8"/>
      <c r="X123" s="8"/>
      <c r="Y123" s="8"/>
      <c r="Z123" s="8"/>
    </row>
    <row r="124" spans="1:26" ht="15.75" customHeight="1">
      <c r="A124" s="13"/>
      <c r="B124" s="10"/>
      <c r="C124" s="8"/>
      <c r="D124" s="8"/>
      <c r="E124" s="23" t="s">
        <v>104</v>
      </c>
      <c r="F124" s="13" t="s">
        <v>413</v>
      </c>
      <c r="G124" s="77"/>
      <c r="H124" s="70"/>
      <c r="I124" s="70"/>
      <c r="J124" s="70"/>
      <c r="K124" s="70"/>
      <c r="L124" s="70"/>
      <c r="M124" s="8"/>
      <c r="N124" s="8"/>
      <c r="O124" s="8"/>
      <c r="P124" s="8"/>
      <c r="Q124" s="8"/>
      <c r="R124" s="8"/>
      <c r="S124" s="8"/>
      <c r="T124" s="8"/>
      <c r="U124" s="8"/>
      <c r="V124" s="8"/>
      <c r="W124" s="8"/>
      <c r="X124" s="8"/>
      <c r="Y124" s="8"/>
      <c r="Z124" s="8"/>
    </row>
    <row r="125" spans="1:26" ht="15.75" customHeight="1">
      <c r="A125" s="13"/>
      <c r="B125" s="10"/>
      <c r="C125" s="8"/>
      <c r="D125" s="8"/>
      <c r="E125" s="23" t="s">
        <v>104</v>
      </c>
      <c r="F125" s="13" t="s">
        <v>414</v>
      </c>
      <c r="G125" s="77"/>
      <c r="H125" s="70"/>
      <c r="I125" s="70"/>
      <c r="J125" s="70"/>
      <c r="K125" s="70"/>
      <c r="L125" s="70"/>
      <c r="M125" s="8"/>
      <c r="N125" s="8"/>
      <c r="O125" s="8"/>
      <c r="P125" s="8"/>
      <c r="Q125" s="8"/>
      <c r="R125" s="8"/>
      <c r="S125" s="8"/>
      <c r="T125" s="8"/>
      <c r="U125" s="8"/>
      <c r="V125" s="8"/>
      <c r="W125" s="8"/>
      <c r="X125" s="8"/>
      <c r="Y125" s="8"/>
      <c r="Z125" s="8"/>
    </row>
    <row r="126" spans="1:26" ht="15.75" customHeight="1">
      <c r="A126" s="13"/>
      <c r="B126" s="10"/>
      <c r="C126" s="8"/>
      <c r="D126" s="8"/>
      <c r="E126" s="23" t="s">
        <v>104</v>
      </c>
      <c r="F126" s="13" t="s">
        <v>415</v>
      </c>
      <c r="G126" s="77"/>
      <c r="H126" s="70"/>
      <c r="I126" s="70"/>
      <c r="J126" s="70"/>
      <c r="K126" s="70"/>
      <c r="L126" s="70"/>
      <c r="M126" s="8"/>
      <c r="N126" s="8"/>
      <c r="O126" s="8"/>
      <c r="P126" s="8"/>
      <c r="Q126" s="8"/>
      <c r="R126" s="8"/>
      <c r="S126" s="8"/>
      <c r="T126" s="8"/>
      <c r="U126" s="8"/>
      <c r="V126" s="8"/>
      <c r="W126" s="8"/>
      <c r="X126" s="8"/>
      <c r="Y126" s="8"/>
      <c r="Z126" s="8"/>
    </row>
    <row r="127" spans="1:26" ht="15.75" customHeight="1">
      <c r="A127" s="13"/>
      <c r="B127" s="10"/>
      <c r="C127" s="8"/>
      <c r="D127" s="8"/>
      <c r="E127" s="23" t="s">
        <v>104</v>
      </c>
      <c r="F127" s="13" t="s">
        <v>416</v>
      </c>
      <c r="G127" s="77"/>
      <c r="H127" s="70"/>
      <c r="I127" s="70"/>
      <c r="J127" s="70"/>
      <c r="K127" s="70"/>
      <c r="L127" s="70"/>
      <c r="M127" s="8"/>
      <c r="N127" s="8"/>
      <c r="O127" s="8"/>
      <c r="P127" s="8"/>
      <c r="Q127" s="8"/>
      <c r="R127" s="8"/>
      <c r="S127" s="8"/>
      <c r="T127" s="8"/>
      <c r="U127" s="8"/>
      <c r="V127" s="8"/>
      <c r="W127" s="8"/>
      <c r="X127" s="8"/>
      <c r="Y127" s="8"/>
      <c r="Z127" s="8"/>
    </row>
    <row r="128" spans="1:26" ht="15.75" customHeight="1">
      <c r="A128" s="13"/>
      <c r="B128" s="10"/>
      <c r="C128" s="8"/>
      <c r="D128" s="8"/>
      <c r="E128" s="23" t="s">
        <v>104</v>
      </c>
      <c r="F128" s="13" t="s">
        <v>417</v>
      </c>
      <c r="G128" s="77"/>
      <c r="H128" s="70"/>
      <c r="I128" s="70"/>
      <c r="J128" s="70"/>
      <c r="K128" s="70"/>
      <c r="L128" s="70"/>
      <c r="M128" s="8"/>
      <c r="N128" s="8"/>
      <c r="O128" s="8"/>
      <c r="P128" s="8"/>
      <c r="Q128" s="8"/>
      <c r="R128" s="8"/>
      <c r="S128" s="8"/>
      <c r="T128" s="8"/>
      <c r="U128" s="8"/>
      <c r="V128" s="8"/>
      <c r="W128" s="8"/>
      <c r="X128" s="8"/>
      <c r="Y128" s="8"/>
      <c r="Z128" s="8"/>
    </row>
    <row r="129" spans="1:26" ht="15.75" customHeight="1">
      <c r="A129" s="13"/>
      <c r="B129" s="10"/>
      <c r="C129" s="8"/>
      <c r="D129" s="8"/>
      <c r="E129" s="23" t="s">
        <v>104</v>
      </c>
      <c r="F129" s="13" t="s">
        <v>418</v>
      </c>
      <c r="G129" s="77"/>
      <c r="H129" s="70"/>
      <c r="I129" s="70"/>
      <c r="J129" s="70"/>
      <c r="K129" s="70"/>
      <c r="L129" s="70"/>
      <c r="M129" s="8"/>
      <c r="N129" s="8"/>
      <c r="O129" s="8"/>
      <c r="P129" s="8"/>
      <c r="Q129" s="8"/>
      <c r="R129" s="8"/>
      <c r="S129" s="8"/>
      <c r="T129" s="8"/>
      <c r="U129" s="8"/>
      <c r="V129" s="8"/>
      <c r="W129" s="8"/>
      <c r="X129" s="8"/>
      <c r="Y129" s="8"/>
      <c r="Z129" s="8"/>
    </row>
    <row r="130" spans="1:26" ht="15.75" customHeight="1">
      <c r="A130" s="13"/>
      <c r="B130" s="10"/>
      <c r="C130" s="8"/>
      <c r="D130" s="8"/>
      <c r="E130" s="23" t="s">
        <v>104</v>
      </c>
      <c r="F130" s="13" t="s">
        <v>419</v>
      </c>
      <c r="G130" s="77"/>
      <c r="H130" s="70"/>
      <c r="I130" s="70"/>
      <c r="J130" s="70"/>
      <c r="K130" s="70"/>
      <c r="L130" s="70"/>
      <c r="M130" s="8"/>
      <c r="N130" s="8"/>
      <c r="O130" s="8"/>
      <c r="P130" s="8"/>
      <c r="Q130" s="8"/>
      <c r="R130" s="8"/>
      <c r="S130" s="8"/>
      <c r="T130" s="8"/>
      <c r="U130" s="8"/>
      <c r="V130" s="8"/>
      <c r="W130" s="8"/>
      <c r="X130" s="8"/>
      <c r="Y130" s="8"/>
      <c r="Z130" s="8"/>
    </row>
    <row r="131" spans="1:26" ht="15.75" customHeight="1">
      <c r="A131" s="13"/>
      <c r="B131" s="10"/>
      <c r="C131" s="8"/>
      <c r="D131" s="8"/>
      <c r="E131" s="23" t="s">
        <v>104</v>
      </c>
      <c r="F131" s="13" t="s">
        <v>420</v>
      </c>
      <c r="G131" s="77"/>
      <c r="H131" s="70"/>
      <c r="I131" s="70"/>
      <c r="J131" s="70"/>
      <c r="K131" s="70"/>
      <c r="L131" s="70"/>
      <c r="M131" s="8"/>
      <c r="N131" s="8"/>
      <c r="O131" s="8"/>
      <c r="P131" s="8"/>
      <c r="Q131" s="8"/>
      <c r="R131" s="8"/>
      <c r="S131" s="8"/>
      <c r="T131" s="8"/>
      <c r="U131" s="8"/>
      <c r="V131" s="8"/>
      <c r="W131" s="8"/>
      <c r="X131" s="8"/>
      <c r="Y131" s="8"/>
      <c r="Z131" s="8"/>
    </row>
    <row r="132" spans="1:26" ht="15.75" customHeight="1">
      <c r="A132" s="13"/>
      <c r="B132" s="10"/>
      <c r="C132" s="8"/>
      <c r="D132" s="8"/>
      <c r="E132" s="23" t="s">
        <v>104</v>
      </c>
      <c r="F132" s="337" t="s">
        <v>421</v>
      </c>
      <c r="G132" s="77"/>
      <c r="H132" s="70"/>
      <c r="I132" s="70"/>
      <c r="J132" s="70"/>
      <c r="K132" s="70"/>
      <c r="L132" s="70"/>
      <c r="M132" s="8"/>
      <c r="N132" s="8"/>
      <c r="O132" s="8"/>
      <c r="P132" s="8"/>
      <c r="Q132" s="8"/>
      <c r="R132" s="8"/>
      <c r="S132" s="8"/>
      <c r="T132" s="8"/>
      <c r="U132" s="8"/>
      <c r="V132" s="8"/>
      <c r="W132" s="8"/>
      <c r="X132" s="8"/>
      <c r="Y132" s="8"/>
      <c r="Z132" s="8"/>
    </row>
    <row r="133" spans="1:26" ht="15.75" customHeight="1">
      <c r="A133" s="13"/>
      <c r="B133" s="10"/>
      <c r="C133" s="8"/>
      <c r="D133" s="8"/>
      <c r="E133" s="23" t="s">
        <v>104</v>
      </c>
      <c r="F133" s="337" t="s">
        <v>422</v>
      </c>
      <c r="G133" s="77"/>
      <c r="H133" s="70"/>
      <c r="I133" s="70"/>
      <c r="J133" s="70"/>
      <c r="K133" s="70"/>
      <c r="L133" s="70"/>
      <c r="M133" s="8"/>
      <c r="N133" s="8"/>
      <c r="O133" s="8"/>
      <c r="P133" s="8"/>
      <c r="Q133" s="8"/>
      <c r="R133" s="8"/>
      <c r="S133" s="8"/>
      <c r="T133" s="8"/>
      <c r="U133" s="8"/>
      <c r="V133" s="8"/>
      <c r="W133" s="8"/>
      <c r="X133" s="8"/>
      <c r="Y133" s="8"/>
      <c r="Z133" s="8"/>
    </row>
    <row r="134" spans="1:26" ht="15.75" customHeight="1">
      <c r="A134" s="13"/>
      <c r="B134" s="10"/>
      <c r="C134" s="8"/>
      <c r="D134" s="8"/>
      <c r="E134" s="23" t="s">
        <v>104</v>
      </c>
      <c r="F134" s="337" t="s">
        <v>423</v>
      </c>
      <c r="G134" s="77"/>
      <c r="H134" s="70"/>
      <c r="I134" s="70"/>
      <c r="J134" s="70"/>
      <c r="K134" s="70"/>
      <c r="L134" s="70"/>
      <c r="M134" s="8"/>
      <c r="N134" s="8"/>
      <c r="O134" s="8"/>
      <c r="P134" s="8"/>
      <c r="Q134" s="8"/>
      <c r="R134" s="8"/>
      <c r="S134" s="8"/>
      <c r="T134" s="8"/>
      <c r="U134" s="8"/>
      <c r="V134" s="8"/>
      <c r="W134" s="8"/>
      <c r="X134" s="8"/>
      <c r="Y134" s="8"/>
      <c r="Z134" s="8"/>
    </row>
    <row r="135" spans="1:26" ht="15.75" customHeight="1">
      <c r="A135" s="13"/>
      <c r="B135" s="10"/>
      <c r="C135" s="8"/>
      <c r="D135" s="8"/>
      <c r="E135" s="23" t="s">
        <v>104</v>
      </c>
      <c r="F135" s="337" t="s">
        <v>424</v>
      </c>
      <c r="G135" s="77"/>
      <c r="H135" s="70"/>
      <c r="I135" s="70"/>
      <c r="J135" s="70"/>
      <c r="K135" s="70"/>
      <c r="L135" s="70"/>
      <c r="M135" s="8"/>
      <c r="N135" s="8"/>
      <c r="O135" s="8"/>
      <c r="P135" s="8"/>
      <c r="Q135" s="8"/>
      <c r="R135" s="8"/>
      <c r="S135" s="8"/>
      <c r="T135" s="8"/>
      <c r="U135" s="8"/>
      <c r="V135" s="8"/>
      <c r="W135" s="8"/>
      <c r="X135" s="8"/>
      <c r="Y135" s="8"/>
      <c r="Z135" s="8"/>
    </row>
    <row r="136" spans="1:26" ht="15.75" customHeight="1">
      <c r="A136" s="13"/>
      <c r="B136" s="10"/>
      <c r="C136" s="8"/>
      <c r="D136" s="8"/>
      <c r="E136" s="23" t="s">
        <v>104</v>
      </c>
      <c r="F136" s="337" t="s">
        <v>425</v>
      </c>
      <c r="G136" s="77"/>
      <c r="H136" s="70"/>
      <c r="I136" s="70"/>
      <c r="J136" s="70"/>
      <c r="K136" s="70"/>
      <c r="L136" s="70"/>
      <c r="M136" s="8"/>
      <c r="N136" s="8"/>
      <c r="O136" s="8"/>
      <c r="P136" s="8"/>
      <c r="Q136" s="8"/>
      <c r="R136" s="8"/>
      <c r="S136" s="8"/>
      <c r="T136" s="8"/>
      <c r="U136" s="8"/>
      <c r="V136" s="8"/>
      <c r="W136" s="8"/>
      <c r="X136" s="8"/>
      <c r="Y136" s="8"/>
      <c r="Z136" s="8"/>
    </row>
    <row r="137" spans="1:26" ht="15.75" customHeight="1">
      <c r="A137" s="13"/>
      <c r="B137" s="10"/>
      <c r="C137" s="8"/>
      <c r="D137" s="8"/>
      <c r="E137" s="23" t="s">
        <v>104</v>
      </c>
      <c r="F137" s="13" t="s">
        <v>426</v>
      </c>
      <c r="G137" s="78"/>
      <c r="H137" s="79"/>
      <c r="I137" s="79"/>
      <c r="J137" s="79"/>
      <c r="K137" s="70"/>
      <c r="L137" s="70"/>
      <c r="M137" s="8"/>
      <c r="N137" s="8"/>
      <c r="O137" s="8"/>
      <c r="P137" s="8"/>
      <c r="Q137" s="8"/>
      <c r="R137" s="8"/>
      <c r="S137" s="8"/>
      <c r="T137" s="8"/>
      <c r="U137" s="8"/>
      <c r="V137" s="8"/>
      <c r="W137" s="8"/>
      <c r="X137" s="8"/>
      <c r="Y137" s="8"/>
      <c r="Z137" s="8"/>
    </row>
    <row r="138" spans="1:26" ht="15.75" customHeight="1">
      <c r="A138" s="13"/>
      <c r="B138" s="10"/>
      <c r="C138" s="8"/>
      <c r="D138" s="8"/>
      <c r="E138" s="23" t="s">
        <v>104</v>
      </c>
      <c r="F138" s="13" t="s">
        <v>427</v>
      </c>
      <c r="G138" s="78"/>
      <c r="H138" s="79"/>
      <c r="I138" s="79"/>
      <c r="J138" s="79"/>
      <c r="K138" s="70"/>
      <c r="L138" s="70"/>
      <c r="M138" s="8"/>
      <c r="N138" s="8"/>
      <c r="O138" s="8"/>
      <c r="P138" s="8"/>
      <c r="Q138" s="8"/>
      <c r="R138" s="8"/>
      <c r="S138" s="8"/>
      <c r="T138" s="8"/>
      <c r="U138" s="8"/>
      <c r="V138" s="8"/>
      <c r="W138" s="8"/>
      <c r="X138" s="8"/>
      <c r="Y138" s="8"/>
      <c r="Z138" s="8"/>
    </row>
    <row r="139" spans="1:26" ht="15.75" customHeight="1">
      <c r="A139" s="13"/>
      <c r="B139" s="10"/>
      <c r="C139" s="8"/>
      <c r="D139" s="8"/>
      <c r="E139" s="23" t="s">
        <v>104</v>
      </c>
      <c r="F139" s="13" t="s">
        <v>428</v>
      </c>
      <c r="G139" s="78"/>
      <c r="H139" s="79"/>
      <c r="I139" s="79"/>
      <c r="J139" s="79"/>
      <c r="K139" s="70"/>
      <c r="L139" s="70"/>
      <c r="M139" s="8"/>
      <c r="N139" s="8"/>
      <c r="O139" s="8"/>
      <c r="P139" s="8"/>
      <c r="Q139" s="8"/>
      <c r="R139" s="8"/>
      <c r="S139" s="8"/>
      <c r="T139" s="8"/>
      <c r="U139" s="8"/>
      <c r="V139" s="8"/>
      <c r="W139" s="8"/>
      <c r="X139" s="8"/>
      <c r="Y139" s="8"/>
      <c r="Z139" s="8"/>
    </row>
    <row r="140" spans="1:26" ht="15.75" customHeight="1">
      <c r="A140" s="13"/>
      <c r="B140" s="10"/>
      <c r="C140" s="8"/>
      <c r="D140" s="8"/>
      <c r="E140" s="23" t="s">
        <v>104</v>
      </c>
      <c r="F140" s="13" t="s">
        <v>429</v>
      </c>
      <c r="G140" s="78"/>
      <c r="H140" s="79"/>
      <c r="I140" s="79"/>
      <c r="J140" s="79"/>
      <c r="K140" s="70"/>
      <c r="L140" s="70"/>
      <c r="M140" s="8"/>
      <c r="N140" s="8"/>
      <c r="O140" s="8"/>
      <c r="P140" s="8"/>
      <c r="Q140" s="8"/>
      <c r="R140" s="8"/>
      <c r="S140" s="8"/>
      <c r="T140" s="8"/>
      <c r="U140" s="8"/>
      <c r="V140" s="8"/>
      <c r="W140" s="8"/>
      <c r="X140" s="8"/>
      <c r="Y140" s="8"/>
      <c r="Z140" s="8"/>
    </row>
    <row r="141" spans="1:26" ht="15.75" customHeight="1">
      <c r="A141" s="13"/>
      <c r="B141" s="10"/>
      <c r="C141" s="8"/>
      <c r="D141" s="8"/>
      <c r="E141" s="23" t="s">
        <v>104</v>
      </c>
      <c r="F141" s="13" t="s">
        <v>430</v>
      </c>
      <c r="G141" s="78"/>
      <c r="H141" s="79"/>
      <c r="I141" s="79"/>
      <c r="J141" s="79"/>
      <c r="K141" s="70"/>
      <c r="L141" s="70"/>
      <c r="M141" s="8"/>
      <c r="N141" s="8"/>
      <c r="O141" s="8"/>
      <c r="P141" s="8"/>
      <c r="Q141" s="8"/>
      <c r="R141" s="8"/>
      <c r="S141" s="8"/>
      <c r="T141" s="8"/>
      <c r="U141" s="8"/>
      <c r="V141" s="8"/>
      <c r="W141" s="8"/>
      <c r="X141" s="8"/>
      <c r="Y141" s="8"/>
      <c r="Z141" s="8"/>
    </row>
    <row r="142" spans="1:26" ht="15.75" customHeight="1">
      <c r="A142" s="13"/>
      <c r="B142" s="10"/>
      <c r="C142" s="8"/>
      <c r="D142" s="8"/>
      <c r="E142" s="23" t="s">
        <v>104</v>
      </c>
      <c r="F142" s="13" t="s">
        <v>431</v>
      </c>
      <c r="G142" s="78"/>
      <c r="H142" s="79"/>
      <c r="I142" s="79"/>
      <c r="J142" s="79"/>
      <c r="K142" s="70"/>
      <c r="L142" s="70"/>
      <c r="M142" s="8"/>
      <c r="N142" s="8"/>
      <c r="O142" s="8"/>
      <c r="P142" s="8"/>
      <c r="Q142" s="8"/>
      <c r="R142" s="8"/>
      <c r="S142" s="8"/>
      <c r="T142" s="8"/>
      <c r="U142" s="8"/>
      <c r="V142" s="8"/>
      <c r="W142" s="8"/>
      <c r="X142" s="8"/>
      <c r="Y142" s="8"/>
      <c r="Z142" s="8"/>
    </row>
    <row r="143" spans="1:26" ht="15.75" customHeight="1">
      <c r="A143" s="13"/>
      <c r="B143" s="10"/>
      <c r="C143" s="8"/>
      <c r="D143" s="8"/>
      <c r="E143" s="23" t="s">
        <v>104</v>
      </c>
      <c r="F143" s="13" t="s">
        <v>432</v>
      </c>
      <c r="G143" s="78"/>
      <c r="H143" s="79"/>
      <c r="I143" s="79"/>
      <c r="J143" s="79"/>
      <c r="K143" s="70"/>
      <c r="L143" s="70"/>
      <c r="M143" s="8"/>
      <c r="N143" s="8"/>
      <c r="O143" s="8"/>
      <c r="P143" s="8"/>
      <c r="Q143" s="8"/>
      <c r="R143" s="8"/>
      <c r="S143" s="8"/>
      <c r="T143" s="8"/>
      <c r="U143" s="8"/>
      <c r="V143" s="8"/>
      <c r="W143" s="8"/>
      <c r="X143" s="8"/>
      <c r="Y143" s="8"/>
      <c r="Z143" s="8"/>
    </row>
    <row r="144" spans="1:26" ht="15.75" customHeight="1">
      <c r="A144" s="13"/>
      <c r="B144" s="10"/>
      <c r="C144" s="8"/>
      <c r="D144" s="8"/>
      <c r="E144" s="23" t="s">
        <v>104</v>
      </c>
      <c r="F144" s="13" t="s">
        <v>433</v>
      </c>
      <c r="G144" s="78"/>
      <c r="H144" s="79"/>
      <c r="I144" s="79"/>
      <c r="J144" s="79"/>
      <c r="K144" s="70"/>
      <c r="L144" s="70"/>
      <c r="M144" s="8"/>
      <c r="N144" s="8"/>
      <c r="O144" s="8"/>
      <c r="P144" s="8"/>
      <c r="Q144" s="8"/>
      <c r="R144" s="8"/>
      <c r="S144" s="8"/>
      <c r="T144" s="8"/>
      <c r="U144" s="8"/>
      <c r="V144" s="8"/>
      <c r="W144" s="8"/>
      <c r="X144" s="8"/>
      <c r="Y144" s="8"/>
      <c r="Z144" s="8"/>
    </row>
    <row r="145" spans="1:26" ht="15.75" customHeight="1">
      <c r="A145" s="13"/>
      <c r="B145" s="10"/>
      <c r="C145" s="8"/>
      <c r="D145" s="8"/>
      <c r="E145" s="23" t="s">
        <v>104</v>
      </c>
      <c r="F145" s="13" t="s">
        <v>434</v>
      </c>
      <c r="G145" s="78"/>
      <c r="H145" s="79"/>
      <c r="I145" s="79"/>
      <c r="J145" s="79"/>
      <c r="K145" s="70"/>
      <c r="L145" s="70"/>
      <c r="M145" s="8"/>
      <c r="N145" s="8"/>
      <c r="O145" s="8"/>
      <c r="P145" s="8"/>
      <c r="Q145" s="8"/>
      <c r="R145" s="8"/>
      <c r="S145" s="8"/>
      <c r="T145" s="8"/>
      <c r="U145" s="8"/>
      <c r="V145" s="8"/>
      <c r="W145" s="8"/>
      <c r="X145" s="8"/>
      <c r="Y145" s="8"/>
      <c r="Z145" s="8"/>
    </row>
    <row r="146" spans="1:26" ht="15.75" customHeight="1">
      <c r="A146" s="13"/>
      <c r="B146" s="10"/>
      <c r="C146" s="8"/>
      <c r="D146" s="8"/>
      <c r="E146" s="23" t="s">
        <v>104</v>
      </c>
      <c r="F146" s="13" t="s">
        <v>435</v>
      </c>
      <c r="G146" s="78"/>
      <c r="H146" s="79"/>
      <c r="I146" s="79"/>
      <c r="J146" s="79"/>
      <c r="K146" s="70"/>
      <c r="L146" s="70"/>
      <c r="M146" s="8"/>
      <c r="N146" s="8"/>
      <c r="O146" s="8"/>
      <c r="P146" s="8"/>
      <c r="Q146" s="8"/>
      <c r="R146" s="8"/>
      <c r="S146" s="8"/>
      <c r="T146" s="8"/>
      <c r="U146" s="8"/>
      <c r="V146" s="8"/>
      <c r="W146" s="8"/>
      <c r="X146" s="8"/>
      <c r="Y146" s="8"/>
      <c r="Z146" s="8"/>
    </row>
    <row r="147" spans="1:26" ht="15.75" customHeight="1">
      <c r="A147" s="13"/>
      <c r="B147" s="10"/>
      <c r="C147" s="8"/>
      <c r="D147" s="8"/>
      <c r="E147" s="23" t="s">
        <v>104</v>
      </c>
      <c r="F147" s="27" t="s">
        <v>46</v>
      </c>
      <c r="G147" s="80"/>
      <c r="H147" s="79"/>
      <c r="I147" s="79"/>
      <c r="J147" s="79"/>
      <c r="K147" s="70"/>
      <c r="L147" s="70"/>
      <c r="M147" s="8"/>
      <c r="N147" s="8"/>
      <c r="O147" s="8"/>
      <c r="P147" s="8"/>
      <c r="Q147" s="8"/>
      <c r="R147" s="8"/>
      <c r="S147" s="8"/>
      <c r="T147" s="8"/>
      <c r="U147" s="8"/>
      <c r="V147" s="8"/>
      <c r="W147" s="8"/>
      <c r="X147" s="8"/>
      <c r="Y147" s="8"/>
      <c r="Z147" s="8"/>
    </row>
    <row r="148" spans="1:26" ht="15.75" customHeight="1">
      <c r="A148" s="13"/>
      <c r="B148" s="10"/>
      <c r="C148" s="79"/>
      <c r="D148" s="23" t="s">
        <v>104</v>
      </c>
      <c r="E148" s="13" t="s">
        <v>436</v>
      </c>
      <c r="F148" s="79"/>
      <c r="G148" s="79"/>
      <c r="H148" s="79"/>
      <c r="I148" s="79"/>
      <c r="J148" s="79"/>
      <c r="K148" s="70"/>
      <c r="L148" s="70"/>
      <c r="M148" s="8"/>
      <c r="N148" s="8"/>
      <c r="O148" s="8"/>
      <c r="P148" s="8"/>
      <c r="Q148" s="8"/>
      <c r="R148" s="8"/>
      <c r="S148" s="8"/>
      <c r="T148" s="8"/>
      <c r="U148" s="8"/>
      <c r="V148" s="8"/>
      <c r="W148" s="8"/>
      <c r="X148" s="8"/>
      <c r="Y148" s="8"/>
      <c r="Z148" s="8"/>
    </row>
    <row r="149" spans="1:26" ht="15.75" customHeight="1">
      <c r="A149" s="13"/>
      <c r="B149" s="10"/>
      <c r="C149" s="79"/>
      <c r="D149" s="8"/>
      <c r="E149" s="23" t="s">
        <v>104</v>
      </c>
      <c r="F149" s="81" t="s">
        <v>437</v>
      </c>
      <c r="G149" s="79"/>
      <c r="H149" s="79"/>
      <c r="I149" s="79"/>
      <c r="J149" s="79"/>
      <c r="K149" s="70"/>
      <c r="L149" s="70"/>
      <c r="M149" s="8"/>
      <c r="N149" s="8"/>
      <c r="O149" s="8"/>
      <c r="P149" s="8"/>
      <c r="Q149" s="8"/>
      <c r="R149" s="8"/>
      <c r="S149" s="8"/>
      <c r="T149" s="8"/>
      <c r="U149" s="8"/>
      <c r="V149" s="8"/>
      <c r="W149" s="8"/>
      <c r="X149" s="8"/>
      <c r="Y149" s="8"/>
      <c r="Z149" s="8"/>
    </row>
    <row r="150" spans="1:26" ht="15.75" customHeight="1">
      <c r="A150" s="13"/>
      <c r="B150" s="10"/>
      <c r="C150" s="79"/>
      <c r="D150" s="8"/>
      <c r="E150" s="23" t="s">
        <v>104</v>
      </c>
      <c r="F150" s="81" t="s">
        <v>438</v>
      </c>
      <c r="G150" s="79"/>
      <c r="H150" s="79"/>
      <c r="I150" s="79"/>
      <c r="J150" s="79"/>
      <c r="K150" s="70"/>
      <c r="L150" s="70"/>
      <c r="M150" s="8"/>
      <c r="N150" s="8"/>
      <c r="O150" s="8"/>
      <c r="P150" s="8"/>
      <c r="Q150" s="8"/>
      <c r="R150" s="8"/>
      <c r="S150" s="8"/>
      <c r="T150" s="8"/>
      <c r="U150" s="8"/>
      <c r="V150" s="8"/>
      <c r="W150" s="8"/>
      <c r="X150" s="8"/>
      <c r="Y150" s="8"/>
      <c r="Z150" s="8"/>
    </row>
    <row r="151" spans="1:26" ht="15.75" customHeight="1">
      <c r="A151" s="13"/>
      <c r="B151" s="10"/>
      <c r="C151" s="79"/>
      <c r="D151" s="8"/>
      <c r="E151" s="23" t="s">
        <v>104</v>
      </c>
      <c r="F151" s="81" t="s">
        <v>439</v>
      </c>
      <c r="G151" s="79"/>
      <c r="H151" s="79"/>
      <c r="I151" s="79"/>
      <c r="J151" s="79"/>
      <c r="K151" s="70"/>
      <c r="L151" s="70"/>
      <c r="M151" s="8"/>
      <c r="N151" s="8"/>
      <c r="O151" s="8"/>
      <c r="P151" s="8"/>
      <c r="Q151" s="8"/>
      <c r="R151" s="8"/>
      <c r="S151" s="8"/>
      <c r="T151" s="8"/>
      <c r="U151" s="8"/>
      <c r="V151" s="8"/>
      <c r="W151" s="8"/>
      <c r="X151" s="8"/>
      <c r="Y151" s="8"/>
      <c r="Z151" s="8"/>
    </row>
    <row r="152" spans="1:26" ht="15.75" customHeight="1">
      <c r="A152" s="13"/>
      <c r="B152" s="10"/>
      <c r="C152" s="79"/>
      <c r="D152" s="8"/>
      <c r="E152" s="23" t="s">
        <v>104</v>
      </c>
      <c r="F152" s="81" t="s">
        <v>440</v>
      </c>
      <c r="G152" s="79"/>
      <c r="H152" s="79"/>
      <c r="I152" s="79"/>
      <c r="J152" s="79"/>
      <c r="K152" s="70"/>
      <c r="L152" s="70"/>
      <c r="M152" s="8"/>
      <c r="N152" s="8"/>
      <c r="O152" s="8"/>
      <c r="P152" s="8"/>
      <c r="Q152" s="8"/>
      <c r="R152" s="8"/>
      <c r="S152" s="8"/>
      <c r="T152" s="8"/>
      <c r="U152" s="8"/>
      <c r="V152" s="8"/>
      <c r="W152" s="8"/>
      <c r="X152" s="8"/>
      <c r="Y152" s="8"/>
      <c r="Z152" s="8"/>
    </row>
    <row r="153" spans="1:26" ht="15.75" customHeight="1">
      <c r="A153" s="13"/>
      <c r="B153" s="10"/>
      <c r="C153" s="8"/>
      <c r="D153" s="8"/>
      <c r="E153" s="23" t="s">
        <v>104</v>
      </c>
      <c r="F153" s="13" t="s">
        <v>428</v>
      </c>
      <c r="G153" s="78"/>
      <c r="H153" s="79"/>
      <c r="I153" s="79"/>
      <c r="J153" s="79"/>
      <c r="K153" s="70"/>
      <c r="L153" s="70"/>
      <c r="M153" s="8"/>
      <c r="N153" s="8"/>
      <c r="O153" s="8"/>
      <c r="P153" s="8"/>
      <c r="Q153" s="8"/>
      <c r="R153" s="8"/>
      <c r="S153" s="8"/>
      <c r="T153" s="8"/>
      <c r="U153" s="8"/>
      <c r="V153" s="8"/>
      <c r="W153" s="8"/>
      <c r="X153" s="8"/>
      <c r="Y153" s="8"/>
      <c r="Z153" s="8"/>
    </row>
    <row r="154" spans="1:26" ht="15.75" customHeight="1">
      <c r="A154" s="13"/>
      <c r="B154" s="10"/>
      <c r="C154" s="8"/>
      <c r="D154" s="8"/>
      <c r="E154" s="23" t="s">
        <v>104</v>
      </c>
      <c r="F154" s="13" t="s">
        <v>429</v>
      </c>
      <c r="G154" s="78"/>
      <c r="H154" s="79"/>
      <c r="I154" s="79"/>
      <c r="J154" s="79"/>
      <c r="K154" s="70"/>
      <c r="L154" s="70"/>
      <c r="M154" s="8"/>
      <c r="N154" s="8"/>
      <c r="O154" s="8"/>
      <c r="P154" s="8"/>
      <c r="Q154" s="8"/>
      <c r="R154" s="8"/>
      <c r="S154" s="8"/>
      <c r="T154" s="8"/>
      <c r="U154" s="8"/>
      <c r="V154" s="8"/>
      <c r="W154" s="8"/>
      <c r="X154" s="8"/>
      <c r="Y154" s="8"/>
      <c r="Z154" s="8"/>
    </row>
    <row r="155" spans="1:26" ht="15.75" customHeight="1">
      <c r="A155" s="13"/>
      <c r="B155" s="10"/>
      <c r="C155" s="8"/>
      <c r="D155" s="8"/>
      <c r="E155" s="23" t="s">
        <v>104</v>
      </c>
      <c r="F155" s="13" t="s">
        <v>430</v>
      </c>
      <c r="G155" s="78"/>
      <c r="H155" s="79"/>
      <c r="I155" s="79"/>
      <c r="J155" s="79"/>
      <c r="K155" s="70"/>
      <c r="L155" s="70"/>
      <c r="M155" s="8"/>
      <c r="N155" s="8"/>
      <c r="O155" s="8"/>
      <c r="P155" s="8"/>
      <c r="Q155" s="8"/>
      <c r="R155" s="8"/>
      <c r="S155" s="8"/>
      <c r="T155" s="8"/>
      <c r="U155" s="8"/>
      <c r="V155" s="8"/>
      <c r="W155" s="8"/>
      <c r="X155" s="8"/>
      <c r="Y155" s="8"/>
      <c r="Z155" s="8"/>
    </row>
    <row r="156" spans="1:26" ht="15.75" customHeight="1">
      <c r="A156" s="13"/>
      <c r="B156" s="10"/>
      <c r="C156" s="8"/>
      <c r="D156" s="8"/>
      <c r="E156" s="23" t="s">
        <v>104</v>
      </c>
      <c r="F156" s="13" t="s">
        <v>431</v>
      </c>
      <c r="G156" s="78"/>
      <c r="H156" s="79"/>
      <c r="I156" s="79"/>
      <c r="J156" s="79"/>
      <c r="K156" s="70"/>
      <c r="L156" s="70"/>
      <c r="M156" s="8"/>
      <c r="N156" s="8"/>
      <c r="O156" s="8"/>
      <c r="P156" s="8"/>
      <c r="Q156" s="8"/>
      <c r="R156" s="8"/>
      <c r="S156" s="8"/>
      <c r="T156" s="8"/>
      <c r="U156" s="8"/>
      <c r="V156" s="8"/>
      <c r="W156" s="8"/>
      <c r="X156" s="8"/>
      <c r="Y156" s="8"/>
      <c r="Z156" s="8"/>
    </row>
    <row r="157" spans="1:26" ht="15.75" customHeight="1">
      <c r="A157" s="13"/>
      <c r="B157" s="10"/>
      <c r="C157" s="8"/>
      <c r="D157" s="8"/>
      <c r="E157" s="23" t="s">
        <v>104</v>
      </c>
      <c r="F157" s="13" t="s">
        <v>432</v>
      </c>
      <c r="G157" s="78"/>
      <c r="H157" s="79"/>
      <c r="I157" s="79"/>
      <c r="J157" s="79"/>
      <c r="K157" s="70"/>
      <c r="L157" s="70"/>
      <c r="M157" s="8"/>
      <c r="N157" s="8"/>
      <c r="O157" s="8"/>
      <c r="P157" s="8"/>
      <c r="Q157" s="8"/>
      <c r="R157" s="8"/>
      <c r="S157" s="8"/>
      <c r="T157" s="8"/>
      <c r="U157" s="8"/>
      <c r="V157" s="8"/>
      <c r="W157" s="8"/>
      <c r="X157" s="8"/>
      <c r="Y157" s="8"/>
      <c r="Z157" s="8"/>
    </row>
    <row r="158" spans="1:26" ht="15.75" customHeight="1">
      <c r="A158" s="13"/>
      <c r="B158" s="10"/>
      <c r="C158" s="8"/>
      <c r="D158" s="8"/>
      <c r="E158" s="23" t="s">
        <v>104</v>
      </c>
      <c r="F158" s="13" t="s">
        <v>433</v>
      </c>
      <c r="G158" s="78"/>
      <c r="H158" s="79"/>
      <c r="I158" s="79"/>
      <c r="J158" s="79"/>
      <c r="K158" s="70"/>
      <c r="L158" s="70"/>
      <c r="M158" s="8"/>
      <c r="N158" s="8"/>
      <c r="O158" s="8"/>
      <c r="P158" s="8"/>
      <c r="Q158" s="8"/>
      <c r="R158" s="8"/>
      <c r="S158" s="8"/>
      <c r="T158" s="8"/>
      <c r="U158" s="8"/>
      <c r="V158" s="8"/>
      <c r="W158" s="8"/>
      <c r="X158" s="8"/>
      <c r="Y158" s="8"/>
      <c r="Z158" s="8"/>
    </row>
    <row r="159" spans="1:26" ht="15.75" customHeight="1">
      <c r="A159" s="13"/>
      <c r="B159" s="10"/>
      <c r="C159" s="8"/>
      <c r="D159" s="8"/>
      <c r="E159" s="23" t="s">
        <v>104</v>
      </c>
      <c r="F159" s="13" t="s">
        <v>434</v>
      </c>
      <c r="G159" s="78"/>
      <c r="H159" s="79"/>
      <c r="I159" s="79"/>
      <c r="J159" s="79"/>
      <c r="K159" s="70"/>
      <c r="L159" s="70"/>
      <c r="M159" s="8"/>
      <c r="N159" s="8"/>
      <c r="O159" s="8"/>
      <c r="P159" s="8"/>
      <c r="Q159" s="8"/>
      <c r="R159" s="8"/>
      <c r="S159" s="8"/>
      <c r="T159" s="8"/>
      <c r="U159" s="8"/>
      <c r="V159" s="8"/>
      <c r="W159" s="8"/>
      <c r="X159" s="8"/>
      <c r="Y159" s="8"/>
      <c r="Z159" s="8"/>
    </row>
    <row r="160" spans="1:26" ht="15.75" customHeight="1">
      <c r="A160" s="13"/>
      <c r="B160" s="10"/>
      <c r="C160" s="8"/>
      <c r="D160" s="8"/>
      <c r="E160" s="23" t="s">
        <v>104</v>
      </c>
      <c r="F160" s="13" t="s">
        <v>435</v>
      </c>
      <c r="G160" s="78"/>
      <c r="H160" s="79"/>
      <c r="I160" s="79"/>
      <c r="J160" s="79"/>
      <c r="K160" s="70"/>
      <c r="L160" s="70"/>
      <c r="M160" s="8"/>
      <c r="N160" s="8"/>
      <c r="O160" s="8"/>
      <c r="P160" s="8"/>
      <c r="Q160" s="8"/>
      <c r="R160" s="8"/>
      <c r="S160" s="8"/>
      <c r="T160" s="8"/>
      <c r="U160" s="8"/>
      <c r="V160" s="8"/>
      <c r="W160" s="8"/>
      <c r="X160" s="8"/>
      <c r="Y160" s="8"/>
      <c r="Z160" s="8"/>
    </row>
    <row r="161" spans="1:26" ht="15.75" customHeight="1">
      <c r="A161" s="13"/>
      <c r="B161" s="10"/>
      <c r="C161" s="79"/>
      <c r="D161" s="8"/>
      <c r="E161" s="23" t="s">
        <v>104</v>
      </c>
      <c r="F161" s="27" t="s">
        <v>46</v>
      </c>
      <c r="G161" s="80"/>
      <c r="H161" s="79"/>
      <c r="I161" s="79"/>
      <c r="J161" s="79"/>
      <c r="K161" s="70"/>
      <c r="L161" s="70"/>
      <c r="M161" s="8"/>
      <c r="N161" s="8"/>
      <c r="O161" s="8"/>
      <c r="P161" s="8"/>
      <c r="Q161" s="8"/>
      <c r="R161" s="8"/>
      <c r="S161" s="8"/>
      <c r="T161" s="8"/>
      <c r="U161" s="8"/>
      <c r="V161" s="8"/>
      <c r="W161" s="8"/>
      <c r="X161" s="8"/>
      <c r="Y161" s="8"/>
      <c r="Z161" s="8"/>
    </row>
    <row r="162" spans="1:26" ht="15.75" customHeight="1">
      <c r="A162" s="13"/>
      <c r="B162" s="10"/>
      <c r="C162" s="79"/>
      <c r="D162" s="79"/>
      <c r="E162" s="79"/>
      <c r="F162" s="79"/>
      <c r="G162" s="79"/>
      <c r="H162" s="79"/>
      <c r="I162" s="79"/>
      <c r="J162" s="79"/>
      <c r="K162" s="70"/>
      <c r="L162" s="70"/>
      <c r="M162" s="8"/>
      <c r="N162" s="8"/>
      <c r="O162" s="8"/>
      <c r="P162" s="8"/>
      <c r="Q162" s="8"/>
      <c r="R162" s="8"/>
      <c r="S162" s="8"/>
      <c r="T162" s="8"/>
      <c r="U162" s="8"/>
      <c r="V162" s="8"/>
      <c r="W162" s="8"/>
      <c r="X162" s="8"/>
      <c r="Y162" s="8"/>
      <c r="Z162" s="8"/>
    </row>
    <row r="163" spans="1:26" ht="15.75" customHeight="1">
      <c r="A163" s="13"/>
      <c r="B163" s="10"/>
      <c r="C163" s="212" t="s">
        <v>229</v>
      </c>
      <c r="D163" s="8"/>
      <c r="E163" s="13"/>
      <c r="F163" s="13"/>
      <c r="G163" s="13"/>
      <c r="H163" s="13"/>
      <c r="I163" s="8"/>
      <c r="J163" s="10"/>
      <c r="K163" s="10"/>
      <c r="L163" s="10"/>
      <c r="M163" s="10"/>
      <c r="N163" s="8"/>
      <c r="O163" s="8"/>
      <c r="P163" s="8"/>
      <c r="Q163" s="8"/>
      <c r="R163" s="8"/>
      <c r="S163" s="8"/>
      <c r="T163" s="8"/>
      <c r="U163" s="8"/>
      <c r="V163" s="8"/>
      <c r="W163" s="8"/>
      <c r="X163" s="8"/>
      <c r="Y163" s="8"/>
      <c r="Z163" s="8"/>
    </row>
    <row r="164" spans="1:26" ht="15.75" customHeight="1">
      <c r="A164" s="10"/>
      <c r="B164" s="10"/>
      <c r="C164" s="365" t="s">
        <v>157</v>
      </c>
      <c r="D164" s="436"/>
      <c r="E164" s="436"/>
      <c r="F164" s="436"/>
      <c r="G164" s="436"/>
      <c r="H164" s="436"/>
      <c r="I164" s="436"/>
      <c r="J164" s="436"/>
      <c r="K164" s="436"/>
      <c r="L164" s="437"/>
      <c r="M164" s="8"/>
      <c r="N164" s="8"/>
      <c r="O164" s="8"/>
      <c r="P164" s="8"/>
      <c r="Q164" s="8"/>
      <c r="R164" s="8"/>
      <c r="S164" s="8"/>
      <c r="T164" s="8"/>
      <c r="U164" s="8"/>
      <c r="V164" s="8"/>
      <c r="W164" s="8"/>
      <c r="X164" s="8"/>
      <c r="Y164" s="8"/>
      <c r="Z164" s="8"/>
    </row>
    <row r="165" spans="1:26" ht="15.75" customHeight="1">
      <c r="A165" s="10"/>
      <c r="B165" s="10"/>
      <c r="C165" s="438"/>
      <c r="D165" s="439"/>
      <c r="E165" s="439"/>
      <c r="F165" s="439"/>
      <c r="G165" s="439"/>
      <c r="H165" s="439"/>
      <c r="I165" s="439"/>
      <c r="J165" s="439"/>
      <c r="K165" s="439"/>
      <c r="L165" s="440"/>
      <c r="M165" s="8"/>
      <c r="N165" s="8"/>
      <c r="O165" s="8"/>
      <c r="P165" s="8"/>
      <c r="Q165" s="8"/>
      <c r="R165" s="8"/>
      <c r="S165" s="8"/>
      <c r="T165" s="8"/>
      <c r="U165" s="8"/>
      <c r="V165" s="8"/>
      <c r="W165" s="8"/>
      <c r="X165" s="8"/>
      <c r="Y165" s="8"/>
      <c r="Z165" s="8"/>
    </row>
    <row r="166" spans="1:26" ht="18" customHeight="1">
      <c r="A166" s="51"/>
      <c r="B166" s="13"/>
      <c r="C166" s="79"/>
      <c r="D166" s="70"/>
      <c r="E166" s="70"/>
      <c r="F166" s="70"/>
      <c r="G166" s="70"/>
      <c r="H166" s="70"/>
      <c r="I166" s="70"/>
      <c r="J166" s="70"/>
      <c r="K166" s="70"/>
      <c r="L166" s="70"/>
      <c r="M166" s="70"/>
      <c r="N166" s="8"/>
      <c r="O166" s="8"/>
      <c r="P166" s="8"/>
      <c r="Q166" s="8"/>
      <c r="R166" s="8"/>
      <c r="S166" s="8"/>
      <c r="T166" s="8"/>
      <c r="U166" s="8"/>
      <c r="V166" s="8"/>
      <c r="W166" s="8"/>
      <c r="X166" s="8"/>
      <c r="Y166" s="8"/>
      <c r="Z166" s="8"/>
    </row>
    <row r="167" spans="1:26" ht="15.75" customHeight="1">
      <c r="A167" s="18" t="s">
        <v>401</v>
      </c>
      <c r="B167" s="19" t="s">
        <v>441</v>
      </c>
      <c r="C167" s="20" t="s">
        <v>442</v>
      </c>
      <c r="D167" s="21"/>
      <c r="E167" s="21"/>
      <c r="F167" s="21"/>
      <c r="G167" s="21"/>
      <c r="H167" s="21"/>
      <c r="I167" s="21"/>
      <c r="J167" s="21"/>
      <c r="K167" s="21"/>
      <c r="L167" s="21"/>
      <c r="M167" s="8"/>
      <c r="N167" s="8"/>
      <c r="O167" s="8"/>
      <c r="P167" s="8"/>
      <c r="Q167" s="8"/>
      <c r="R167" s="8"/>
      <c r="S167" s="8"/>
      <c r="T167" s="8"/>
      <c r="U167" s="8"/>
      <c r="V167" s="8"/>
      <c r="W167" s="8"/>
      <c r="X167" s="8"/>
      <c r="Y167" s="8"/>
      <c r="Z167" s="8"/>
    </row>
    <row r="168" spans="1:26" ht="15.75" customHeight="1">
      <c r="A168" s="51"/>
      <c r="B168" s="23" t="s">
        <v>104</v>
      </c>
      <c r="C168" s="10" t="s">
        <v>443</v>
      </c>
      <c r="D168" s="29"/>
      <c r="E168" s="29"/>
      <c r="F168" s="29"/>
      <c r="G168" s="70"/>
      <c r="H168" s="70"/>
      <c r="I168" s="70"/>
      <c r="J168" s="70"/>
      <c r="K168" s="70"/>
      <c r="L168" s="70"/>
      <c r="M168" s="70"/>
      <c r="N168" s="8"/>
      <c r="O168" s="8"/>
      <c r="P168" s="8"/>
      <c r="Q168" s="8"/>
      <c r="R168" s="8"/>
      <c r="S168" s="8"/>
      <c r="T168" s="8"/>
      <c r="U168" s="8"/>
      <c r="V168" s="8"/>
      <c r="W168" s="8"/>
      <c r="X168" s="8"/>
      <c r="Y168" s="8"/>
      <c r="Z168" s="8"/>
    </row>
    <row r="169" spans="1:26" ht="15.75" customHeight="1">
      <c r="A169" s="51"/>
      <c r="B169" s="13"/>
      <c r="C169" s="10" t="s">
        <v>444</v>
      </c>
      <c r="D169" s="29"/>
      <c r="E169" s="29"/>
      <c r="F169" s="29"/>
      <c r="G169" s="70"/>
      <c r="H169" s="70"/>
      <c r="I169" s="70"/>
      <c r="J169" s="70"/>
      <c r="K169" s="70"/>
      <c r="L169" s="70"/>
      <c r="M169" s="70"/>
      <c r="N169" s="8"/>
      <c r="O169" s="8"/>
      <c r="P169" s="8"/>
      <c r="Q169" s="8"/>
      <c r="R169" s="8"/>
      <c r="S169" s="8"/>
      <c r="T169" s="8"/>
      <c r="U169" s="8"/>
      <c r="V169" s="8"/>
      <c r="W169" s="8"/>
      <c r="X169" s="8"/>
      <c r="Y169" s="8"/>
      <c r="Z169" s="8"/>
    </row>
    <row r="170" spans="1:26" ht="15.75" customHeight="1">
      <c r="A170" s="51"/>
      <c r="B170" s="13"/>
      <c r="C170" s="23" t="s">
        <v>104</v>
      </c>
      <c r="D170" s="13" t="s">
        <v>445</v>
      </c>
      <c r="E170" s="29"/>
      <c r="F170" s="29"/>
      <c r="G170" s="70"/>
      <c r="H170" s="70"/>
      <c r="I170" s="70"/>
      <c r="J170" s="70"/>
      <c r="K170" s="70"/>
      <c r="L170" s="70"/>
      <c r="M170" s="70"/>
      <c r="N170" s="8"/>
      <c r="O170" s="8"/>
      <c r="P170" s="8"/>
      <c r="Q170" s="8"/>
      <c r="R170" s="8"/>
      <c r="S170" s="8"/>
      <c r="T170" s="8"/>
      <c r="U170" s="8"/>
      <c r="V170" s="8"/>
      <c r="W170" s="8"/>
      <c r="X170" s="8"/>
      <c r="Y170" s="8"/>
      <c r="Z170" s="8"/>
    </row>
    <row r="171" spans="1:26" ht="15.75" customHeight="1">
      <c r="A171" s="56"/>
      <c r="B171" s="10"/>
      <c r="C171" s="8"/>
      <c r="D171" s="23" t="s">
        <v>104</v>
      </c>
      <c r="E171" s="13" t="s">
        <v>446</v>
      </c>
      <c r="F171" s="49"/>
      <c r="G171" s="82"/>
      <c r="H171" s="82"/>
      <c r="I171" s="82"/>
      <c r="J171" s="82"/>
      <c r="K171" s="82"/>
      <c r="L171" s="82"/>
      <c r="M171" s="82"/>
      <c r="N171" s="8"/>
      <c r="O171" s="8"/>
      <c r="P171" s="8"/>
      <c r="Q171" s="8"/>
      <c r="R171" s="8"/>
      <c r="S171" s="8"/>
      <c r="T171" s="8"/>
      <c r="U171" s="8"/>
      <c r="V171" s="8"/>
      <c r="W171" s="8"/>
      <c r="X171" s="8"/>
      <c r="Y171" s="8"/>
      <c r="Z171" s="8"/>
    </row>
    <row r="172" spans="1:26" ht="15.75" customHeight="1">
      <c r="A172" s="51"/>
      <c r="B172" s="13"/>
      <c r="C172" s="8"/>
      <c r="D172" s="8"/>
      <c r="E172" s="10" t="s">
        <v>447</v>
      </c>
      <c r="F172" s="83"/>
      <c r="G172" s="70"/>
      <c r="H172" s="70"/>
      <c r="I172" s="70"/>
      <c r="J172" s="70"/>
      <c r="K172" s="70"/>
      <c r="L172" s="70"/>
      <c r="M172" s="70"/>
      <c r="N172" s="8"/>
      <c r="O172" s="8"/>
      <c r="P172" s="8"/>
      <c r="Q172" s="8"/>
      <c r="R172" s="8"/>
      <c r="S172" s="8"/>
      <c r="T172" s="8"/>
      <c r="U172" s="8"/>
      <c r="V172" s="8"/>
      <c r="W172" s="8"/>
      <c r="X172" s="8"/>
      <c r="Y172" s="8"/>
      <c r="Z172" s="8"/>
    </row>
    <row r="173" spans="1:26" ht="15.75" customHeight="1">
      <c r="A173" s="56"/>
      <c r="B173" s="10"/>
      <c r="C173" s="8"/>
      <c r="D173" s="8"/>
      <c r="E173" s="23" t="s">
        <v>104</v>
      </c>
      <c r="F173" s="13" t="s">
        <v>448</v>
      </c>
      <c r="G173" s="84"/>
      <c r="H173" s="82"/>
      <c r="I173" s="82"/>
      <c r="J173" s="82"/>
      <c r="K173" s="82"/>
      <c r="L173" s="82"/>
      <c r="M173" s="82"/>
      <c r="N173" s="8"/>
      <c r="O173" s="8"/>
      <c r="P173" s="8"/>
      <c r="Q173" s="8"/>
      <c r="R173" s="8"/>
      <c r="S173" s="8"/>
      <c r="T173" s="8"/>
      <c r="U173" s="8"/>
      <c r="V173" s="8"/>
      <c r="W173" s="8"/>
      <c r="X173" s="8"/>
      <c r="Y173" s="8"/>
      <c r="Z173" s="8"/>
    </row>
    <row r="174" spans="1:26" ht="15.75" customHeight="1">
      <c r="A174" s="56"/>
      <c r="B174" s="10"/>
      <c r="C174" s="8"/>
      <c r="D174" s="8"/>
      <c r="E174" s="23" t="s">
        <v>104</v>
      </c>
      <c r="F174" s="13" t="s">
        <v>449</v>
      </c>
      <c r="G174" s="84"/>
      <c r="H174" s="82"/>
      <c r="I174" s="82"/>
      <c r="J174" s="82"/>
      <c r="K174" s="82"/>
      <c r="L174" s="82"/>
      <c r="M174" s="82"/>
      <c r="N174" s="8"/>
      <c r="O174" s="8"/>
      <c r="P174" s="8"/>
      <c r="Q174" s="8"/>
      <c r="R174" s="8"/>
      <c r="S174" s="8"/>
      <c r="T174" s="8"/>
      <c r="U174" s="8"/>
      <c r="V174" s="8"/>
      <c r="W174" s="8"/>
      <c r="X174" s="8"/>
      <c r="Y174" s="8"/>
      <c r="Z174" s="8"/>
    </row>
    <row r="175" spans="1:26" ht="15.75" customHeight="1">
      <c r="A175" s="56"/>
      <c r="B175" s="10"/>
      <c r="C175" s="8"/>
      <c r="D175" s="8"/>
      <c r="E175" s="23" t="s">
        <v>104</v>
      </c>
      <c r="F175" s="13" t="s">
        <v>450</v>
      </c>
      <c r="G175" s="84"/>
      <c r="H175" s="82"/>
      <c r="I175" s="82"/>
      <c r="J175" s="82"/>
      <c r="K175" s="82"/>
      <c r="L175" s="82"/>
      <c r="M175" s="82"/>
      <c r="N175" s="8"/>
      <c r="O175" s="8"/>
      <c r="P175" s="8"/>
      <c r="Q175" s="8"/>
      <c r="R175" s="8"/>
      <c r="S175" s="8"/>
      <c r="T175" s="8"/>
      <c r="U175" s="8"/>
      <c r="V175" s="8"/>
      <c r="W175" s="8"/>
      <c r="X175" s="8"/>
      <c r="Y175" s="8"/>
      <c r="Z175" s="8"/>
    </row>
    <row r="176" spans="1:26" ht="15.75" customHeight="1">
      <c r="A176" s="56"/>
      <c r="B176" s="10"/>
      <c r="C176" s="8"/>
      <c r="D176" s="8"/>
      <c r="E176" s="23" t="s">
        <v>104</v>
      </c>
      <c r="F176" s="13" t="s">
        <v>451</v>
      </c>
      <c r="G176" s="84"/>
      <c r="H176" s="82"/>
      <c r="I176" s="82"/>
      <c r="J176" s="82"/>
      <c r="K176" s="82"/>
      <c r="L176" s="82"/>
      <c r="M176" s="82"/>
      <c r="N176" s="8"/>
      <c r="O176" s="8"/>
      <c r="P176" s="8"/>
      <c r="Q176" s="8"/>
      <c r="R176" s="8"/>
      <c r="S176" s="8"/>
      <c r="T176" s="8"/>
      <c r="U176" s="8"/>
      <c r="V176" s="8"/>
      <c r="W176" s="8"/>
      <c r="X176" s="8"/>
      <c r="Y176" s="8"/>
      <c r="Z176" s="8"/>
    </row>
    <row r="177" spans="1:26" ht="15.75" customHeight="1">
      <c r="A177" s="13"/>
      <c r="B177" s="10"/>
      <c r="C177" s="79"/>
      <c r="D177" s="8"/>
      <c r="E177" s="23" t="s">
        <v>104</v>
      </c>
      <c r="F177" s="205" t="s">
        <v>46</v>
      </c>
      <c r="G177" s="206"/>
      <c r="H177" s="79"/>
      <c r="I177" s="79"/>
      <c r="J177" s="79"/>
      <c r="K177" s="70"/>
      <c r="L177" s="70"/>
      <c r="M177" s="8"/>
      <c r="N177" s="8"/>
      <c r="O177" s="8"/>
      <c r="P177" s="8"/>
      <c r="Q177" s="8"/>
      <c r="R177" s="8"/>
      <c r="S177" s="8"/>
      <c r="T177" s="8"/>
      <c r="U177" s="8"/>
      <c r="V177" s="8"/>
      <c r="W177" s="8"/>
      <c r="X177" s="8"/>
      <c r="Y177" s="8"/>
      <c r="Z177" s="8"/>
    </row>
    <row r="178" spans="1:26" ht="15.75" customHeight="1">
      <c r="A178" s="56"/>
      <c r="B178" s="10"/>
      <c r="C178" s="23" t="s">
        <v>104</v>
      </c>
      <c r="D178" s="13" t="s">
        <v>452</v>
      </c>
      <c r="E178" s="49"/>
      <c r="F178" s="49"/>
      <c r="G178" s="82"/>
      <c r="H178" s="82"/>
      <c r="I178" s="82"/>
      <c r="J178" s="82"/>
      <c r="K178" s="82"/>
      <c r="L178" s="82"/>
      <c r="M178" s="82"/>
      <c r="N178" s="8"/>
      <c r="O178" s="8"/>
      <c r="P178" s="8"/>
      <c r="Q178" s="8"/>
      <c r="R178" s="8"/>
      <c r="S178" s="8"/>
      <c r="T178" s="8"/>
      <c r="U178" s="8"/>
      <c r="V178" s="8"/>
      <c r="W178" s="8"/>
      <c r="X178" s="8"/>
      <c r="Y178" s="8"/>
      <c r="Z178" s="8"/>
    </row>
    <row r="179" spans="1:26" ht="15.75" customHeight="1">
      <c r="A179" s="56"/>
      <c r="B179" s="10"/>
      <c r="C179" s="8"/>
      <c r="D179" s="23" t="s">
        <v>104</v>
      </c>
      <c r="E179" s="13" t="s">
        <v>446</v>
      </c>
      <c r="F179" s="49"/>
      <c r="G179" s="82"/>
      <c r="H179" s="82"/>
      <c r="I179" s="82"/>
      <c r="J179" s="82"/>
      <c r="K179" s="82"/>
      <c r="L179" s="82"/>
      <c r="M179" s="82"/>
      <c r="N179" s="8"/>
      <c r="O179" s="8"/>
      <c r="P179" s="8"/>
      <c r="Q179" s="8"/>
      <c r="R179" s="8"/>
      <c r="S179" s="8"/>
      <c r="T179" s="8"/>
      <c r="U179" s="8"/>
      <c r="V179" s="8"/>
      <c r="W179" s="8"/>
      <c r="X179" s="8"/>
      <c r="Y179" s="8"/>
      <c r="Z179" s="8"/>
    </row>
    <row r="180" spans="1:26" ht="15.75" customHeight="1">
      <c r="A180" s="56"/>
      <c r="B180" s="10"/>
      <c r="C180" s="8"/>
      <c r="D180" s="8"/>
      <c r="E180" s="10" t="s">
        <v>447</v>
      </c>
      <c r="F180" s="49"/>
      <c r="G180" s="82"/>
      <c r="H180" s="82"/>
      <c r="I180" s="82"/>
      <c r="J180" s="82"/>
      <c r="K180" s="82"/>
      <c r="L180" s="82"/>
      <c r="M180" s="82"/>
      <c r="N180" s="8"/>
      <c r="O180" s="8"/>
      <c r="P180" s="8"/>
      <c r="Q180" s="8"/>
      <c r="R180" s="8"/>
      <c r="S180" s="8"/>
      <c r="T180" s="8"/>
      <c r="U180" s="8"/>
      <c r="V180" s="8"/>
      <c r="W180" s="8"/>
      <c r="X180" s="8"/>
      <c r="Y180" s="8"/>
      <c r="Z180" s="8"/>
    </row>
    <row r="181" spans="1:26" ht="15.75" customHeight="1">
      <c r="A181" s="56"/>
      <c r="B181" s="10"/>
      <c r="C181" s="8"/>
      <c r="D181" s="8"/>
      <c r="E181" s="23" t="s">
        <v>104</v>
      </c>
      <c r="F181" s="13" t="s">
        <v>453</v>
      </c>
      <c r="G181" s="84"/>
      <c r="H181" s="82"/>
      <c r="I181" s="82"/>
      <c r="J181" s="82"/>
      <c r="K181" s="82"/>
      <c r="L181" s="82"/>
      <c r="M181" s="82"/>
      <c r="N181" s="8"/>
      <c r="O181" s="8"/>
      <c r="P181" s="8"/>
      <c r="Q181" s="8"/>
      <c r="R181" s="8"/>
      <c r="S181" s="8"/>
      <c r="T181" s="8"/>
      <c r="U181" s="8"/>
      <c r="V181" s="8"/>
      <c r="W181" s="8"/>
      <c r="X181" s="8"/>
      <c r="Y181" s="8"/>
      <c r="Z181" s="8"/>
    </row>
    <row r="182" spans="1:26" ht="15.75" customHeight="1">
      <c r="A182" s="51"/>
      <c r="B182" s="13"/>
      <c r="C182" s="8"/>
      <c r="D182" s="8"/>
      <c r="E182" s="23" t="s">
        <v>104</v>
      </c>
      <c r="F182" s="13" t="s">
        <v>454</v>
      </c>
      <c r="G182" s="85"/>
      <c r="H182" s="70"/>
      <c r="I182" s="70"/>
      <c r="J182" s="70"/>
      <c r="K182" s="70"/>
      <c r="L182" s="70"/>
      <c r="M182" s="70"/>
      <c r="N182" s="8"/>
      <c r="O182" s="8"/>
      <c r="P182" s="8"/>
      <c r="Q182" s="8"/>
      <c r="R182" s="8"/>
      <c r="S182" s="8"/>
      <c r="T182" s="8"/>
      <c r="U182" s="8"/>
      <c r="V182" s="8"/>
      <c r="W182" s="8"/>
      <c r="X182" s="8"/>
      <c r="Y182" s="8"/>
      <c r="Z182" s="8"/>
    </row>
    <row r="183" spans="1:26" ht="15.75" customHeight="1">
      <c r="A183" s="56"/>
      <c r="B183" s="10"/>
      <c r="C183" s="8"/>
      <c r="D183" s="8"/>
      <c r="E183" s="23" t="s">
        <v>104</v>
      </c>
      <c r="F183" s="13" t="s">
        <v>455</v>
      </c>
      <c r="G183" s="84"/>
      <c r="H183" s="82"/>
      <c r="I183" s="82"/>
      <c r="J183" s="82"/>
      <c r="K183" s="82"/>
      <c r="L183" s="82"/>
      <c r="M183" s="82"/>
      <c r="N183" s="8"/>
      <c r="O183" s="8"/>
      <c r="P183" s="8"/>
      <c r="Q183" s="8"/>
      <c r="R183" s="8"/>
      <c r="S183" s="8"/>
      <c r="T183" s="8"/>
      <c r="U183" s="8"/>
      <c r="V183" s="8"/>
      <c r="W183" s="8"/>
      <c r="X183" s="8"/>
      <c r="Y183" s="8"/>
      <c r="Z183" s="8"/>
    </row>
    <row r="184" spans="1:26" ht="15.75" customHeight="1">
      <c r="A184" s="56"/>
      <c r="B184" s="10"/>
      <c r="C184" s="8"/>
      <c r="D184" s="8"/>
      <c r="E184" s="23" t="s">
        <v>104</v>
      </c>
      <c r="F184" s="205" t="s">
        <v>46</v>
      </c>
      <c r="G184" s="206"/>
      <c r="H184" s="82"/>
      <c r="I184" s="82"/>
      <c r="J184" s="82"/>
      <c r="K184" s="82"/>
      <c r="L184" s="82"/>
      <c r="M184" s="82"/>
      <c r="N184" s="8"/>
      <c r="O184" s="8"/>
      <c r="P184" s="8"/>
      <c r="Q184" s="8"/>
      <c r="R184" s="8"/>
      <c r="S184" s="8"/>
      <c r="T184" s="8"/>
      <c r="U184" s="8"/>
      <c r="V184" s="8"/>
      <c r="W184" s="8"/>
      <c r="X184" s="8"/>
      <c r="Y184" s="8"/>
      <c r="Z184" s="8"/>
    </row>
    <row r="185" spans="1:26" ht="15.75" customHeight="1">
      <c r="A185" s="51"/>
      <c r="B185" s="13"/>
      <c r="C185" s="23" t="s">
        <v>104</v>
      </c>
      <c r="D185" s="13" t="s">
        <v>456</v>
      </c>
      <c r="E185" s="83"/>
      <c r="F185" s="83"/>
      <c r="G185" s="70"/>
      <c r="H185" s="70"/>
      <c r="I185" s="70"/>
      <c r="J185" s="70"/>
      <c r="K185" s="70"/>
      <c r="L185" s="70"/>
      <c r="M185" s="70"/>
      <c r="N185" s="8"/>
      <c r="O185" s="8"/>
      <c r="P185" s="8"/>
      <c r="Q185" s="8"/>
      <c r="R185" s="8"/>
      <c r="S185" s="8"/>
      <c r="T185" s="8"/>
      <c r="U185" s="8"/>
      <c r="V185" s="8"/>
      <c r="W185" s="8"/>
      <c r="X185" s="8"/>
      <c r="Y185" s="8"/>
      <c r="Z185" s="8"/>
    </row>
    <row r="186" spans="1:26" ht="15.75" customHeight="1">
      <c r="A186" s="56"/>
      <c r="B186" s="10"/>
      <c r="C186" s="8"/>
      <c r="D186" s="23" t="s">
        <v>104</v>
      </c>
      <c r="E186" s="13" t="s">
        <v>446</v>
      </c>
      <c r="F186" s="49"/>
      <c r="G186" s="82"/>
      <c r="H186" s="82"/>
      <c r="I186" s="82"/>
      <c r="J186" s="82"/>
      <c r="K186" s="82"/>
      <c r="L186" s="82"/>
      <c r="M186" s="82"/>
      <c r="N186" s="8"/>
      <c r="O186" s="8"/>
      <c r="P186" s="8"/>
      <c r="Q186" s="8"/>
      <c r="R186" s="8"/>
      <c r="S186" s="8"/>
      <c r="T186" s="8"/>
      <c r="U186" s="8"/>
      <c r="V186" s="8"/>
      <c r="W186" s="8"/>
      <c r="X186" s="8"/>
      <c r="Y186" s="8"/>
      <c r="Z186" s="8"/>
    </row>
    <row r="187" spans="1:26" ht="15.75" customHeight="1">
      <c r="A187" s="51"/>
      <c r="B187" s="13"/>
      <c r="C187" s="8"/>
      <c r="D187" s="8"/>
      <c r="E187" s="10" t="s">
        <v>447</v>
      </c>
      <c r="F187" s="83"/>
      <c r="G187" s="70"/>
      <c r="H187" s="70"/>
      <c r="I187" s="70"/>
      <c r="J187" s="70"/>
      <c r="K187" s="70"/>
      <c r="L187" s="70"/>
      <c r="M187" s="70"/>
      <c r="N187" s="8"/>
      <c r="O187" s="8"/>
      <c r="P187" s="8"/>
      <c r="Q187" s="8"/>
      <c r="R187" s="8"/>
      <c r="S187" s="8"/>
      <c r="T187" s="8"/>
      <c r="U187" s="8"/>
      <c r="V187" s="8"/>
      <c r="W187" s="8"/>
      <c r="X187" s="8"/>
      <c r="Y187" s="8"/>
      <c r="Z187" s="8"/>
    </row>
    <row r="188" spans="1:26" ht="15.75" customHeight="1">
      <c r="A188" s="56"/>
      <c r="B188" s="10"/>
      <c r="C188" s="8"/>
      <c r="D188" s="8"/>
      <c r="E188" s="23" t="s">
        <v>104</v>
      </c>
      <c r="F188" s="13" t="s">
        <v>457</v>
      </c>
      <c r="G188" s="84"/>
      <c r="H188" s="82"/>
      <c r="I188" s="82"/>
      <c r="J188" s="82"/>
      <c r="K188" s="82"/>
      <c r="L188" s="82"/>
      <c r="M188" s="82"/>
      <c r="N188" s="8"/>
      <c r="O188" s="8"/>
      <c r="P188" s="8"/>
      <c r="Q188" s="8"/>
      <c r="R188" s="8"/>
      <c r="S188" s="8"/>
      <c r="T188" s="8"/>
      <c r="U188" s="8"/>
      <c r="V188" s="8"/>
      <c r="W188" s="8"/>
      <c r="X188" s="8"/>
      <c r="Y188" s="8"/>
      <c r="Z188" s="8"/>
    </row>
    <row r="189" spans="1:26" ht="15.75" customHeight="1">
      <c r="A189" s="56"/>
      <c r="B189" s="10"/>
      <c r="C189" s="8"/>
      <c r="D189" s="8"/>
      <c r="E189" s="23" t="s">
        <v>104</v>
      </c>
      <c r="F189" s="13" t="s">
        <v>458</v>
      </c>
      <c r="G189" s="84"/>
      <c r="H189" s="82"/>
      <c r="I189" s="82"/>
      <c r="J189" s="82"/>
      <c r="K189" s="82"/>
      <c r="L189" s="82"/>
      <c r="M189" s="82"/>
      <c r="N189" s="8"/>
      <c r="O189" s="8"/>
      <c r="P189" s="8"/>
      <c r="Q189" s="8"/>
      <c r="R189" s="8"/>
      <c r="S189" s="8"/>
      <c r="T189" s="8"/>
      <c r="U189" s="8"/>
      <c r="V189" s="8"/>
      <c r="W189" s="8"/>
      <c r="X189" s="8"/>
      <c r="Y189" s="8"/>
      <c r="Z189" s="8"/>
    </row>
    <row r="190" spans="1:26" ht="15.75" customHeight="1">
      <c r="A190" s="51"/>
      <c r="B190" s="13"/>
      <c r="C190" s="8"/>
      <c r="D190" s="8"/>
      <c r="E190" s="23" t="s">
        <v>104</v>
      </c>
      <c r="F190" s="13" t="s">
        <v>459</v>
      </c>
      <c r="G190" s="85"/>
      <c r="H190" s="70"/>
      <c r="I190" s="70"/>
      <c r="J190" s="70"/>
      <c r="K190" s="70"/>
      <c r="L190" s="70"/>
      <c r="M190" s="70"/>
      <c r="N190" s="8"/>
      <c r="O190" s="8"/>
      <c r="P190" s="8"/>
      <c r="Q190" s="8"/>
      <c r="R190" s="8"/>
      <c r="S190" s="8"/>
      <c r="T190" s="8"/>
      <c r="U190" s="8"/>
      <c r="V190" s="8"/>
      <c r="W190" s="8"/>
      <c r="X190" s="8"/>
      <c r="Y190" s="8"/>
      <c r="Z190" s="8"/>
    </row>
    <row r="191" spans="1:26" ht="15.75" customHeight="1">
      <c r="A191" s="56"/>
      <c r="B191" s="10"/>
      <c r="C191" s="8"/>
      <c r="D191" s="8"/>
      <c r="E191" s="23" t="s">
        <v>104</v>
      </c>
      <c r="F191" s="205" t="s">
        <v>46</v>
      </c>
      <c r="G191" s="206"/>
      <c r="H191" s="82"/>
      <c r="I191" s="82"/>
      <c r="J191" s="82"/>
      <c r="K191" s="82"/>
      <c r="L191" s="82"/>
      <c r="M191" s="82"/>
      <c r="N191" s="8"/>
      <c r="O191" s="8"/>
      <c r="P191" s="8"/>
      <c r="Q191" s="8"/>
      <c r="R191" s="8"/>
      <c r="S191" s="8"/>
      <c r="T191" s="8"/>
      <c r="U191" s="8"/>
      <c r="V191" s="8"/>
      <c r="W191" s="8"/>
      <c r="X191" s="8"/>
      <c r="Y191" s="8"/>
      <c r="Z191" s="8"/>
    </row>
    <row r="192" spans="1:26" ht="15.75" customHeight="1">
      <c r="A192" s="56"/>
      <c r="B192" s="10"/>
      <c r="C192" s="23" t="s">
        <v>104</v>
      </c>
      <c r="D192" s="13" t="s">
        <v>460</v>
      </c>
      <c r="E192" s="49"/>
      <c r="F192" s="49"/>
      <c r="G192" s="82"/>
      <c r="H192" s="82"/>
      <c r="I192" s="82"/>
      <c r="J192" s="82"/>
      <c r="K192" s="82"/>
      <c r="L192" s="82"/>
      <c r="M192" s="82"/>
      <c r="N192" s="8"/>
      <c r="O192" s="8"/>
      <c r="P192" s="8"/>
      <c r="Q192" s="8"/>
      <c r="R192" s="8"/>
      <c r="S192" s="8"/>
      <c r="T192" s="8"/>
      <c r="U192" s="8"/>
      <c r="V192" s="8"/>
      <c r="W192" s="8"/>
      <c r="X192" s="8"/>
      <c r="Y192" s="8"/>
      <c r="Z192" s="8"/>
    </row>
    <row r="193" spans="1:26" ht="15.75" customHeight="1">
      <c r="A193" s="56"/>
      <c r="B193" s="10"/>
      <c r="C193" s="8"/>
      <c r="D193" s="23" t="s">
        <v>104</v>
      </c>
      <c r="E193" s="13" t="s">
        <v>446</v>
      </c>
      <c r="F193" s="49"/>
      <c r="G193" s="82"/>
      <c r="H193" s="82"/>
      <c r="I193" s="82"/>
      <c r="J193" s="82"/>
      <c r="K193" s="82"/>
      <c r="L193" s="82"/>
      <c r="M193" s="82"/>
      <c r="N193" s="8"/>
      <c r="O193" s="8"/>
      <c r="P193" s="8"/>
      <c r="Q193" s="8"/>
      <c r="R193" s="8"/>
      <c r="S193" s="8"/>
      <c r="T193" s="8"/>
      <c r="U193" s="8"/>
      <c r="V193" s="8"/>
      <c r="W193" s="8"/>
      <c r="X193" s="8"/>
      <c r="Y193" s="8"/>
      <c r="Z193" s="8"/>
    </row>
    <row r="194" spans="1:26" ht="15.75" customHeight="1">
      <c r="A194" s="56"/>
      <c r="B194" s="10"/>
      <c r="C194" s="8"/>
      <c r="D194" s="8"/>
      <c r="E194" s="10" t="s">
        <v>447</v>
      </c>
      <c r="F194" s="49"/>
      <c r="G194" s="82"/>
      <c r="H194" s="82"/>
      <c r="I194" s="82"/>
      <c r="J194" s="82"/>
      <c r="K194" s="82"/>
      <c r="L194" s="82"/>
      <c r="M194" s="82"/>
      <c r="N194" s="8"/>
      <c r="O194" s="8"/>
      <c r="P194" s="8"/>
      <c r="Q194" s="8"/>
      <c r="R194" s="8"/>
      <c r="S194" s="8"/>
      <c r="T194" s="8"/>
      <c r="U194" s="8"/>
      <c r="V194" s="8"/>
      <c r="W194" s="8"/>
      <c r="X194" s="8"/>
      <c r="Y194" s="8"/>
      <c r="Z194" s="8"/>
    </row>
    <row r="195" spans="1:26" ht="15.75" customHeight="1">
      <c r="A195" s="56"/>
      <c r="B195" s="10"/>
      <c r="C195" s="8"/>
      <c r="D195" s="8"/>
      <c r="E195" s="23" t="s">
        <v>104</v>
      </c>
      <c r="F195" s="13" t="s">
        <v>461</v>
      </c>
      <c r="G195" s="82"/>
      <c r="H195" s="82"/>
      <c r="I195" s="82"/>
      <c r="J195" s="82"/>
      <c r="K195" s="82"/>
      <c r="L195" s="82"/>
      <c r="M195" s="82"/>
      <c r="N195" s="8"/>
      <c r="O195" s="8"/>
      <c r="P195" s="8"/>
      <c r="Q195" s="8"/>
      <c r="R195" s="8"/>
      <c r="S195" s="8"/>
      <c r="T195" s="8"/>
      <c r="U195" s="8"/>
      <c r="V195" s="8"/>
      <c r="W195" s="8"/>
      <c r="X195" s="8"/>
      <c r="Y195" s="8"/>
      <c r="Z195" s="8"/>
    </row>
    <row r="196" spans="1:26" ht="15.75" customHeight="1">
      <c r="A196" s="56"/>
      <c r="B196" s="10"/>
      <c r="C196" s="8"/>
      <c r="D196" s="8"/>
      <c r="E196" s="23" t="s">
        <v>104</v>
      </c>
      <c r="F196" s="13" t="s">
        <v>462</v>
      </c>
      <c r="G196" s="82"/>
      <c r="H196" s="82"/>
      <c r="I196" s="82"/>
      <c r="J196" s="82"/>
      <c r="K196" s="82"/>
      <c r="L196" s="82"/>
      <c r="M196" s="82"/>
      <c r="N196" s="8"/>
      <c r="O196" s="8"/>
      <c r="P196" s="8"/>
      <c r="Q196" s="8"/>
      <c r="R196" s="8"/>
      <c r="S196" s="8"/>
      <c r="T196" s="8"/>
      <c r="U196" s="8"/>
      <c r="V196" s="8"/>
      <c r="W196" s="8"/>
      <c r="X196" s="8"/>
      <c r="Y196" s="8"/>
      <c r="Z196" s="8"/>
    </row>
    <row r="197" spans="1:26" ht="15.75" customHeight="1">
      <c r="A197" s="51"/>
      <c r="B197" s="13"/>
      <c r="C197" s="8"/>
      <c r="D197" s="8"/>
      <c r="E197" s="23" t="s">
        <v>104</v>
      </c>
      <c r="F197" s="13" t="s">
        <v>463</v>
      </c>
      <c r="G197" s="70"/>
      <c r="H197" s="70"/>
      <c r="I197" s="70"/>
      <c r="J197" s="70"/>
      <c r="K197" s="70"/>
      <c r="L197" s="70"/>
      <c r="M197" s="70"/>
      <c r="N197" s="8"/>
      <c r="O197" s="8"/>
      <c r="P197" s="8"/>
      <c r="Q197" s="8"/>
      <c r="R197" s="8"/>
      <c r="S197" s="8"/>
      <c r="T197" s="8"/>
      <c r="U197" s="8"/>
      <c r="V197" s="8"/>
      <c r="W197" s="8"/>
      <c r="X197" s="8"/>
      <c r="Y197" s="8"/>
      <c r="Z197" s="8"/>
    </row>
    <row r="198" spans="1:26" ht="15.75" customHeight="1">
      <c r="A198" s="56"/>
      <c r="B198" s="10"/>
      <c r="C198" s="86"/>
      <c r="D198" s="8"/>
      <c r="E198" s="23" t="s">
        <v>104</v>
      </c>
      <c r="F198" s="205" t="s">
        <v>46</v>
      </c>
      <c r="G198" s="206"/>
      <c r="H198" s="82"/>
      <c r="I198" s="82"/>
      <c r="J198" s="82"/>
      <c r="K198" s="82"/>
      <c r="L198" s="82"/>
      <c r="M198" s="82"/>
      <c r="N198" s="8"/>
      <c r="O198" s="8"/>
      <c r="P198" s="8"/>
      <c r="Q198" s="8"/>
      <c r="R198" s="8"/>
      <c r="S198" s="8"/>
      <c r="T198" s="8"/>
      <c r="U198" s="8"/>
      <c r="V198" s="8"/>
      <c r="W198" s="8"/>
      <c r="X198" s="8"/>
      <c r="Y198" s="8"/>
      <c r="Z198" s="8"/>
    </row>
    <row r="199" spans="1:26" ht="15.75" customHeight="1">
      <c r="A199" s="51"/>
      <c r="B199" s="13"/>
      <c r="C199" s="79"/>
      <c r="D199" s="70"/>
      <c r="E199" s="70"/>
      <c r="F199" s="70"/>
      <c r="G199" s="70"/>
      <c r="H199" s="70"/>
      <c r="I199" s="70"/>
      <c r="J199" s="70"/>
      <c r="K199" s="70"/>
      <c r="L199" s="70"/>
      <c r="M199" s="70"/>
      <c r="N199" s="8"/>
      <c r="O199" s="8"/>
      <c r="P199" s="8"/>
      <c r="Q199" s="8"/>
      <c r="R199" s="8"/>
      <c r="S199" s="8"/>
      <c r="T199" s="8"/>
      <c r="U199" s="8"/>
      <c r="V199" s="8"/>
      <c r="W199" s="8"/>
      <c r="X199" s="8"/>
      <c r="Y199" s="8"/>
      <c r="Z199" s="8"/>
    </row>
    <row r="200" spans="1:26" ht="15.75" customHeight="1">
      <c r="A200" s="51"/>
      <c r="B200" s="13"/>
      <c r="C200" s="10" t="s">
        <v>218</v>
      </c>
      <c r="D200" s="70"/>
      <c r="E200" s="70"/>
      <c r="F200" s="70"/>
      <c r="G200" s="70"/>
      <c r="H200" s="70"/>
      <c r="I200" s="70"/>
      <c r="J200" s="70"/>
      <c r="K200" s="70"/>
      <c r="L200" s="70"/>
      <c r="M200" s="70"/>
      <c r="N200" s="8"/>
      <c r="O200" s="8"/>
      <c r="P200" s="8"/>
      <c r="Q200" s="8"/>
      <c r="R200" s="8"/>
      <c r="S200" s="8"/>
      <c r="T200" s="8"/>
      <c r="U200" s="8"/>
      <c r="V200" s="8"/>
      <c r="W200" s="8"/>
      <c r="X200" s="8"/>
      <c r="Y200" s="8"/>
      <c r="Z200" s="8"/>
    </row>
    <row r="201" spans="1:26" ht="15.75" customHeight="1">
      <c r="A201" s="51"/>
      <c r="B201" s="13"/>
      <c r="C201" s="10"/>
      <c r="D201" s="70"/>
      <c r="E201" s="70"/>
      <c r="F201" s="70"/>
      <c r="G201" s="70"/>
      <c r="H201" s="70"/>
      <c r="I201" s="70"/>
      <c r="J201" s="70"/>
      <c r="K201" s="70"/>
      <c r="L201" s="70"/>
      <c r="M201" s="70"/>
      <c r="N201" s="8"/>
      <c r="O201" s="8"/>
      <c r="P201" s="8"/>
      <c r="Q201" s="8"/>
      <c r="R201" s="8"/>
      <c r="S201" s="8"/>
      <c r="T201" s="8"/>
      <c r="U201" s="8"/>
      <c r="V201" s="8"/>
      <c r="W201" s="8"/>
      <c r="X201" s="8"/>
      <c r="Y201" s="8"/>
      <c r="Z201" s="8"/>
    </row>
    <row r="202" spans="1:26" ht="15.75" customHeight="1">
      <c r="A202" s="56"/>
      <c r="B202" s="10"/>
      <c r="C202" s="8"/>
      <c r="D202" s="13" t="s">
        <v>464</v>
      </c>
      <c r="E202" s="10"/>
      <c r="F202" s="10"/>
      <c r="G202" s="10"/>
      <c r="H202" s="10"/>
      <c r="I202" s="10"/>
      <c r="J202" s="10"/>
      <c r="K202" s="10"/>
      <c r="L202" s="82"/>
      <c r="M202" s="82"/>
      <c r="N202" s="8"/>
      <c r="O202" s="8"/>
      <c r="P202" s="8"/>
      <c r="Q202" s="8"/>
      <c r="R202" s="8"/>
      <c r="S202" s="8"/>
      <c r="T202" s="8"/>
      <c r="U202" s="8"/>
      <c r="V202" s="8"/>
      <c r="W202" s="8"/>
      <c r="X202" s="8"/>
      <c r="Y202" s="8"/>
      <c r="Z202" s="8"/>
    </row>
    <row r="203" spans="1:26" ht="15.75" customHeight="1">
      <c r="A203" s="51"/>
      <c r="B203" s="13"/>
      <c r="C203" s="8"/>
      <c r="D203" s="48" t="s">
        <v>157</v>
      </c>
      <c r="E203" s="87"/>
      <c r="F203" s="87"/>
      <c r="G203" s="87"/>
      <c r="H203" s="87"/>
      <c r="I203" s="87"/>
      <c r="J203" s="87"/>
      <c r="K203" s="87"/>
      <c r="L203" s="88"/>
      <c r="M203" s="70"/>
      <c r="N203" s="8"/>
      <c r="O203" s="8"/>
      <c r="P203" s="8"/>
      <c r="Q203" s="8"/>
      <c r="R203" s="8"/>
      <c r="S203" s="8"/>
      <c r="T203" s="8"/>
      <c r="U203" s="8"/>
      <c r="V203" s="8"/>
      <c r="W203" s="8"/>
      <c r="X203" s="8"/>
      <c r="Y203" s="8"/>
      <c r="Z203" s="8"/>
    </row>
    <row r="204" spans="1:26" ht="15.75" customHeight="1">
      <c r="A204" s="56"/>
      <c r="B204" s="10"/>
      <c r="C204" s="8"/>
      <c r="D204" s="89"/>
      <c r="E204" s="90"/>
      <c r="F204" s="90"/>
      <c r="G204" s="90"/>
      <c r="H204" s="90"/>
      <c r="I204" s="90"/>
      <c r="J204" s="90"/>
      <c r="K204" s="90"/>
      <c r="L204" s="91"/>
      <c r="M204" s="82"/>
      <c r="N204" s="8"/>
      <c r="O204" s="8"/>
      <c r="P204" s="8"/>
      <c r="Q204" s="8"/>
      <c r="R204" s="8"/>
      <c r="S204" s="8"/>
      <c r="T204" s="8"/>
      <c r="U204" s="8"/>
      <c r="V204" s="8"/>
      <c r="W204" s="8"/>
      <c r="X204" s="8"/>
      <c r="Y204" s="8"/>
      <c r="Z204" s="8"/>
    </row>
    <row r="205" spans="1:26" ht="15.75" customHeight="1">
      <c r="A205" s="51"/>
      <c r="B205" s="13"/>
      <c r="C205" s="79"/>
      <c r="D205" s="70"/>
      <c r="E205" s="70"/>
      <c r="F205" s="70"/>
      <c r="G205" s="70"/>
      <c r="H205" s="70"/>
      <c r="I205" s="70"/>
      <c r="J205" s="70"/>
      <c r="K205" s="70"/>
      <c r="L205" s="70"/>
      <c r="M205" s="70"/>
      <c r="N205" s="8"/>
      <c r="O205" s="8"/>
      <c r="P205" s="8"/>
      <c r="Q205" s="8"/>
      <c r="R205" s="8"/>
      <c r="S205" s="8"/>
      <c r="T205" s="8"/>
      <c r="U205" s="8"/>
      <c r="V205" s="8"/>
      <c r="W205" s="8"/>
      <c r="X205" s="8"/>
      <c r="Y205" s="8"/>
      <c r="Z205" s="8"/>
    </row>
    <row r="206" spans="1:26" ht="15.75" customHeight="1">
      <c r="A206" s="56"/>
      <c r="B206" s="10"/>
      <c r="C206" s="212" t="s">
        <v>229</v>
      </c>
      <c r="D206" s="13"/>
      <c r="E206" s="13"/>
      <c r="F206" s="13"/>
      <c r="G206" s="13"/>
      <c r="H206" s="8"/>
      <c r="I206" s="10"/>
      <c r="J206" s="10"/>
      <c r="K206" s="10"/>
      <c r="L206" s="10"/>
      <c r="M206" s="82"/>
      <c r="N206" s="8"/>
      <c r="O206" s="8"/>
      <c r="P206" s="8"/>
      <c r="Q206" s="8"/>
      <c r="R206" s="8"/>
      <c r="S206" s="8"/>
      <c r="T206" s="8"/>
      <c r="U206" s="8"/>
      <c r="V206" s="8"/>
      <c r="W206" s="8"/>
      <c r="X206" s="8"/>
      <c r="Y206" s="8"/>
      <c r="Z206" s="8"/>
    </row>
    <row r="207" spans="1:26" ht="15.75" customHeight="1">
      <c r="A207" s="56"/>
      <c r="B207" s="10"/>
      <c r="C207" s="365" t="s">
        <v>157</v>
      </c>
      <c r="D207" s="436"/>
      <c r="E207" s="436"/>
      <c r="F207" s="436"/>
      <c r="G207" s="436"/>
      <c r="H207" s="436"/>
      <c r="I207" s="436"/>
      <c r="J207" s="436"/>
      <c r="K207" s="436"/>
      <c r="L207" s="437"/>
      <c r="M207" s="82"/>
      <c r="N207" s="8"/>
      <c r="O207" s="8"/>
      <c r="P207" s="8"/>
      <c r="Q207" s="8"/>
      <c r="R207" s="8"/>
      <c r="S207" s="8"/>
      <c r="T207" s="8"/>
      <c r="U207" s="8"/>
      <c r="V207" s="8"/>
      <c r="W207" s="8"/>
      <c r="X207" s="8"/>
      <c r="Y207" s="8"/>
      <c r="Z207" s="8"/>
    </row>
    <row r="208" spans="1:26" ht="15.75" customHeight="1">
      <c r="A208" s="51"/>
      <c r="B208" s="13"/>
      <c r="C208" s="438"/>
      <c r="D208" s="439"/>
      <c r="E208" s="439"/>
      <c r="F208" s="439"/>
      <c r="G208" s="439"/>
      <c r="H208" s="439"/>
      <c r="I208" s="439"/>
      <c r="J208" s="439"/>
      <c r="K208" s="439"/>
      <c r="L208" s="440"/>
      <c r="M208" s="70"/>
      <c r="N208" s="8"/>
      <c r="O208" s="8"/>
      <c r="P208" s="8"/>
      <c r="Q208" s="8"/>
      <c r="R208" s="8"/>
      <c r="S208" s="8"/>
      <c r="T208" s="8"/>
      <c r="U208" s="8"/>
      <c r="V208" s="8"/>
      <c r="W208" s="8"/>
      <c r="X208" s="8"/>
      <c r="Y208" s="8"/>
      <c r="Z208" s="8"/>
    </row>
    <row r="209" spans="1:26" ht="18" customHeight="1">
      <c r="A209" s="56"/>
      <c r="B209" s="10"/>
      <c r="C209" s="92"/>
      <c r="D209" s="82"/>
      <c r="E209" s="82"/>
      <c r="F209" s="82"/>
      <c r="G209" s="82"/>
      <c r="H209" s="82"/>
      <c r="I209" s="82"/>
      <c r="J209" s="82"/>
      <c r="K209" s="82"/>
      <c r="L209" s="82"/>
      <c r="M209" s="82"/>
      <c r="N209" s="8"/>
      <c r="O209" s="8"/>
      <c r="P209" s="8"/>
      <c r="Q209" s="8"/>
      <c r="R209" s="8"/>
      <c r="S209" s="8"/>
      <c r="T209" s="8"/>
      <c r="U209" s="8"/>
      <c r="V209" s="8"/>
      <c r="W209" s="8"/>
      <c r="X209" s="8"/>
      <c r="Y209" s="8"/>
      <c r="Z209" s="8"/>
    </row>
    <row r="210" spans="1:26" ht="15.75" customHeight="1">
      <c r="A210" s="18" t="s">
        <v>401</v>
      </c>
      <c r="B210" s="19" t="s">
        <v>465</v>
      </c>
      <c r="C210" s="20" t="s">
        <v>466</v>
      </c>
      <c r="D210" s="21"/>
      <c r="E210" s="21"/>
      <c r="F210" s="21"/>
      <c r="G210" s="21"/>
      <c r="H210" s="21"/>
      <c r="I210" s="21"/>
      <c r="J210" s="21"/>
      <c r="K210" s="21"/>
      <c r="L210" s="21"/>
      <c r="M210" s="8"/>
      <c r="N210" s="8"/>
      <c r="O210" s="8"/>
      <c r="P210" s="8"/>
      <c r="Q210" s="8"/>
      <c r="R210" s="8"/>
      <c r="S210" s="8"/>
      <c r="T210" s="8"/>
      <c r="U210" s="8"/>
      <c r="V210" s="8"/>
      <c r="W210" s="8"/>
      <c r="X210" s="8"/>
      <c r="Y210" s="8"/>
      <c r="Z210" s="8"/>
    </row>
    <row r="211" spans="1:26" ht="15.75" customHeight="1">
      <c r="A211" s="51"/>
      <c r="B211" s="23" t="s">
        <v>104</v>
      </c>
      <c r="C211" s="13" t="s">
        <v>467</v>
      </c>
      <c r="D211" s="79"/>
      <c r="E211" s="70"/>
      <c r="F211" s="70"/>
      <c r="G211" s="70"/>
      <c r="H211" s="70"/>
      <c r="I211" s="70"/>
      <c r="J211" s="70"/>
      <c r="K211" s="70"/>
      <c r="L211" s="70"/>
      <c r="M211" s="70"/>
      <c r="N211" s="8"/>
      <c r="O211" s="8"/>
      <c r="P211" s="8"/>
      <c r="Q211" s="8"/>
      <c r="R211" s="8"/>
      <c r="S211" s="8"/>
      <c r="T211" s="8"/>
      <c r="U211" s="8"/>
      <c r="V211" s="8"/>
      <c r="W211" s="8"/>
      <c r="X211" s="8"/>
      <c r="Y211" s="8"/>
      <c r="Z211" s="8"/>
    </row>
    <row r="212" spans="1:26" ht="15.75" customHeight="1">
      <c r="A212" s="51"/>
      <c r="B212" s="8"/>
      <c r="C212" s="13" t="s">
        <v>468</v>
      </c>
      <c r="D212" s="79"/>
      <c r="E212" s="70"/>
      <c r="F212" s="70"/>
      <c r="G212" s="70"/>
      <c r="H212" s="70"/>
      <c r="I212" s="70"/>
      <c r="J212" s="70"/>
      <c r="K212" s="70"/>
      <c r="L212" s="70"/>
      <c r="M212" s="70"/>
      <c r="N212" s="8"/>
      <c r="O212" s="8"/>
      <c r="P212" s="8"/>
      <c r="Q212" s="8"/>
      <c r="R212" s="8"/>
      <c r="S212" s="8"/>
      <c r="T212" s="8"/>
      <c r="U212" s="8"/>
      <c r="V212" s="8"/>
      <c r="W212" s="8"/>
      <c r="X212" s="8"/>
      <c r="Y212" s="8"/>
      <c r="Z212" s="8"/>
    </row>
    <row r="213" spans="1:26" ht="15.75" customHeight="1">
      <c r="A213" s="51"/>
      <c r="B213" s="8"/>
      <c r="C213" s="23" t="s">
        <v>104</v>
      </c>
      <c r="D213" s="13" t="s">
        <v>445</v>
      </c>
      <c r="E213" s="70"/>
      <c r="F213" s="70"/>
      <c r="G213" s="70"/>
      <c r="H213" s="70"/>
      <c r="I213" s="70"/>
      <c r="J213" s="70"/>
      <c r="K213" s="70"/>
      <c r="L213" s="70"/>
      <c r="M213" s="70"/>
      <c r="N213" s="8"/>
      <c r="O213" s="8"/>
      <c r="P213" s="8"/>
      <c r="Q213" s="8"/>
      <c r="R213" s="8"/>
      <c r="S213" s="8"/>
      <c r="T213" s="8"/>
      <c r="U213" s="8"/>
      <c r="V213" s="8"/>
      <c r="W213" s="8"/>
      <c r="X213" s="8"/>
      <c r="Y213" s="8"/>
      <c r="Z213" s="8"/>
    </row>
    <row r="214" spans="1:26" ht="15.75" customHeight="1">
      <c r="A214" s="51"/>
      <c r="B214" s="8"/>
      <c r="C214" s="8"/>
      <c r="D214" s="23" t="s">
        <v>104</v>
      </c>
      <c r="E214" s="13" t="s">
        <v>469</v>
      </c>
      <c r="F214" s="70"/>
      <c r="G214" s="70"/>
      <c r="H214" s="70"/>
      <c r="I214" s="70"/>
      <c r="J214" s="70"/>
      <c r="K214" s="70"/>
      <c r="L214" s="70"/>
      <c r="M214" s="70"/>
      <c r="N214" s="8"/>
      <c r="O214" s="8"/>
      <c r="P214" s="8"/>
      <c r="Q214" s="8"/>
      <c r="R214" s="8"/>
      <c r="S214" s="8"/>
      <c r="T214" s="8"/>
      <c r="U214" s="8"/>
      <c r="V214" s="8"/>
      <c r="W214" s="8"/>
      <c r="X214" s="8"/>
      <c r="Y214" s="8"/>
      <c r="Z214" s="8"/>
    </row>
    <row r="215" spans="1:26" ht="15.75" customHeight="1">
      <c r="A215" s="51"/>
      <c r="B215" s="8"/>
      <c r="C215" s="8"/>
      <c r="D215" s="8"/>
      <c r="E215" s="13" t="s">
        <v>470</v>
      </c>
      <c r="F215" s="70"/>
      <c r="G215" s="70"/>
      <c r="H215" s="70"/>
      <c r="I215" s="70"/>
      <c r="J215" s="70"/>
      <c r="K215" s="70"/>
      <c r="L215" s="70"/>
      <c r="M215" s="70"/>
      <c r="N215" s="8"/>
      <c r="O215" s="8"/>
      <c r="P215" s="8"/>
      <c r="Q215" s="8"/>
      <c r="R215" s="8"/>
      <c r="S215" s="8"/>
      <c r="T215" s="8"/>
      <c r="U215" s="8"/>
      <c r="V215" s="8"/>
      <c r="W215" s="8"/>
      <c r="X215" s="8"/>
      <c r="Y215" s="8"/>
      <c r="Z215" s="8"/>
    </row>
    <row r="216" spans="1:26" ht="15.75" customHeight="1">
      <c r="A216" s="51"/>
      <c r="B216" s="8"/>
      <c r="C216" s="8"/>
      <c r="D216" s="8"/>
      <c r="E216" s="23" t="s">
        <v>104</v>
      </c>
      <c r="F216" s="13" t="s">
        <v>471</v>
      </c>
      <c r="G216" s="93"/>
      <c r="H216" s="70"/>
      <c r="I216" s="70"/>
      <c r="J216" s="70"/>
      <c r="K216" s="70"/>
      <c r="L216" s="70"/>
      <c r="M216" s="70"/>
      <c r="N216" s="8"/>
      <c r="O216" s="8"/>
      <c r="P216" s="8"/>
      <c r="Q216" s="8"/>
      <c r="R216" s="8"/>
      <c r="S216" s="8"/>
      <c r="T216" s="8"/>
      <c r="U216" s="8"/>
      <c r="V216" s="8"/>
      <c r="W216" s="8"/>
      <c r="X216" s="8"/>
      <c r="Y216" s="8"/>
      <c r="Z216" s="8"/>
    </row>
    <row r="217" spans="1:26" ht="15.75" customHeight="1">
      <c r="A217" s="51"/>
      <c r="B217" s="8"/>
      <c r="C217" s="8"/>
      <c r="D217" s="8"/>
      <c r="E217" s="23" t="s">
        <v>104</v>
      </c>
      <c r="F217" s="13" t="s">
        <v>472</v>
      </c>
      <c r="G217" s="93"/>
      <c r="H217" s="70"/>
      <c r="I217" s="70"/>
      <c r="J217" s="70"/>
      <c r="K217" s="70"/>
      <c r="L217" s="70"/>
      <c r="M217" s="70"/>
      <c r="N217" s="8"/>
      <c r="O217" s="8"/>
      <c r="P217" s="8"/>
      <c r="Q217" s="8"/>
      <c r="R217" s="8"/>
      <c r="S217" s="8"/>
      <c r="T217" s="8"/>
      <c r="U217" s="8"/>
      <c r="V217" s="8"/>
      <c r="W217" s="8"/>
      <c r="X217" s="8"/>
      <c r="Y217" s="8"/>
      <c r="Z217" s="8"/>
    </row>
    <row r="218" spans="1:26" ht="15.75" customHeight="1">
      <c r="A218" s="51"/>
      <c r="B218" s="8"/>
      <c r="C218" s="8"/>
      <c r="D218" s="8"/>
      <c r="E218" s="23" t="s">
        <v>104</v>
      </c>
      <c r="F218" s="13" t="s">
        <v>473</v>
      </c>
      <c r="G218" s="93"/>
      <c r="H218" s="70"/>
      <c r="I218" s="70"/>
      <c r="J218" s="70"/>
      <c r="K218" s="70"/>
      <c r="L218" s="70"/>
      <c r="M218" s="70"/>
      <c r="N218" s="8"/>
      <c r="O218" s="8"/>
      <c r="P218" s="8"/>
      <c r="Q218" s="8"/>
      <c r="R218" s="8"/>
      <c r="S218" s="8"/>
      <c r="T218" s="8"/>
      <c r="U218" s="8"/>
      <c r="V218" s="8"/>
      <c r="W218" s="8"/>
      <c r="X218" s="8"/>
      <c r="Y218" s="8"/>
      <c r="Z218" s="8"/>
    </row>
    <row r="219" spans="1:26" ht="15.75" customHeight="1">
      <c r="A219" s="51"/>
      <c r="B219" s="8"/>
      <c r="C219" s="8"/>
      <c r="D219" s="8"/>
      <c r="E219" s="23" t="s">
        <v>104</v>
      </c>
      <c r="F219" s="205" t="s">
        <v>46</v>
      </c>
      <c r="G219" s="206"/>
      <c r="H219" s="70"/>
      <c r="I219" s="70"/>
      <c r="J219" s="70"/>
      <c r="K219" s="70"/>
      <c r="L219" s="70"/>
      <c r="M219" s="70"/>
      <c r="N219" s="8"/>
      <c r="O219" s="8"/>
      <c r="P219" s="8"/>
      <c r="Q219" s="8"/>
      <c r="R219" s="8"/>
      <c r="S219" s="8"/>
      <c r="T219" s="8"/>
      <c r="U219" s="8"/>
      <c r="V219" s="8"/>
      <c r="W219" s="8"/>
      <c r="X219" s="8"/>
      <c r="Y219" s="8"/>
      <c r="Z219" s="8"/>
    </row>
    <row r="220" spans="1:26" ht="15.75" customHeight="1">
      <c r="A220" s="51"/>
      <c r="B220" s="8"/>
      <c r="C220" s="94" t="s">
        <v>104</v>
      </c>
      <c r="D220" s="95" t="s">
        <v>452</v>
      </c>
      <c r="E220" s="70"/>
      <c r="F220" s="70"/>
      <c r="G220" s="70"/>
      <c r="H220" s="70"/>
      <c r="I220" s="70"/>
      <c r="J220" s="70"/>
      <c r="K220" s="70"/>
      <c r="L220" s="70"/>
      <c r="M220" s="70"/>
      <c r="N220" s="8"/>
      <c r="O220" s="8"/>
      <c r="P220" s="8"/>
      <c r="Q220" s="8"/>
      <c r="R220" s="8"/>
      <c r="S220" s="8"/>
      <c r="T220" s="8"/>
      <c r="U220" s="8"/>
      <c r="V220" s="8"/>
      <c r="W220" s="8"/>
      <c r="X220" s="8"/>
      <c r="Y220" s="8"/>
      <c r="Z220" s="8"/>
    </row>
    <row r="221" spans="1:26" ht="15.75" customHeight="1">
      <c r="A221" s="51"/>
      <c r="B221" s="8"/>
      <c r="C221" s="8"/>
      <c r="D221" s="23" t="s">
        <v>104</v>
      </c>
      <c r="E221" s="13" t="s">
        <v>469</v>
      </c>
      <c r="F221" s="70"/>
      <c r="G221" s="70"/>
      <c r="H221" s="70"/>
      <c r="I221" s="70"/>
      <c r="J221" s="70"/>
      <c r="K221" s="70"/>
      <c r="L221" s="70"/>
      <c r="M221" s="70"/>
      <c r="N221" s="8"/>
      <c r="O221" s="8"/>
      <c r="P221" s="8"/>
      <c r="Q221" s="8"/>
      <c r="R221" s="8"/>
      <c r="S221" s="8"/>
      <c r="T221" s="8"/>
      <c r="U221" s="8"/>
      <c r="V221" s="8"/>
      <c r="W221" s="8"/>
      <c r="X221" s="8"/>
      <c r="Y221" s="8"/>
      <c r="Z221" s="8"/>
    </row>
    <row r="222" spans="1:26" ht="15.75" customHeight="1">
      <c r="A222" s="51"/>
      <c r="B222" s="8"/>
      <c r="C222" s="8"/>
      <c r="D222" s="79"/>
      <c r="E222" s="13" t="s">
        <v>470</v>
      </c>
      <c r="F222" s="70"/>
      <c r="G222" s="70"/>
      <c r="H222" s="70"/>
      <c r="I222" s="70"/>
      <c r="J222" s="70"/>
      <c r="K222" s="70"/>
      <c r="L222" s="70"/>
      <c r="M222" s="70"/>
      <c r="N222" s="8"/>
      <c r="O222" s="8"/>
      <c r="P222" s="8"/>
      <c r="Q222" s="8"/>
      <c r="R222" s="8"/>
      <c r="S222" s="8"/>
      <c r="T222" s="8"/>
      <c r="U222" s="8"/>
      <c r="V222" s="8"/>
      <c r="W222" s="8"/>
      <c r="X222" s="8"/>
      <c r="Y222" s="8"/>
      <c r="Z222" s="8"/>
    </row>
    <row r="223" spans="1:26" ht="15.75" customHeight="1">
      <c r="A223" s="51"/>
      <c r="B223" s="8"/>
      <c r="C223" s="8"/>
      <c r="D223" s="79"/>
      <c r="E223" s="23" t="s">
        <v>104</v>
      </c>
      <c r="F223" s="13" t="s">
        <v>474</v>
      </c>
      <c r="G223" s="70"/>
      <c r="H223" s="70"/>
      <c r="I223" s="70"/>
      <c r="J223" s="70"/>
      <c r="K223" s="70"/>
      <c r="L223" s="70"/>
      <c r="M223" s="70"/>
      <c r="N223" s="8"/>
      <c r="O223" s="8"/>
      <c r="P223" s="8"/>
      <c r="Q223" s="8"/>
      <c r="R223" s="8"/>
      <c r="S223" s="8"/>
      <c r="T223" s="8"/>
      <c r="U223" s="8"/>
      <c r="V223" s="8"/>
      <c r="W223" s="8"/>
      <c r="X223" s="8"/>
      <c r="Y223" s="8"/>
      <c r="Z223" s="8"/>
    </row>
    <row r="224" spans="1:26" ht="15.75" customHeight="1">
      <c r="A224" s="51"/>
      <c r="B224" s="8"/>
      <c r="C224" s="8"/>
      <c r="D224" s="79"/>
      <c r="E224" s="23" t="s">
        <v>104</v>
      </c>
      <c r="F224" s="13" t="s">
        <v>475</v>
      </c>
      <c r="G224" s="70"/>
      <c r="H224" s="70"/>
      <c r="I224" s="70"/>
      <c r="J224" s="70"/>
      <c r="K224" s="70"/>
      <c r="L224" s="70"/>
      <c r="M224" s="70"/>
      <c r="N224" s="8"/>
      <c r="O224" s="8"/>
      <c r="P224" s="8"/>
      <c r="Q224" s="8"/>
      <c r="R224" s="8"/>
      <c r="S224" s="8"/>
      <c r="T224" s="8"/>
      <c r="U224" s="8"/>
      <c r="V224" s="8"/>
      <c r="W224" s="8"/>
      <c r="X224" s="8"/>
      <c r="Y224" s="8"/>
      <c r="Z224" s="8"/>
    </row>
    <row r="225" spans="1:26" ht="15.75" customHeight="1">
      <c r="A225" s="51"/>
      <c r="B225" s="8"/>
      <c r="C225" s="8"/>
      <c r="D225" s="79"/>
      <c r="E225" s="23" t="s">
        <v>104</v>
      </c>
      <c r="F225" s="13" t="s">
        <v>476</v>
      </c>
      <c r="G225" s="70"/>
      <c r="H225" s="70"/>
      <c r="I225" s="70"/>
      <c r="J225" s="70"/>
      <c r="K225" s="70"/>
      <c r="L225" s="70"/>
      <c r="M225" s="70"/>
      <c r="N225" s="8"/>
      <c r="O225" s="8"/>
      <c r="P225" s="8"/>
      <c r="Q225" s="8"/>
      <c r="R225" s="8"/>
      <c r="S225" s="8"/>
      <c r="T225" s="8"/>
      <c r="U225" s="8"/>
      <c r="V225" s="8"/>
      <c r="W225" s="8"/>
      <c r="X225" s="8"/>
      <c r="Y225" s="8"/>
      <c r="Z225" s="8"/>
    </row>
    <row r="226" spans="1:26" ht="15.75" customHeight="1">
      <c r="A226" s="51"/>
      <c r="B226" s="8"/>
      <c r="C226" s="8"/>
      <c r="D226" s="79"/>
      <c r="E226" s="23" t="s">
        <v>104</v>
      </c>
      <c r="F226" s="13" t="s">
        <v>477</v>
      </c>
      <c r="G226" s="70"/>
      <c r="H226" s="70"/>
      <c r="I226" s="70"/>
      <c r="J226" s="70"/>
      <c r="K226" s="70"/>
      <c r="L226" s="70"/>
      <c r="M226" s="70"/>
      <c r="N226" s="8"/>
      <c r="O226" s="8"/>
      <c r="P226" s="8"/>
      <c r="Q226" s="8"/>
      <c r="R226" s="8"/>
      <c r="S226" s="8"/>
      <c r="T226" s="8"/>
      <c r="U226" s="8"/>
      <c r="V226" s="8"/>
      <c r="W226" s="8"/>
      <c r="X226" s="8"/>
      <c r="Y226" s="8"/>
      <c r="Z226" s="8"/>
    </row>
    <row r="227" spans="1:26" ht="15.75" customHeight="1">
      <c r="A227" s="51"/>
      <c r="B227" s="8"/>
      <c r="C227" s="8"/>
      <c r="D227" s="79"/>
      <c r="E227" s="23" t="s">
        <v>104</v>
      </c>
      <c r="F227" s="13" t="s">
        <v>478</v>
      </c>
      <c r="G227" s="70"/>
      <c r="H227" s="70"/>
      <c r="I227" s="70"/>
      <c r="J227" s="70"/>
      <c r="K227" s="70"/>
      <c r="L227" s="70"/>
      <c r="M227" s="70"/>
      <c r="N227" s="8"/>
      <c r="O227" s="8"/>
      <c r="P227" s="8"/>
      <c r="Q227" s="8"/>
      <c r="R227" s="8"/>
      <c r="S227" s="8"/>
      <c r="T227" s="8"/>
      <c r="U227" s="8"/>
      <c r="V227" s="8"/>
      <c r="W227" s="8"/>
      <c r="X227" s="8"/>
      <c r="Y227" s="8"/>
      <c r="Z227" s="8"/>
    </row>
    <row r="228" spans="1:26" ht="15.75" customHeight="1">
      <c r="A228" s="51"/>
      <c r="B228" s="8"/>
      <c r="C228" s="8"/>
      <c r="D228" s="79"/>
      <c r="E228" s="23" t="s">
        <v>104</v>
      </c>
      <c r="F228" s="205" t="s">
        <v>46</v>
      </c>
      <c r="G228" s="206"/>
      <c r="H228" s="70"/>
      <c r="I228" s="70"/>
      <c r="J228" s="70"/>
      <c r="K228" s="70"/>
      <c r="L228" s="70"/>
      <c r="M228" s="70"/>
      <c r="N228" s="8"/>
      <c r="O228" s="8"/>
      <c r="P228" s="8"/>
      <c r="Q228" s="8"/>
      <c r="R228" s="8"/>
      <c r="S228" s="8"/>
      <c r="T228" s="8"/>
      <c r="U228" s="8"/>
      <c r="V228" s="8"/>
      <c r="W228" s="8"/>
      <c r="X228" s="8"/>
      <c r="Y228" s="8"/>
      <c r="Z228" s="8"/>
    </row>
    <row r="229" spans="1:26" ht="15.75" customHeight="1">
      <c r="A229" s="51"/>
      <c r="B229" s="8"/>
      <c r="C229" s="94" t="s">
        <v>104</v>
      </c>
      <c r="D229" s="95" t="s">
        <v>456</v>
      </c>
      <c r="E229" s="70"/>
      <c r="F229" s="70"/>
      <c r="G229" s="70"/>
      <c r="H229" s="70"/>
      <c r="I229" s="70"/>
      <c r="J229" s="70"/>
      <c r="K229" s="70"/>
      <c r="L229" s="70"/>
      <c r="M229" s="70"/>
      <c r="N229" s="8"/>
      <c r="O229" s="8"/>
      <c r="P229" s="8"/>
      <c r="Q229" s="8"/>
      <c r="R229" s="8"/>
      <c r="S229" s="8"/>
      <c r="T229" s="8"/>
      <c r="U229" s="8"/>
      <c r="V229" s="8"/>
      <c r="W229" s="8"/>
      <c r="X229" s="8"/>
      <c r="Y229" s="8"/>
      <c r="Z229" s="8"/>
    </row>
    <row r="230" spans="1:26" ht="15.75" customHeight="1">
      <c r="A230" s="51"/>
      <c r="B230" s="8"/>
      <c r="C230" s="8"/>
      <c r="D230" s="23" t="s">
        <v>104</v>
      </c>
      <c r="E230" s="13" t="s">
        <v>469</v>
      </c>
      <c r="F230" s="70"/>
      <c r="G230" s="70"/>
      <c r="H230" s="70"/>
      <c r="I230" s="70"/>
      <c r="J230" s="70"/>
      <c r="K230" s="70"/>
      <c r="L230" s="70"/>
      <c r="M230" s="70"/>
      <c r="N230" s="8"/>
      <c r="O230" s="8"/>
      <c r="P230" s="8"/>
      <c r="Q230" s="8"/>
      <c r="R230" s="8"/>
      <c r="S230" s="8"/>
      <c r="T230" s="8"/>
      <c r="U230" s="8"/>
      <c r="V230" s="8"/>
      <c r="W230" s="8"/>
      <c r="X230" s="8"/>
      <c r="Y230" s="8"/>
      <c r="Z230" s="8"/>
    </row>
    <row r="231" spans="1:26" ht="15.75" customHeight="1">
      <c r="A231" s="51"/>
      <c r="B231" s="8"/>
      <c r="C231" s="8"/>
      <c r="D231" s="79"/>
      <c r="E231" s="13" t="s">
        <v>470</v>
      </c>
      <c r="F231" s="8"/>
      <c r="G231" s="70"/>
      <c r="H231" s="70"/>
      <c r="I231" s="70"/>
      <c r="J231" s="70"/>
      <c r="K231" s="70"/>
      <c r="L231" s="70"/>
      <c r="M231" s="70"/>
      <c r="N231" s="8"/>
      <c r="O231" s="8"/>
      <c r="P231" s="8"/>
      <c r="Q231" s="8"/>
      <c r="R231" s="8"/>
      <c r="S231" s="8"/>
      <c r="T231" s="8"/>
      <c r="U231" s="8"/>
      <c r="V231" s="8"/>
      <c r="W231" s="8"/>
      <c r="X231" s="8"/>
      <c r="Y231" s="8"/>
      <c r="Z231" s="8"/>
    </row>
    <row r="232" spans="1:26" ht="15.75" customHeight="1">
      <c r="A232" s="51"/>
      <c r="B232" s="8"/>
      <c r="C232" s="8"/>
      <c r="D232" s="79"/>
      <c r="E232" s="23" t="s">
        <v>104</v>
      </c>
      <c r="F232" s="13" t="s">
        <v>479</v>
      </c>
      <c r="G232" s="70"/>
      <c r="H232" s="70"/>
      <c r="I232" s="70"/>
      <c r="J232" s="70"/>
      <c r="K232" s="70"/>
      <c r="L232" s="70"/>
      <c r="M232" s="70"/>
      <c r="N232" s="8"/>
      <c r="O232" s="8"/>
      <c r="P232" s="8"/>
      <c r="Q232" s="8"/>
      <c r="R232" s="8"/>
      <c r="S232" s="8"/>
      <c r="T232" s="8"/>
      <c r="U232" s="8"/>
      <c r="V232" s="8"/>
      <c r="W232" s="8"/>
      <c r="X232" s="8"/>
      <c r="Y232" s="8"/>
      <c r="Z232" s="8"/>
    </row>
    <row r="233" spans="1:26" ht="15.75" customHeight="1">
      <c r="A233" s="51"/>
      <c r="B233" s="8"/>
      <c r="C233" s="8"/>
      <c r="D233" s="79"/>
      <c r="E233" s="23" t="s">
        <v>104</v>
      </c>
      <c r="F233" s="13" t="s">
        <v>480</v>
      </c>
      <c r="G233" s="70"/>
      <c r="H233" s="70"/>
      <c r="I233" s="70"/>
      <c r="J233" s="70"/>
      <c r="K233" s="70"/>
      <c r="L233" s="70"/>
      <c r="M233" s="70"/>
      <c r="N233" s="8"/>
      <c r="O233" s="8"/>
      <c r="P233" s="8"/>
      <c r="Q233" s="8"/>
      <c r="R233" s="8"/>
      <c r="S233" s="8"/>
      <c r="T233" s="8"/>
      <c r="U233" s="8"/>
      <c r="V233" s="8"/>
      <c r="W233" s="8"/>
      <c r="X233" s="8"/>
      <c r="Y233" s="8"/>
      <c r="Z233" s="8"/>
    </row>
    <row r="234" spans="1:26" ht="15.75" customHeight="1">
      <c r="A234" s="51"/>
      <c r="B234" s="8"/>
      <c r="C234" s="8"/>
      <c r="D234" s="79"/>
      <c r="E234" s="23" t="s">
        <v>104</v>
      </c>
      <c r="F234" s="13" t="s">
        <v>481</v>
      </c>
      <c r="G234" s="70"/>
      <c r="H234" s="70"/>
      <c r="I234" s="70"/>
      <c r="J234" s="70"/>
      <c r="K234" s="70"/>
      <c r="L234" s="70"/>
      <c r="M234" s="70"/>
      <c r="N234" s="8"/>
      <c r="O234" s="8"/>
      <c r="P234" s="8"/>
      <c r="Q234" s="8"/>
      <c r="R234" s="8"/>
      <c r="S234" s="8"/>
      <c r="T234" s="8"/>
      <c r="U234" s="8"/>
      <c r="V234" s="8"/>
      <c r="W234" s="8"/>
      <c r="X234" s="8"/>
      <c r="Y234" s="8"/>
      <c r="Z234" s="8"/>
    </row>
    <row r="235" spans="1:26" ht="15.75" customHeight="1">
      <c r="A235" s="51"/>
      <c r="B235" s="8"/>
      <c r="C235" s="8"/>
      <c r="D235" s="79"/>
      <c r="E235" s="23" t="s">
        <v>104</v>
      </c>
      <c r="F235" s="13" t="s">
        <v>482</v>
      </c>
      <c r="G235" s="70"/>
      <c r="H235" s="70"/>
      <c r="I235" s="70"/>
      <c r="J235" s="70"/>
      <c r="K235" s="70"/>
      <c r="L235" s="70"/>
      <c r="M235" s="70"/>
      <c r="N235" s="8"/>
      <c r="O235" s="8"/>
      <c r="P235" s="8"/>
      <c r="Q235" s="8"/>
      <c r="R235" s="8"/>
      <c r="S235" s="8"/>
      <c r="T235" s="8"/>
      <c r="U235" s="8"/>
      <c r="V235" s="8"/>
      <c r="W235" s="8"/>
      <c r="X235" s="8"/>
      <c r="Y235" s="8"/>
      <c r="Z235" s="8"/>
    </row>
    <row r="236" spans="1:26" ht="15.75" customHeight="1">
      <c r="A236" s="51"/>
      <c r="B236" s="8"/>
      <c r="C236" s="8"/>
      <c r="D236" s="79"/>
      <c r="E236" s="23" t="s">
        <v>104</v>
      </c>
      <c r="F236" s="13" t="s">
        <v>483</v>
      </c>
      <c r="G236" s="70"/>
      <c r="H236" s="70"/>
      <c r="I236" s="70"/>
      <c r="J236" s="70"/>
      <c r="K236" s="70"/>
      <c r="L236" s="70"/>
      <c r="M236" s="70"/>
      <c r="N236" s="8"/>
      <c r="O236" s="8"/>
      <c r="P236" s="8"/>
      <c r="Q236" s="8"/>
      <c r="R236" s="8"/>
      <c r="S236" s="8"/>
      <c r="T236" s="8"/>
      <c r="U236" s="8"/>
      <c r="V236" s="8"/>
      <c r="W236" s="8"/>
      <c r="X236" s="8"/>
      <c r="Y236" s="8"/>
      <c r="Z236" s="8"/>
    </row>
    <row r="237" spans="1:26" ht="15.75" customHeight="1">
      <c r="A237" s="51"/>
      <c r="B237" s="8"/>
      <c r="C237" s="8"/>
      <c r="D237" s="79"/>
      <c r="E237" s="23" t="s">
        <v>104</v>
      </c>
      <c r="F237" s="205" t="s">
        <v>46</v>
      </c>
      <c r="G237" s="206"/>
      <c r="H237" s="70"/>
      <c r="I237" s="70"/>
      <c r="J237" s="70"/>
      <c r="K237" s="70"/>
      <c r="L237" s="70"/>
      <c r="M237" s="70"/>
      <c r="N237" s="8"/>
      <c r="O237" s="8"/>
      <c r="P237" s="8"/>
      <c r="Q237" s="8"/>
      <c r="R237" s="8"/>
      <c r="S237" s="8"/>
      <c r="T237" s="8"/>
      <c r="U237" s="8"/>
      <c r="V237" s="8"/>
      <c r="W237" s="8"/>
      <c r="X237" s="8"/>
      <c r="Y237" s="8"/>
      <c r="Z237" s="8"/>
    </row>
    <row r="238" spans="1:26" ht="15.75" customHeight="1">
      <c r="A238" s="51"/>
      <c r="B238" s="8"/>
      <c r="C238" s="94" t="s">
        <v>104</v>
      </c>
      <c r="D238" s="95" t="s">
        <v>460</v>
      </c>
      <c r="E238" s="70"/>
      <c r="F238" s="70"/>
      <c r="G238" s="70"/>
      <c r="H238" s="70"/>
      <c r="I238" s="70"/>
      <c r="J238" s="70"/>
      <c r="K238" s="70"/>
      <c r="L238" s="70"/>
      <c r="M238" s="70"/>
      <c r="N238" s="8"/>
      <c r="O238" s="8"/>
      <c r="P238" s="8"/>
      <c r="Q238" s="8"/>
      <c r="R238" s="8"/>
      <c r="S238" s="8"/>
      <c r="T238" s="8"/>
      <c r="U238" s="8"/>
      <c r="V238" s="8"/>
      <c r="W238" s="8"/>
      <c r="X238" s="8"/>
      <c r="Y238" s="8"/>
      <c r="Z238" s="8"/>
    </row>
    <row r="239" spans="1:26" ht="15.75" customHeight="1">
      <c r="A239" s="51"/>
      <c r="B239" s="8"/>
      <c r="C239" s="8"/>
      <c r="D239" s="23" t="s">
        <v>104</v>
      </c>
      <c r="E239" s="13" t="s">
        <v>469</v>
      </c>
      <c r="F239" s="70"/>
      <c r="G239" s="70"/>
      <c r="H239" s="70"/>
      <c r="I239" s="70"/>
      <c r="J239" s="70"/>
      <c r="K239" s="70"/>
      <c r="L239" s="70"/>
      <c r="M239" s="70"/>
      <c r="N239" s="8"/>
      <c r="O239" s="8"/>
      <c r="P239" s="8"/>
      <c r="Q239" s="8"/>
      <c r="R239" s="8"/>
      <c r="S239" s="8"/>
      <c r="T239" s="8"/>
      <c r="U239" s="8"/>
      <c r="V239" s="8"/>
      <c r="W239" s="8"/>
      <c r="X239" s="8"/>
      <c r="Y239" s="8"/>
      <c r="Z239" s="8"/>
    </row>
    <row r="240" spans="1:26" ht="15.75" customHeight="1">
      <c r="A240" s="51"/>
      <c r="B240" s="8"/>
      <c r="C240" s="8"/>
      <c r="D240" s="79"/>
      <c r="E240" s="13" t="s">
        <v>470</v>
      </c>
      <c r="F240" s="8"/>
      <c r="G240" s="70"/>
      <c r="H240" s="70"/>
      <c r="I240" s="70"/>
      <c r="J240" s="70"/>
      <c r="K240" s="70"/>
      <c r="L240" s="70"/>
      <c r="M240" s="70"/>
      <c r="N240" s="8"/>
      <c r="O240" s="8"/>
      <c r="P240" s="8"/>
      <c r="Q240" s="8"/>
      <c r="R240" s="8"/>
      <c r="S240" s="8"/>
      <c r="T240" s="8"/>
      <c r="U240" s="8"/>
      <c r="V240" s="8"/>
      <c r="W240" s="8"/>
      <c r="X240" s="8"/>
      <c r="Y240" s="8"/>
      <c r="Z240" s="8"/>
    </row>
    <row r="241" spans="1:26" ht="15.75" customHeight="1">
      <c r="A241" s="51"/>
      <c r="B241" s="8"/>
      <c r="C241" s="8"/>
      <c r="D241" s="79"/>
      <c r="E241" s="23" t="s">
        <v>104</v>
      </c>
      <c r="F241" s="13" t="s">
        <v>484</v>
      </c>
      <c r="G241" s="70"/>
      <c r="H241" s="70"/>
      <c r="I241" s="70"/>
      <c r="J241" s="70"/>
      <c r="K241" s="70"/>
      <c r="L241" s="70"/>
      <c r="M241" s="70"/>
      <c r="N241" s="8"/>
      <c r="O241" s="8"/>
      <c r="P241" s="8"/>
      <c r="Q241" s="8"/>
      <c r="R241" s="8"/>
      <c r="S241" s="8"/>
      <c r="T241" s="8"/>
      <c r="U241" s="8"/>
      <c r="V241" s="8"/>
      <c r="W241" s="8"/>
      <c r="X241" s="8"/>
      <c r="Y241" s="8"/>
      <c r="Z241" s="8"/>
    </row>
    <row r="242" spans="1:26" ht="15.75" customHeight="1">
      <c r="A242" s="51"/>
      <c r="B242" s="8"/>
      <c r="C242" s="8"/>
      <c r="D242" s="79"/>
      <c r="E242" s="23" t="s">
        <v>104</v>
      </c>
      <c r="F242" s="13" t="s">
        <v>485</v>
      </c>
      <c r="G242" s="70"/>
      <c r="H242" s="70"/>
      <c r="I242" s="70"/>
      <c r="J242" s="70"/>
      <c r="K242" s="70"/>
      <c r="L242" s="70"/>
      <c r="M242" s="70"/>
      <c r="N242" s="8"/>
      <c r="O242" s="8"/>
      <c r="P242" s="8"/>
      <c r="Q242" s="8"/>
      <c r="R242" s="8"/>
      <c r="S242" s="8"/>
      <c r="T242" s="8"/>
      <c r="U242" s="8"/>
      <c r="V242" s="8"/>
      <c r="W242" s="8"/>
      <c r="X242" s="8"/>
      <c r="Y242" s="8"/>
      <c r="Z242" s="8"/>
    </row>
    <row r="243" spans="1:26" ht="15.75" customHeight="1">
      <c r="A243" s="51"/>
      <c r="B243" s="8"/>
      <c r="C243" s="8"/>
      <c r="D243" s="79"/>
      <c r="E243" s="23" t="s">
        <v>104</v>
      </c>
      <c r="F243" s="13" t="s">
        <v>486</v>
      </c>
      <c r="G243" s="70"/>
      <c r="H243" s="70"/>
      <c r="I243" s="70"/>
      <c r="J243" s="70"/>
      <c r="K243" s="70"/>
      <c r="L243" s="70"/>
      <c r="M243" s="70"/>
      <c r="N243" s="8"/>
      <c r="O243" s="8"/>
      <c r="P243" s="8"/>
      <c r="Q243" s="8"/>
      <c r="R243" s="8"/>
      <c r="S243" s="8"/>
      <c r="T243" s="8"/>
      <c r="U243" s="8"/>
      <c r="V243" s="8"/>
      <c r="W243" s="8"/>
      <c r="X243" s="8"/>
      <c r="Y243" s="8"/>
      <c r="Z243" s="8"/>
    </row>
    <row r="244" spans="1:26" ht="15.75" customHeight="1">
      <c r="A244" s="51"/>
      <c r="B244" s="8"/>
      <c r="C244" s="8"/>
      <c r="D244" s="79"/>
      <c r="E244" s="23" t="s">
        <v>104</v>
      </c>
      <c r="F244" s="13" t="s">
        <v>487</v>
      </c>
      <c r="G244" s="70"/>
      <c r="H244" s="70"/>
      <c r="I244" s="70"/>
      <c r="J244" s="70"/>
      <c r="K244" s="70"/>
      <c r="L244" s="70"/>
      <c r="M244" s="70"/>
      <c r="N244" s="8"/>
      <c r="O244" s="8"/>
      <c r="P244" s="8"/>
      <c r="Q244" s="8"/>
      <c r="R244" s="8"/>
      <c r="S244" s="8"/>
      <c r="T244" s="8"/>
      <c r="U244" s="8"/>
      <c r="V244" s="8"/>
      <c r="W244" s="8"/>
      <c r="X244" s="8"/>
      <c r="Y244" s="8"/>
      <c r="Z244" s="8"/>
    </row>
    <row r="245" spans="1:26" ht="15.75" customHeight="1">
      <c r="A245" s="51"/>
      <c r="B245" s="8"/>
      <c r="C245" s="8"/>
      <c r="D245" s="79"/>
      <c r="E245" s="23" t="s">
        <v>104</v>
      </c>
      <c r="F245" s="205" t="s">
        <v>46</v>
      </c>
      <c r="G245" s="206"/>
      <c r="H245" s="70"/>
      <c r="I245" s="70"/>
      <c r="J245" s="70"/>
      <c r="K245" s="70"/>
      <c r="L245" s="70"/>
      <c r="M245" s="70"/>
      <c r="N245" s="8"/>
      <c r="O245" s="8"/>
      <c r="P245" s="8"/>
      <c r="Q245" s="8"/>
      <c r="R245" s="8"/>
      <c r="S245" s="8"/>
      <c r="T245" s="8"/>
      <c r="U245" s="8"/>
      <c r="V245" s="8"/>
      <c r="W245" s="8"/>
      <c r="X245" s="8"/>
      <c r="Y245" s="8"/>
      <c r="Z245" s="8"/>
    </row>
    <row r="246" spans="1:26" ht="15.75" customHeight="1">
      <c r="A246" s="51"/>
      <c r="B246" s="8"/>
      <c r="C246" s="13"/>
      <c r="D246" s="79"/>
      <c r="E246" s="70"/>
      <c r="F246" s="70"/>
      <c r="G246" s="70"/>
      <c r="H246" s="70"/>
      <c r="I246" s="70"/>
      <c r="J246" s="70"/>
      <c r="K246" s="70"/>
      <c r="L246" s="70"/>
      <c r="M246" s="70"/>
      <c r="N246" s="8"/>
      <c r="O246" s="8"/>
      <c r="P246" s="8"/>
      <c r="Q246" s="8"/>
      <c r="R246" s="8"/>
      <c r="S246" s="8"/>
      <c r="T246" s="8"/>
      <c r="U246" s="8"/>
      <c r="V246" s="8"/>
      <c r="W246" s="8"/>
      <c r="X246" s="8"/>
      <c r="Y246" s="8"/>
      <c r="Z246" s="8"/>
    </row>
    <row r="247" spans="1:26" ht="15.75" customHeight="1">
      <c r="A247" s="51"/>
      <c r="B247" s="8"/>
      <c r="C247" s="10" t="s">
        <v>218</v>
      </c>
      <c r="D247" s="79"/>
      <c r="E247" s="70"/>
      <c r="F247" s="70"/>
      <c r="G247" s="70"/>
      <c r="H247" s="70"/>
      <c r="I247" s="70"/>
      <c r="J247" s="70"/>
      <c r="K247" s="70"/>
      <c r="L247" s="70"/>
      <c r="M247" s="70"/>
      <c r="N247" s="8"/>
      <c r="O247" s="8"/>
      <c r="P247" s="8"/>
      <c r="Q247" s="8"/>
      <c r="R247" s="8"/>
      <c r="S247" s="8"/>
      <c r="T247" s="8"/>
      <c r="U247" s="8"/>
      <c r="V247" s="8"/>
      <c r="W247" s="8"/>
      <c r="X247" s="8"/>
      <c r="Y247" s="8"/>
      <c r="Z247" s="8"/>
    </row>
    <row r="248" spans="1:26" ht="15.75" customHeight="1">
      <c r="A248" s="51"/>
      <c r="B248" s="8"/>
      <c r="C248" s="10"/>
      <c r="D248" s="79"/>
      <c r="E248" s="70"/>
      <c r="F248" s="70"/>
      <c r="G248" s="70"/>
      <c r="H248" s="70"/>
      <c r="I248" s="70"/>
      <c r="J248" s="70"/>
      <c r="K248" s="70"/>
      <c r="L248" s="70"/>
      <c r="M248" s="70"/>
      <c r="N248" s="8"/>
      <c r="O248" s="8"/>
      <c r="P248" s="8"/>
      <c r="Q248" s="8"/>
      <c r="R248" s="8"/>
      <c r="S248" s="8"/>
      <c r="T248" s="8"/>
      <c r="U248" s="8"/>
      <c r="V248" s="8"/>
      <c r="W248" s="8"/>
      <c r="X248" s="8"/>
      <c r="Y248" s="8"/>
      <c r="Z248" s="8"/>
    </row>
    <row r="249" spans="1:26" ht="15.75" customHeight="1">
      <c r="A249" s="51"/>
      <c r="B249" s="10"/>
      <c r="C249" s="8"/>
      <c r="D249" s="13" t="s">
        <v>488</v>
      </c>
      <c r="E249" s="10"/>
      <c r="F249" s="10"/>
      <c r="G249" s="10"/>
      <c r="H249" s="10"/>
      <c r="I249" s="10"/>
      <c r="J249" s="10"/>
      <c r="K249" s="10"/>
      <c r="L249" s="82"/>
      <c r="M249" s="70"/>
      <c r="N249" s="8"/>
      <c r="O249" s="8"/>
      <c r="P249" s="8"/>
      <c r="Q249" s="8"/>
      <c r="R249" s="8"/>
      <c r="S249" s="8"/>
      <c r="T249" s="8"/>
      <c r="U249" s="8"/>
      <c r="V249" s="8"/>
      <c r="W249" s="8"/>
      <c r="X249" s="8"/>
      <c r="Y249" s="8"/>
      <c r="Z249" s="8"/>
    </row>
    <row r="250" spans="1:26" ht="15.75" customHeight="1">
      <c r="A250" s="51"/>
      <c r="B250" s="13"/>
      <c r="C250" s="8"/>
      <c r="D250" s="48" t="s">
        <v>157</v>
      </c>
      <c r="E250" s="87"/>
      <c r="F250" s="87"/>
      <c r="G250" s="87"/>
      <c r="H250" s="87"/>
      <c r="I250" s="87"/>
      <c r="J250" s="87"/>
      <c r="K250" s="87"/>
      <c r="L250" s="88"/>
      <c r="M250" s="70"/>
      <c r="N250" s="8"/>
      <c r="O250" s="8"/>
      <c r="P250" s="8"/>
      <c r="Q250" s="8"/>
      <c r="R250" s="8"/>
      <c r="S250" s="8"/>
      <c r="T250" s="8"/>
      <c r="U250" s="8"/>
      <c r="V250" s="8"/>
      <c r="W250" s="8"/>
      <c r="X250" s="8"/>
      <c r="Y250" s="8"/>
      <c r="Z250" s="8"/>
    </row>
    <row r="251" spans="1:26" ht="15.75" customHeight="1">
      <c r="A251" s="51"/>
      <c r="B251" s="10"/>
      <c r="C251" s="8"/>
      <c r="D251" s="89"/>
      <c r="E251" s="90"/>
      <c r="F251" s="90"/>
      <c r="G251" s="90"/>
      <c r="H251" s="90"/>
      <c r="I251" s="90"/>
      <c r="J251" s="90"/>
      <c r="K251" s="90"/>
      <c r="L251" s="91"/>
      <c r="M251" s="70"/>
      <c r="N251" s="8"/>
      <c r="O251" s="8"/>
      <c r="P251" s="8"/>
      <c r="Q251" s="8"/>
      <c r="R251" s="8"/>
      <c r="S251" s="8"/>
      <c r="T251" s="8"/>
      <c r="U251" s="8"/>
      <c r="V251" s="8"/>
      <c r="W251" s="8"/>
      <c r="X251" s="8"/>
      <c r="Y251" s="8"/>
      <c r="Z251" s="8"/>
    </row>
    <row r="252" spans="1:26" ht="15.75" customHeight="1">
      <c r="A252" s="51"/>
      <c r="B252" s="13"/>
      <c r="C252" s="79"/>
      <c r="D252" s="70"/>
      <c r="E252" s="70"/>
      <c r="F252" s="70"/>
      <c r="G252" s="70"/>
      <c r="H252" s="70"/>
      <c r="I252" s="70"/>
      <c r="J252" s="70"/>
      <c r="K252" s="70"/>
      <c r="L252" s="70"/>
      <c r="M252" s="70"/>
      <c r="N252" s="8"/>
      <c r="O252" s="8"/>
      <c r="P252" s="8"/>
      <c r="Q252" s="8"/>
      <c r="R252" s="8"/>
      <c r="S252" s="8"/>
      <c r="T252" s="8"/>
      <c r="U252" s="8"/>
      <c r="V252" s="8"/>
      <c r="W252" s="8"/>
      <c r="X252" s="8"/>
      <c r="Y252" s="8"/>
      <c r="Z252" s="8"/>
    </row>
    <row r="253" spans="1:26" ht="15.75" customHeight="1">
      <c r="A253" s="51"/>
      <c r="B253" s="10"/>
      <c r="C253" s="212" t="s">
        <v>229</v>
      </c>
      <c r="D253" s="13"/>
      <c r="E253" s="13"/>
      <c r="F253" s="13"/>
      <c r="G253" s="13"/>
      <c r="H253" s="8"/>
      <c r="I253" s="10"/>
      <c r="J253" s="10"/>
      <c r="K253" s="10"/>
      <c r="L253" s="10"/>
      <c r="M253" s="70"/>
      <c r="N253" s="8"/>
      <c r="O253" s="8"/>
      <c r="P253" s="8"/>
      <c r="Q253" s="8"/>
      <c r="R253" s="8"/>
      <c r="S253" s="8"/>
      <c r="T253" s="8"/>
      <c r="U253" s="8"/>
      <c r="V253" s="8"/>
      <c r="W253" s="8"/>
      <c r="X253" s="8"/>
      <c r="Y253" s="8"/>
      <c r="Z253" s="8"/>
    </row>
    <row r="254" spans="1:26" ht="15.75" customHeight="1">
      <c r="A254" s="51"/>
      <c r="B254" s="10"/>
      <c r="C254" s="365" t="s">
        <v>157</v>
      </c>
      <c r="D254" s="436"/>
      <c r="E254" s="436"/>
      <c r="F254" s="436"/>
      <c r="G254" s="436"/>
      <c r="H254" s="436"/>
      <c r="I254" s="436"/>
      <c r="J254" s="436"/>
      <c r="K254" s="436"/>
      <c r="L254" s="437"/>
      <c r="M254" s="70"/>
      <c r="N254" s="8"/>
      <c r="O254" s="8"/>
      <c r="P254" s="8"/>
      <c r="Q254" s="8"/>
      <c r="R254" s="8"/>
      <c r="S254" s="8"/>
      <c r="T254" s="8"/>
      <c r="U254" s="8"/>
      <c r="V254" s="8"/>
      <c r="W254" s="8"/>
      <c r="X254" s="8"/>
      <c r="Y254" s="8"/>
      <c r="Z254" s="8"/>
    </row>
    <row r="255" spans="1:26" ht="15.75" customHeight="1">
      <c r="A255" s="51"/>
      <c r="B255" s="13"/>
      <c r="C255" s="438"/>
      <c r="D255" s="439"/>
      <c r="E255" s="439"/>
      <c r="F255" s="439"/>
      <c r="G255" s="439"/>
      <c r="H255" s="439"/>
      <c r="I255" s="439"/>
      <c r="J255" s="439"/>
      <c r="K255" s="439"/>
      <c r="L255" s="440"/>
      <c r="M255" s="70"/>
      <c r="N255" s="8"/>
      <c r="O255" s="8"/>
      <c r="P255" s="8"/>
      <c r="Q255" s="8"/>
      <c r="R255" s="8"/>
      <c r="S255" s="8"/>
      <c r="T255" s="8"/>
      <c r="U255" s="8"/>
      <c r="V255" s="8"/>
      <c r="W255" s="8"/>
      <c r="X255" s="8"/>
      <c r="Y255" s="8"/>
      <c r="Z255" s="8"/>
    </row>
    <row r="256" spans="1:26" ht="15.75" customHeight="1">
      <c r="A256" s="51"/>
      <c r="B256" s="13"/>
      <c r="C256" s="79"/>
      <c r="D256" s="70"/>
      <c r="E256" s="70"/>
      <c r="F256" s="70"/>
      <c r="G256" s="70"/>
      <c r="H256" s="70"/>
      <c r="I256" s="70"/>
      <c r="J256" s="70"/>
      <c r="K256" s="70"/>
      <c r="L256" s="70"/>
      <c r="M256" s="70"/>
      <c r="N256" s="8"/>
      <c r="O256" s="8"/>
      <c r="P256" s="8"/>
      <c r="Q256" s="8"/>
      <c r="R256" s="8"/>
      <c r="S256" s="8"/>
      <c r="T256" s="8"/>
      <c r="U256" s="8"/>
      <c r="V256" s="8"/>
      <c r="W256" s="8"/>
      <c r="X256" s="8"/>
      <c r="Y256" s="8"/>
      <c r="Z256" s="8"/>
    </row>
    <row r="257" spans="1:26" ht="15.75" customHeight="1">
      <c r="A257" s="18" t="s">
        <v>401</v>
      </c>
      <c r="B257" s="19" t="s">
        <v>489</v>
      </c>
      <c r="C257" s="20" t="s">
        <v>490</v>
      </c>
      <c r="D257" s="21"/>
      <c r="E257" s="21"/>
      <c r="F257" s="21"/>
      <c r="G257" s="21"/>
      <c r="H257" s="21"/>
      <c r="I257" s="21"/>
      <c r="J257" s="21"/>
      <c r="K257" s="21"/>
      <c r="L257" s="21"/>
      <c r="M257" s="8"/>
      <c r="N257" s="8"/>
      <c r="O257" s="8"/>
      <c r="P257" s="8"/>
      <c r="Q257" s="8"/>
      <c r="R257" s="8"/>
      <c r="S257" s="8"/>
      <c r="T257" s="8"/>
      <c r="U257" s="8"/>
      <c r="V257" s="8"/>
      <c r="W257" s="8"/>
      <c r="X257" s="8"/>
      <c r="Y257" s="8"/>
      <c r="Z257" s="8"/>
    </row>
    <row r="258" spans="1:26" ht="15.75" customHeight="1">
      <c r="A258" s="51"/>
      <c r="B258" s="23" t="s">
        <v>104</v>
      </c>
      <c r="C258" s="10" t="s">
        <v>491</v>
      </c>
      <c r="D258" s="29"/>
      <c r="E258" s="29"/>
      <c r="F258" s="29"/>
      <c r="G258" s="29"/>
      <c r="H258" s="70"/>
      <c r="I258" s="70"/>
      <c r="J258" s="70"/>
      <c r="K258" s="70"/>
      <c r="L258" s="70"/>
      <c r="M258" s="70"/>
      <c r="N258" s="8"/>
      <c r="O258" s="8"/>
      <c r="P258" s="8"/>
      <c r="Q258" s="8"/>
      <c r="R258" s="8"/>
      <c r="S258" s="8"/>
      <c r="T258" s="8"/>
      <c r="U258" s="8"/>
      <c r="V258" s="8"/>
      <c r="W258" s="8"/>
      <c r="X258" s="8"/>
      <c r="Y258" s="8"/>
      <c r="Z258" s="8"/>
    </row>
    <row r="259" spans="1:26" ht="15.75" customHeight="1">
      <c r="A259" s="51"/>
      <c r="B259" s="13"/>
      <c r="C259" s="10" t="s">
        <v>444</v>
      </c>
      <c r="D259" s="29"/>
      <c r="E259" s="29"/>
      <c r="F259" s="29"/>
      <c r="G259" s="29"/>
      <c r="H259" s="70"/>
      <c r="I259" s="70"/>
      <c r="J259" s="70"/>
      <c r="K259" s="70"/>
      <c r="L259" s="70"/>
      <c r="M259" s="70"/>
      <c r="N259" s="8"/>
      <c r="O259" s="8"/>
      <c r="P259" s="8"/>
      <c r="Q259" s="8"/>
      <c r="R259" s="8"/>
      <c r="S259" s="8"/>
      <c r="T259" s="8"/>
      <c r="U259" s="8"/>
      <c r="V259" s="8"/>
      <c r="W259" s="8"/>
      <c r="X259" s="8"/>
      <c r="Y259" s="8"/>
      <c r="Z259" s="8"/>
    </row>
    <row r="260" spans="1:26" ht="15.75" customHeight="1">
      <c r="A260" s="51"/>
      <c r="B260" s="13"/>
      <c r="C260" s="23" t="s">
        <v>104</v>
      </c>
      <c r="D260" s="13" t="s">
        <v>492</v>
      </c>
      <c r="E260" s="29"/>
      <c r="F260" s="29"/>
      <c r="G260" s="29"/>
      <c r="H260" s="70"/>
      <c r="I260" s="70"/>
      <c r="J260" s="70"/>
      <c r="K260" s="70"/>
      <c r="L260" s="70"/>
      <c r="M260" s="70"/>
      <c r="N260" s="8"/>
      <c r="O260" s="8"/>
      <c r="P260" s="8"/>
      <c r="Q260" s="8"/>
      <c r="R260" s="8"/>
      <c r="S260" s="8"/>
      <c r="T260" s="8"/>
      <c r="U260" s="8"/>
      <c r="V260" s="8"/>
      <c r="W260" s="8"/>
      <c r="X260" s="8"/>
      <c r="Y260" s="8"/>
      <c r="Z260" s="8"/>
    </row>
    <row r="261" spans="1:26" ht="15.75" customHeight="1">
      <c r="A261" s="51"/>
      <c r="B261" s="13"/>
      <c r="C261" s="8"/>
      <c r="D261" s="23" t="s">
        <v>104</v>
      </c>
      <c r="E261" s="13" t="s">
        <v>493</v>
      </c>
      <c r="F261" s="96"/>
      <c r="G261" s="29"/>
      <c r="H261" s="70"/>
      <c r="I261" s="70"/>
      <c r="J261" s="70"/>
      <c r="K261" s="70"/>
      <c r="L261" s="70"/>
      <c r="M261" s="70"/>
      <c r="N261" s="8"/>
      <c r="O261" s="8"/>
      <c r="P261" s="8"/>
      <c r="Q261" s="8"/>
      <c r="R261" s="8"/>
      <c r="S261" s="8"/>
      <c r="T261" s="8"/>
      <c r="U261" s="8"/>
      <c r="V261" s="8"/>
      <c r="W261" s="8"/>
      <c r="X261" s="8"/>
      <c r="Y261" s="8"/>
      <c r="Z261" s="8"/>
    </row>
    <row r="262" spans="1:26" ht="15.75" customHeight="1">
      <c r="A262" s="51"/>
      <c r="B262" s="13"/>
      <c r="C262" s="8"/>
      <c r="D262" s="96"/>
      <c r="E262" s="10" t="s">
        <v>494</v>
      </c>
      <c r="F262" s="96"/>
      <c r="G262" s="29"/>
      <c r="H262" s="70"/>
      <c r="I262" s="70"/>
      <c r="J262" s="70"/>
      <c r="K262" s="70"/>
      <c r="L262" s="70"/>
      <c r="M262" s="70"/>
      <c r="N262" s="8"/>
      <c r="O262" s="8"/>
      <c r="P262" s="8"/>
      <c r="Q262" s="8"/>
      <c r="R262" s="8"/>
      <c r="S262" s="8"/>
      <c r="T262" s="8"/>
      <c r="U262" s="8"/>
      <c r="V262" s="8"/>
      <c r="W262" s="8"/>
      <c r="X262" s="8"/>
      <c r="Y262" s="8"/>
      <c r="Z262" s="8"/>
    </row>
    <row r="263" spans="1:26" ht="15.75" customHeight="1">
      <c r="A263" s="51"/>
      <c r="B263" s="13"/>
      <c r="C263" s="8"/>
      <c r="D263" s="29"/>
      <c r="E263" s="23" t="s">
        <v>104</v>
      </c>
      <c r="F263" s="13" t="s">
        <v>495</v>
      </c>
      <c r="G263" s="29"/>
      <c r="H263" s="70"/>
      <c r="I263" s="70"/>
      <c r="J263" s="70"/>
      <c r="K263" s="70"/>
      <c r="L263" s="70"/>
      <c r="M263" s="70"/>
      <c r="N263" s="8"/>
      <c r="O263" s="8"/>
      <c r="P263" s="8"/>
      <c r="Q263" s="8"/>
      <c r="R263" s="8"/>
      <c r="S263" s="8"/>
      <c r="T263" s="8"/>
      <c r="U263" s="8"/>
      <c r="V263" s="8"/>
      <c r="W263" s="8"/>
      <c r="X263" s="8"/>
      <c r="Y263" s="8"/>
      <c r="Z263" s="8"/>
    </row>
    <row r="264" spans="1:26" ht="15.75" customHeight="1">
      <c r="A264" s="51"/>
      <c r="B264" s="13"/>
      <c r="C264" s="8"/>
      <c r="D264" s="29"/>
      <c r="E264" s="23" t="s">
        <v>104</v>
      </c>
      <c r="F264" s="13" t="s">
        <v>496</v>
      </c>
      <c r="G264" s="29"/>
      <c r="H264" s="70"/>
      <c r="I264" s="70"/>
      <c r="J264" s="70"/>
      <c r="K264" s="70"/>
      <c r="L264" s="70"/>
      <c r="M264" s="70"/>
      <c r="N264" s="8"/>
      <c r="O264" s="8"/>
      <c r="P264" s="8"/>
      <c r="Q264" s="8"/>
      <c r="R264" s="8"/>
      <c r="S264" s="8"/>
      <c r="T264" s="8"/>
      <c r="U264" s="8"/>
      <c r="V264" s="8"/>
      <c r="W264" s="8"/>
      <c r="X264" s="8"/>
      <c r="Y264" s="8"/>
      <c r="Z264" s="8"/>
    </row>
    <row r="265" spans="1:26" ht="15.75" customHeight="1">
      <c r="A265" s="51"/>
      <c r="B265" s="13"/>
      <c r="C265" s="8"/>
      <c r="D265" s="29"/>
      <c r="E265" s="23" t="s">
        <v>104</v>
      </c>
      <c r="F265" s="13" t="s">
        <v>497</v>
      </c>
      <c r="G265" s="29"/>
      <c r="H265" s="70"/>
      <c r="I265" s="70"/>
      <c r="J265" s="70"/>
      <c r="K265" s="70"/>
      <c r="L265" s="70"/>
      <c r="M265" s="70"/>
      <c r="N265" s="8"/>
      <c r="O265" s="8"/>
      <c r="P265" s="8"/>
      <c r="Q265" s="8"/>
      <c r="R265" s="8"/>
      <c r="S265" s="8"/>
      <c r="T265" s="8"/>
      <c r="U265" s="8"/>
      <c r="V265" s="8"/>
      <c r="W265" s="8"/>
      <c r="X265" s="8"/>
      <c r="Y265" s="8"/>
      <c r="Z265" s="8"/>
    </row>
    <row r="266" spans="1:26" ht="15.75" customHeight="1">
      <c r="A266" s="51"/>
      <c r="B266" s="13"/>
      <c r="C266" s="8"/>
      <c r="D266" s="29"/>
      <c r="E266" s="23" t="s">
        <v>104</v>
      </c>
      <c r="F266" s="13" t="s">
        <v>498</v>
      </c>
      <c r="G266" s="29"/>
      <c r="H266" s="70"/>
      <c r="I266" s="70"/>
      <c r="J266" s="70"/>
      <c r="K266" s="70"/>
      <c r="L266" s="70"/>
      <c r="M266" s="70"/>
      <c r="N266" s="8"/>
      <c r="O266" s="8"/>
      <c r="P266" s="8"/>
      <c r="Q266" s="8"/>
      <c r="R266" s="8"/>
      <c r="S266" s="8"/>
      <c r="T266" s="8"/>
      <c r="U266" s="8"/>
      <c r="V266" s="8"/>
      <c r="W266" s="8"/>
      <c r="X266" s="8"/>
      <c r="Y266" s="8"/>
      <c r="Z266" s="8"/>
    </row>
    <row r="267" spans="1:26" ht="15.75" customHeight="1">
      <c r="A267" s="51"/>
      <c r="B267" s="13"/>
      <c r="C267" s="8"/>
      <c r="D267" s="29"/>
      <c r="E267" s="23" t="s">
        <v>104</v>
      </c>
      <c r="F267" s="13" t="s">
        <v>499</v>
      </c>
      <c r="G267" s="29"/>
      <c r="H267" s="70"/>
      <c r="I267" s="70"/>
      <c r="J267" s="70"/>
      <c r="K267" s="70"/>
      <c r="L267" s="70"/>
      <c r="M267" s="70"/>
      <c r="N267" s="8"/>
      <c r="O267" s="8"/>
      <c r="P267" s="8"/>
      <c r="Q267" s="8"/>
      <c r="R267" s="8"/>
      <c r="S267" s="8"/>
      <c r="T267" s="8"/>
      <c r="U267" s="8"/>
      <c r="V267" s="8"/>
      <c r="W267" s="8"/>
      <c r="X267" s="8"/>
      <c r="Y267" s="8"/>
      <c r="Z267" s="8"/>
    </row>
    <row r="268" spans="1:26" ht="15.75" customHeight="1">
      <c r="A268" s="51"/>
      <c r="B268" s="13"/>
      <c r="C268" s="8"/>
      <c r="D268" s="29"/>
      <c r="E268" s="23" t="s">
        <v>104</v>
      </c>
      <c r="F268" s="13" t="s">
        <v>500</v>
      </c>
      <c r="G268" s="29"/>
      <c r="H268" s="70"/>
      <c r="I268" s="70"/>
      <c r="J268" s="70"/>
      <c r="K268" s="70"/>
      <c r="L268" s="70"/>
      <c r="M268" s="70"/>
      <c r="N268" s="8"/>
      <c r="O268" s="8"/>
      <c r="P268" s="8"/>
      <c r="Q268" s="8"/>
      <c r="R268" s="8"/>
      <c r="S268" s="8"/>
      <c r="T268" s="8"/>
      <c r="U268" s="8"/>
      <c r="V268" s="8"/>
      <c r="W268" s="8"/>
      <c r="X268" s="8"/>
      <c r="Y268" s="8"/>
      <c r="Z268" s="8"/>
    </row>
    <row r="269" spans="1:26" ht="15.75" customHeight="1">
      <c r="A269" s="51"/>
      <c r="B269" s="13"/>
      <c r="C269" s="8"/>
      <c r="D269" s="29"/>
      <c r="E269" s="23" t="s">
        <v>104</v>
      </c>
      <c r="F269" s="207" t="s">
        <v>46</v>
      </c>
      <c r="G269" s="208"/>
      <c r="H269" s="70"/>
      <c r="I269" s="70"/>
      <c r="J269" s="70"/>
      <c r="K269" s="70"/>
      <c r="L269" s="70"/>
      <c r="M269" s="70"/>
      <c r="N269" s="8"/>
      <c r="O269" s="8"/>
      <c r="P269" s="8"/>
      <c r="Q269" s="8"/>
      <c r="R269" s="8"/>
      <c r="S269" s="8"/>
      <c r="T269" s="8"/>
      <c r="U269" s="8"/>
      <c r="V269" s="8"/>
      <c r="W269" s="8"/>
      <c r="X269" s="8"/>
      <c r="Y269" s="8"/>
      <c r="Z269" s="8"/>
    </row>
    <row r="270" spans="1:26" ht="15.75" customHeight="1">
      <c r="A270" s="51"/>
      <c r="B270" s="13"/>
      <c r="C270" s="94" t="s">
        <v>104</v>
      </c>
      <c r="D270" s="95" t="s">
        <v>501</v>
      </c>
      <c r="E270" s="29"/>
      <c r="F270" s="29"/>
      <c r="G270" s="29"/>
      <c r="H270" s="70"/>
      <c r="I270" s="70"/>
      <c r="J270" s="70"/>
      <c r="K270" s="70"/>
      <c r="L270" s="70"/>
      <c r="M270" s="70"/>
      <c r="N270" s="8"/>
      <c r="O270" s="8"/>
      <c r="P270" s="8"/>
      <c r="Q270" s="8"/>
      <c r="R270" s="8"/>
      <c r="S270" s="8"/>
      <c r="T270" s="8"/>
      <c r="U270" s="8"/>
      <c r="V270" s="8"/>
      <c r="W270" s="8"/>
      <c r="X270" s="8"/>
      <c r="Y270" s="8"/>
      <c r="Z270" s="8"/>
    </row>
    <row r="271" spans="1:26" ht="15.75" customHeight="1">
      <c r="A271" s="51"/>
      <c r="B271" s="13"/>
      <c r="C271" s="8"/>
      <c r="D271" s="23" t="s">
        <v>104</v>
      </c>
      <c r="E271" s="13" t="s">
        <v>493</v>
      </c>
      <c r="F271" s="29"/>
      <c r="G271" s="29"/>
      <c r="H271" s="70"/>
      <c r="I271" s="70"/>
      <c r="J271" s="70"/>
      <c r="K271" s="70"/>
      <c r="L271" s="70"/>
      <c r="M271" s="70"/>
      <c r="N271" s="8"/>
      <c r="O271" s="8"/>
      <c r="P271" s="8"/>
      <c r="Q271" s="8"/>
      <c r="R271" s="8"/>
      <c r="S271" s="8"/>
      <c r="T271" s="8"/>
      <c r="U271" s="8"/>
      <c r="V271" s="8"/>
      <c r="W271" s="8"/>
      <c r="X271" s="8"/>
      <c r="Y271" s="8"/>
      <c r="Z271" s="8"/>
    </row>
    <row r="272" spans="1:26" ht="15.75" customHeight="1">
      <c r="A272" s="51"/>
      <c r="B272" s="13"/>
      <c r="C272" s="8"/>
      <c r="D272" s="96"/>
      <c r="E272" s="10" t="s">
        <v>494</v>
      </c>
      <c r="F272" s="29"/>
      <c r="G272" s="29"/>
      <c r="H272" s="70"/>
      <c r="I272" s="70"/>
      <c r="J272" s="70"/>
      <c r="K272" s="70"/>
      <c r="L272" s="70"/>
      <c r="M272" s="70"/>
      <c r="N272" s="8"/>
      <c r="O272" s="8"/>
      <c r="P272" s="8"/>
      <c r="Q272" s="8"/>
      <c r="R272" s="8"/>
      <c r="S272" s="8"/>
      <c r="T272" s="8"/>
      <c r="U272" s="8"/>
      <c r="V272" s="8"/>
      <c r="W272" s="8"/>
      <c r="X272" s="8"/>
      <c r="Y272" s="8"/>
      <c r="Z272" s="8"/>
    </row>
    <row r="273" spans="1:26" ht="15.75" customHeight="1">
      <c r="A273" s="51"/>
      <c r="B273" s="13"/>
      <c r="C273" s="8"/>
      <c r="D273" s="29"/>
      <c r="E273" s="23" t="s">
        <v>104</v>
      </c>
      <c r="F273" s="13" t="s">
        <v>502</v>
      </c>
      <c r="G273" s="29"/>
      <c r="H273" s="70"/>
      <c r="I273" s="70"/>
      <c r="J273" s="70"/>
      <c r="K273" s="70"/>
      <c r="L273" s="70"/>
      <c r="M273" s="70"/>
      <c r="N273" s="8"/>
      <c r="O273" s="8"/>
      <c r="P273" s="8"/>
      <c r="Q273" s="8"/>
      <c r="R273" s="8"/>
      <c r="S273" s="8"/>
      <c r="T273" s="8"/>
      <c r="U273" s="8"/>
      <c r="V273" s="8"/>
      <c r="W273" s="8"/>
      <c r="X273" s="8"/>
      <c r="Y273" s="8"/>
      <c r="Z273" s="8"/>
    </row>
    <row r="274" spans="1:26" ht="15.75" customHeight="1">
      <c r="A274" s="51"/>
      <c r="B274" s="13"/>
      <c r="C274" s="8"/>
      <c r="D274" s="29"/>
      <c r="E274" s="23" t="s">
        <v>104</v>
      </c>
      <c r="F274" s="13" t="s">
        <v>503</v>
      </c>
      <c r="G274" s="29"/>
      <c r="H274" s="70"/>
      <c r="I274" s="70"/>
      <c r="J274" s="70"/>
      <c r="K274" s="70"/>
      <c r="L274" s="70"/>
      <c r="M274" s="70"/>
      <c r="N274" s="8"/>
      <c r="O274" s="8"/>
      <c r="P274" s="8"/>
      <c r="Q274" s="8"/>
      <c r="R274" s="8"/>
      <c r="S274" s="8"/>
      <c r="T274" s="8"/>
      <c r="U274" s="8"/>
      <c r="V274" s="8"/>
      <c r="W274" s="8"/>
      <c r="X274" s="8"/>
      <c r="Y274" s="8"/>
      <c r="Z274" s="8"/>
    </row>
    <row r="275" spans="1:26" ht="15.75" customHeight="1">
      <c r="A275" s="51"/>
      <c r="B275" s="13"/>
      <c r="C275" s="8"/>
      <c r="D275" s="29"/>
      <c r="E275" s="23" t="s">
        <v>104</v>
      </c>
      <c r="F275" s="13" t="s">
        <v>504</v>
      </c>
      <c r="G275" s="29"/>
      <c r="H275" s="70"/>
      <c r="I275" s="70"/>
      <c r="J275" s="70"/>
      <c r="K275" s="70"/>
      <c r="L275" s="70"/>
      <c r="M275" s="70"/>
      <c r="N275" s="8"/>
      <c r="O275" s="8"/>
      <c r="P275" s="8"/>
      <c r="Q275" s="8"/>
      <c r="R275" s="8"/>
      <c r="S275" s="8"/>
      <c r="T275" s="8"/>
      <c r="U275" s="8"/>
      <c r="V275" s="8"/>
      <c r="W275" s="8"/>
      <c r="X275" s="8"/>
      <c r="Y275" s="8"/>
      <c r="Z275" s="8"/>
    </row>
    <row r="276" spans="1:26" ht="15.75" customHeight="1">
      <c r="A276" s="51"/>
      <c r="B276" s="13"/>
      <c r="C276" s="8"/>
      <c r="D276" s="29"/>
      <c r="E276" s="23" t="s">
        <v>104</v>
      </c>
      <c r="F276" s="13" t="s">
        <v>505</v>
      </c>
      <c r="G276" s="29"/>
      <c r="H276" s="70"/>
      <c r="I276" s="70"/>
      <c r="J276" s="70"/>
      <c r="K276" s="70"/>
      <c r="L276" s="70"/>
      <c r="M276" s="70"/>
      <c r="N276" s="8"/>
      <c r="O276" s="8"/>
      <c r="P276" s="8"/>
      <c r="Q276" s="8"/>
      <c r="R276" s="8"/>
      <c r="S276" s="8"/>
      <c r="T276" s="8"/>
      <c r="U276" s="8"/>
      <c r="V276" s="8"/>
      <c r="W276" s="8"/>
      <c r="X276" s="8"/>
      <c r="Y276" s="8"/>
      <c r="Z276" s="8"/>
    </row>
    <row r="277" spans="1:26" ht="15.75" customHeight="1">
      <c r="A277" s="51"/>
      <c r="B277" s="13"/>
      <c r="C277" s="8"/>
      <c r="D277" s="29"/>
      <c r="E277" s="23" t="s">
        <v>104</v>
      </c>
      <c r="F277" s="13" t="s">
        <v>506</v>
      </c>
      <c r="G277" s="29"/>
      <c r="H277" s="70"/>
      <c r="I277" s="70"/>
      <c r="J277" s="70"/>
      <c r="K277" s="70"/>
      <c r="L277" s="70"/>
      <c r="M277" s="70"/>
      <c r="N277" s="8"/>
      <c r="O277" s="8"/>
      <c r="P277" s="8"/>
      <c r="Q277" s="8"/>
      <c r="R277" s="8"/>
      <c r="S277" s="8"/>
      <c r="T277" s="8"/>
      <c r="U277" s="8"/>
      <c r="V277" s="8"/>
      <c r="W277" s="8"/>
      <c r="X277" s="8"/>
      <c r="Y277" s="8"/>
      <c r="Z277" s="8"/>
    </row>
    <row r="278" spans="1:26" ht="15.75" customHeight="1">
      <c r="A278" s="51"/>
      <c r="B278" s="13"/>
      <c r="C278" s="8"/>
      <c r="D278" s="29"/>
      <c r="E278" s="23" t="s">
        <v>104</v>
      </c>
      <c r="F278" s="13" t="s">
        <v>507</v>
      </c>
      <c r="G278" s="29"/>
      <c r="H278" s="70"/>
      <c r="I278" s="70"/>
      <c r="J278" s="70"/>
      <c r="K278" s="70"/>
      <c r="L278" s="70"/>
      <c r="M278" s="70"/>
      <c r="N278" s="8"/>
      <c r="O278" s="8"/>
      <c r="P278" s="8"/>
      <c r="Q278" s="8"/>
      <c r="R278" s="8"/>
      <c r="S278" s="8"/>
      <c r="T278" s="8"/>
      <c r="U278" s="8"/>
      <c r="V278" s="8"/>
      <c r="W278" s="8"/>
      <c r="X278" s="8"/>
      <c r="Y278" s="8"/>
      <c r="Z278" s="8"/>
    </row>
    <row r="279" spans="1:26" ht="15.75" customHeight="1">
      <c r="A279" s="51"/>
      <c r="B279" s="13"/>
      <c r="C279" s="8"/>
      <c r="D279" s="29"/>
      <c r="E279" s="23" t="s">
        <v>104</v>
      </c>
      <c r="F279" s="207" t="s">
        <v>46</v>
      </c>
      <c r="G279" s="208"/>
      <c r="H279" s="70"/>
      <c r="I279" s="70"/>
      <c r="J279" s="70"/>
      <c r="K279" s="70"/>
      <c r="L279" s="70"/>
      <c r="M279" s="70"/>
      <c r="N279" s="8"/>
      <c r="O279" s="8"/>
      <c r="P279" s="8"/>
      <c r="Q279" s="8"/>
      <c r="R279" s="8"/>
      <c r="S279" s="8"/>
      <c r="T279" s="8"/>
      <c r="U279" s="8"/>
      <c r="V279" s="8"/>
      <c r="W279" s="8"/>
      <c r="X279" s="8"/>
      <c r="Y279" s="8"/>
      <c r="Z279" s="8"/>
    </row>
    <row r="280" spans="1:26" ht="15.75" customHeight="1">
      <c r="A280" s="51"/>
      <c r="B280" s="13"/>
      <c r="C280" s="13"/>
      <c r="D280" s="29"/>
      <c r="E280" s="29"/>
      <c r="F280" s="29"/>
      <c r="G280" s="29"/>
      <c r="H280" s="70"/>
      <c r="I280" s="70"/>
      <c r="J280" s="70"/>
      <c r="K280" s="70"/>
      <c r="L280" s="70"/>
      <c r="M280" s="70"/>
      <c r="N280" s="8"/>
      <c r="O280" s="8"/>
      <c r="P280" s="8"/>
      <c r="Q280" s="8"/>
      <c r="R280" s="8"/>
      <c r="S280" s="8"/>
      <c r="T280" s="8"/>
      <c r="U280" s="8"/>
      <c r="V280" s="8"/>
      <c r="W280" s="8"/>
      <c r="X280" s="8"/>
      <c r="Y280" s="8"/>
      <c r="Z280" s="8"/>
    </row>
    <row r="281" spans="1:26" ht="15.75" customHeight="1">
      <c r="A281" s="51"/>
      <c r="B281" s="13"/>
      <c r="C281" s="10" t="s">
        <v>218</v>
      </c>
      <c r="D281" s="29"/>
      <c r="E281" s="29"/>
      <c r="F281" s="29"/>
      <c r="G281" s="29"/>
      <c r="H281" s="70"/>
      <c r="I281" s="70"/>
      <c r="J281" s="70"/>
      <c r="K281" s="70"/>
      <c r="L281" s="70"/>
      <c r="M281" s="70"/>
      <c r="N281" s="8"/>
      <c r="O281" s="8"/>
      <c r="P281" s="8"/>
      <c r="Q281" s="8"/>
      <c r="R281" s="8"/>
      <c r="S281" s="8"/>
      <c r="T281" s="8"/>
      <c r="U281" s="8"/>
      <c r="V281" s="8"/>
      <c r="W281" s="8"/>
      <c r="X281" s="8"/>
      <c r="Y281" s="8"/>
      <c r="Z281" s="8"/>
    </row>
    <row r="282" spans="1:26" ht="15.75" customHeight="1">
      <c r="A282" s="51"/>
      <c r="B282" s="13"/>
      <c r="C282" s="10"/>
      <c r="D282" s="29"/>
      <c r="E282" s="29"/>
      <c r="F282" s="29"/>
      <c r="G282" s="29"/>
      <c r="H282" s="70"/>
      <c r="I282" s="70"/>
      <c r="J282" s="70"/>
      <c r="K282" s="70"/>
      <c r="L282" s="70"/>
      <c r="M282" s="70"/>
      <c r="N282" s="8"/>
      <c r="O282" s="8"/>
      <c r="P282" s="8"/>
      <c r="Q282" s="8"/>
      <c r="R282" s="8"/>
      <c r="S282" s="8"/>
      <c r="T282" s="8"/>
      <c r="U282" s="8"/>
      <c r="V282" s="8"/>
      <c r="W282" s="8"/>
      <c r="X282" s="8"/>
      <c r="Y282" s="8"/>
      <c r="Z282" s="8"/>
    </row>
    <row r="283" spans="1:26" ht="15.75" customHeight="1">
      <c r="A283" s="56"/>
      <c r="B283" s="10"/>
      <c r="C283" s="8"/>
      <c r="D283" s="13" t="s">
        <v>508</v>
      </c>
      <c r="E283" s="10"/>
      <c r="F283" s="10"/>
      <c r="G283" s="10"/>
      <c r="H283" s="10"/>
      <c r="I283" s="10"/>
      <c r="J283" s="10"/>
      <c r="K283" s="10"/>
      <c r="L283" s="82"/>
      <c r="M283" s="82"/>
      <c r="N283" s="8"/>
      <c r="O283" s="8"/>
      <c r="P283" s="8"/>
      <c r="Q283" s="8"/>
      <c r="R283" s="8"/>
      <c r="S283" s="8"/>
      <c r="T283" s="8"/>
      <c r="U283" s="8"/>
      <c r="V283" s="8"/>
      <c r="W283" s="8"/>
      <c r="X283" s="8"/>
      <c r="Y283" s="8"/>
      <c r="Z283" s="8"/>
    </row>
    <row r="284" spans="1:26" ht="15.75" customHeight="1">
      <c r="A284" s="56"/>
      <c r="B284" s="10"/>
      <c r="C284" s="8"/>
      <c r="D284" s="48" t="s">
        <v>157</v>
      </c>
      <c r="E284" s="87"/>
      <c r="F284" s="87"/>
      <c r="G284" s="87"/>
      <c r="H284" s="87"/>
      <c r="I284" s="87"/>
      <c r="J284" s="87"/>
      <c r="K284" s="87"/>
      <c r="L284" s="88"/>
      <c r="M284" s="82"/>
      <c r="N284" s="8"/>
      <c r="O284" s="8"/>
      <c r="P284" s="8"/>
      <c r="Q284" s="8"/>
      <c r="R284" s="8"/>
      <c r="S284" s="8"/>
      <c r="T284" s="8"/>
      <c r="U284" s="8"/>
      <c r="V284" s="8"/>
      <c r="W284" s="8"/>
      <c r="X284" s="8"/>
      <c r="Y284" s="8"/>
      <c r="Z284" s="8"/>
    </row>
    <row r="285" spans="1:26" ht="15.75" customHeight="1">
      <c r="A285" s="51"/>
      <c r="B285" s="13"/>
      <c r="C285" s="8"/>
      <c r="D285" s="89"/>
      <c r="E285" s="90"/>
      <c r="F285" s="90"/>
      <c r="G285" s="90"/>
      <c r="H285" s="90"/>
      <c r="I285" s="90"/>
      <c r="J285" s="90"/>
      <c r="K285" s="90"/>
      <c r="L285" s="91"/>
      <c r="M285" s="70"/>
      <c r="N285" s="8"/>
      <c r="O285" s="8"/>
      <c r="P285" s="8"/>
      <c r="Q285" s="8"/>
      <c r="R285" s="8"/>
      <c r="S285" s="8"/>
      <c r="T285" s="8"/>
      <c r="U285" s="8"/>
      <c r="V285" s="8"/>
      <c r="W285" s="8"/>
      <c r="X285" s="8"/>
      <c r="Y285" s="8"/>
      <c r="Z285" s="8"/>
    </row>
    <row r="286" spans="1:26" ht="15.75" customHeight="1">
      <c r="A286" s="56"/>
      <c r="B286" s="10"/>
      <c r="C286" s="79"/>
      <c r="D286" s="70"/>
      <c r="E286" s="70"/>
      <c r="F286" s="70"/>
      <c r="G286" s="70"/>
      <c r="H286" s="70"/>
      <c r="I286" s="70"/>
      <c r="J286" s="70"/>
      <c r="K286" s="70"/>
      <c r="L286" s="70"/>
      <c r="M286" s="82"/>
      <c r="N286" s="8"/>
      <c r="O286" s="8"/>
      <c r="P286" s="8"/>
      <c r="Q286" s="8"/>
      <c r="R286" s="8"/>
      <c r="S286" s="8"/>
      <c r="T286" s="8"/>
      <c r="U286" s="8"/>
      <c r="V286" s="8"/>
      <c r="W286" s="8"/>
      <c r="X286" s="8"/>
      <c r="Y286" s="8"/>
      <c r="Z286" s="8"/>
    </row>
    <row r="287" spans="1:26" ht="15.75" customHeight="1">
      <c r="A287" s="56"/>
      <c r="B287" s="10"/>
      <c r="C287" s="212" t="s">
        <v>229</v>
      </c>
      <c r="D287" s="13"/>
      <c r="E287" s="13"/>
      <c r="F287" s="13"/>
      <c r="G287" s="13"/>
      <c r="H287" s="8"/>
      <c r="I287" s="10"/>
      <c r="J287" s="10"/>
      <c r="K287" s="10"/>
      <c r="L287" s="10"/>
      <c r="M287" s="82"/>
      <c r="N287" s="8"/>
      <c r="O287" s="8"/>
      <c r="P287" s="8"/>
      <c r="Q287" s="8"/>
      <c r="R287" s="8"/>
      <c r="S287" s="8"/>
      <c r="T287" s="8"/>
      <c r="U287" s="8"/>
      <c r="V287" s="8"/>
      <c r="W287" s="8"/>
      <c r="X287" s="8"/>
      <c r="Y287" s="8"/>
      <c r="Z287" s="8"/>
    </row>
    <row r="288" spans="1:26" ht="15.75" customHeight="1">
      <c r="A288" s="56"/>
      <c r="B288" s="10"/>
      <c r="C288" s="365" t="s">
        <v>157</v>
      </c>
      <c r="D288" s="436"/>
      <c r="E288" s="436"/>
      <c r="F288" s="436"/>
      <c r="G288" s="436"/>
      <c r="H288" s="436"/>
      <c r="I288" s="436"/>
      <c r="J288" s="436"/>
      <c r="K288" s="436"/>
      <c r="L288" s="437"/>
      <c r="M288" s="82"/>
      <c r="N288" s="8"/>
      <c r="O288" s="8"/>
      <c r="P288" s="8"/>
      <c r="Q288" s="8"/>
      <c r="R288" s="8"/>
      <c r="S288" s="8"/>
      <c r="T288" s="8"/>
      <c r="U288" s="8"/>
      <c r="V288" s="8"/>
      <c r="W288" s="8"/>
      <c r="X288" s="8"/>
      <c r="Y288" s="8"/>
      <c r="Z288" s="8"/>
    </row>
    <row r="289" spans="1:26" ht="15.75" customHeight="1">
      <c r="A289" s="56"/>
      <c r="B289" s="10"/>
      <c r="C289" s="438"/>
      <c r="D289" s="439"/>
      <c r="E289" s="439"/>
      <c r="F289" s="439"/>
      <c r="G289" s="439"/>
      <c r="H289" s="439"/>
      <c r="I289" s="439"/>
      <c r="J289" s="439"/>
      <c r="K289" s="439"/>
      <c r="L289" s="440"/>
      <c r="M289" s="82"/>
      <c r="N289" s="8"/>
      <c r="O289" s="8"/>
      <c r="P289" s="8"/>
      <c r="Q289" s="8"/>
      <c r="R289" s="8"/>
      <c r="S289" s="8"/>
      <c r="T289" s="8"/>
      <c r="U289" s="8"/>
      <c r="V289" s="8"/>
      <c r="W289" s="8"/>
      <c r="X289" s="8"/>
      <c r="Y289" s="8"/>
      <c r="Z289" s="8"/>
    </row>
    <row r="290" spans="1:26" ht="18" customHeight="1">
      <c r="A290" s="56"/>
      <c r="B290" s="10"/>
      <c r="C290" s="92"/>
      <c r="D290" s="82"/>
      <c r="E290" s="82"/>
      <c r="F290" s="82"/>
      <c r="G290" s="82"/>
      <c r="H290" s="82"/>
      <c r="I290" s="82"/>
      <c r="J290" s="82"/>
      <c r="K290" s="82"/>
      <c r="L290" s="82"/>
      <c r="M290" s="82"/>
      <c r="N290" s="8"/>
      <c r="O290" s="8"/>
      <c r="P290" s="8"/>
      <c r="Q290" s="8"/>
      <c r="R290" s="8"/>
      <c r="S290" s="8"/>
      <c r="T290" s="8"/>
      <c r="U290" s="8"/>
      <c r="V290" s="8"/>
      <c r="W290" s="8"/>
      <c r="X290" s="8"/>
      <c r="Y290" s="8"/>
      <c r="Z290" s="8"/>
    </row>
    <row r="291" spans="1:26" ht="15.75" customHeight="1">
      <c r="A291" s="18" t="s">
        <v>401</v>
      </c>
      <c r="B291" s="19" t="s">
        <v>509</v>
      </c>
      <c r="C291" s="20" t="s">
        <v>510</v>
      </c>
      <c r="D291" s="21"/>
      <c r="E291" s="21"/>
      <c r="F291" s="21"/>
      <c r="G291" s="21"/>
      <c r="H291" s="21"/>
      <c r="I291" s="21"/>
      <c r="J291" s="21"/>
      <c r="K291" s="21"/>
      <c r="L291" s="21"/>
      <c r="M291" s="8"/>
      <c r="N291" s="8"/>
      <c r="O291" s="8"/>
      <c r="P291" s="8"/>
      <c r="Q291" s="8"/>
      <c r="R291" s="8"/>
      <c r="S291" s="8"/>
      <c r="T291" s="8"/>
      <c r="U291" s="8"/>
      <c r="V291" s="8"/>
      <c r="W291" s="8"/>
      <c r="X291" s="8"/>
      <c r="Y291" s="8"/>
      <c r="Z291" s="8"/>
    </row>
    <row r="292" spans="1:26" ht="15.75" customHeight="1">
      <c r="A292" s="56"/>
      <c r="B292" s="23" t="s">
        <v>104</v>
      </c>
      <c r="C292" s="10" t="s">
        <v>511</v>
      </c>
      <c r="D292" s="96"/>
      <c r="E292" s="96"/>
      <c r="F292" s="96"/>
      <c r="G292" s="96"/>
      <c r="H292" s="82"/>
      <c r="I292" s="82"/>
      <c r="J292" s="82"/>
      <c r="K292" s="82"/>
      <c r="L292" s="82"/>
      <c r="M292" s="82"/>
      <c r="N292" s="8"/>
      <c r="O292" s="8"/>
      <c r="P292" s="8"/>
      <c r="Q292" s="8"/>
      <c r="R292" s="8"/>
      <c r="S292" s="8"/>
      <c r="T292" s="8"/>
      <c r="U292" s="8"/>
      <c r="V292" s="8"/>
      <c r="W292" s="8"/>
      <c r="X292" s="8"/>
      <c r="Y292" s="8"/>
      <c r="Z292" s="8"/>
    </row>
    <row r="293" spans="1:26" ht="15.75" customHeight="1">
      <c r="A293" s="56"/>
      <c r="B293" s="10"/>
      <c r="C293" s="10" t="s">
        <v>468</v>
      </c>
      <c r="D293" s="96"/>
      <c r="E293" s="96"/>
      <c r="F293" s="96"/>
      <c r="G293" s="96"/>
      <c r="H293" s="82"/>
      <c r="I293" s="82"/>
      <c r="J293" s="82"/>
      <c r="K293" s="82"/>
      <c r="L293" s="82"/>
      <c r="M293" s="82"/>
      <c r="N293" s="8"/>
      <c r="O293" s="8"/>
      <c r="P293" s="8"/>
      <c r="Q293" s="8"/>
      <c r="R293" s="8"/>
      <c r="S293" s="8"/>
      <c r="T293" s="8"/>
      <c r="U293" s="8"/>
      <c r="V293" s="8"/>
      <c r="W293" s="8"/>
      <c r="X293" s="8"/>
      <c r="Y293" s="8"/>
      <c r="Z293" s="8"/>
    </row>
    <row r="294" spans="1:26" ht="15.75" customHeight="1">
      <c r="A294" s="56"/>
      <c r="B294" s="10"/>
      <c r="C294" s="23" t="s">
        <v>104</v>
      </c>
      <c r="D294" s="13" t="s">
        <v>512</v>
      </c>
      <c r="E294" s="96"/>
      <c r="F294" s="96"/>
      <c r="G294" s="96"/>
      <c r="H294" s="82"/>
      <c r="I294" s="82"/>
      <c r="J294" s="82"/>
      <c r="K294" s="82"/>
      <c r="L294" s="82"/>
      <c r="M294" s="82"/>
      <c r="N294" s="8"/>
      <c r="O294" s="8"/>
      <c r="P294" s="8"/>
      <c r="Q294" s="8"/>
      <c r="R294" s="8"/>
      <c r="S294" s="8"/>
      <c r="T294" s="8"/>
      <c r="U294" s="8"/>
      <c r="V294" s="8"/>
      <c r="W294" s="8"/>
      <c r="X294" s="8"/>
      <c r="Y294" s="8"/>
      <c r="Z294" s="8"/>
    </row>
    <row r="295" spans="1:26" ht="15.75" customHeight="1">
      <c r="A295" s="56"/>
      <c r="B295" s="10"/>
      <c r="C295" s="8"/>
      <c r="D295" s="23" t="s">
        <v>104</v>
      </c>
      <c r="E295" s="13" t="s">
        <v>513</v>
      </c>
      <c r="F295" s="96"/>
      <c r="G295" s="96"/>
      <c r="H295" s="82"/>
      <c r="I295" s="82"/>
      <c r="J295" s="82"/>
      <c r="K295" s="82"/>
      <c r="L295" s="82"/>
      <c r="M295" s="82"/>
      <c r="N295" s="8"/>
      <c r="O295" s="8"/>
      <c r="P295" s="8"/>
      <c r="Q295" s="8"/>
      <c r="R295" s="8"/>
      <c r="S295" s="8"/>
      <c r="T295" s="8"/>
      <c r="U295" s="8"/>
      <c r="V295" s="8"/>
      <c r="W295" s="8"/>
      <c r="X295" s="8"/>
      <c r="Y295" s="8"/>
      <c r="Z295" s="8"/>
    </row>
    <row r="296" spans="1:26" ht="15.75" customHeight="1">
      <c r="A296" s="56"/>
      <c r="B296" s="10"/>
      <c r="C296" s="8"/>
      <c r="D296" s="8"/>
      <c r="E296" s="10" t="s">
        <v>470</v>
      </c>
      <c r="F296" s="96"/>
      <c r="G296" s="96"/>
      <c r="H296" s="82"/>
      <c r="I296" s="82"/>
      <c r="J296" s="82"/>
      <c r="K296" s="82"/>
      <c r="L296" s="82"/>
      <c r="M296" s="82"/>
      <c r="N296" s="8"/>
      <c r="O296" s="8"/>
      <c r="P296" s="8"/>
      <c r="Q296" s="8"/>
      <c r="R296" s="8"/>
      <c r="S296" s="8"/>
      <c r="T296" s="8"/>
      <c r="U296" s="8"/>
      <c r="V296" s="8"/>
      <c r="W296" s="8"/>
      <c r="X296" s="8"/>
      <c r="Y296" s="8"/>
      <c r="Z296" s="8"/>
    </row>
    <row r="297" spans="1:26" ht="15.75" customHeight="1">
      <c r="A297" s="56"/>
      <c r="B297" s="10"/>
      <c r="C297" s="8"/>
      <c r="D297" s="8"/>
      <c r="E297" s="23" t="s">
        <v>104</v>
      </c>
      <c r="F297" s="13" t="s">
        <v>514</v>
      </c>
      <c r="G297" s="96"/>
      <c r="H297" s="82"/>
      <c r="I297" s="82"/>
      <c r="J297" s="82"/>
      <c r="K297" s="82"/>
      <c r="L297" s="82"/>
      <c r="M297" s="82"/>
      <c r="N297" s="8"/>
      <c r="O297" s="8"/>
      <c r="P297" s="8"/>
      <c r="Q297" s="8"/>
      <c r="R297" s="8"/>
      <c r="S297" s="8"/>
      <c r="T297" s="8"/>
      <c r="U297" s="8"/>
      <c r="V297" s="8"/>
      <c r="W297" s="8"/>
      <c r="X297" s="8"/>
      <c r="Y297" s="8"/>
      <c r="Z297" s="8"/>
    </row>
    <row r="298" spans="1:26" ht="15.75" customHeight="1">
      <c r="A298" s="56"/>
      <c r="B298" s="10"/>
      <c r="C298" s="8"/>
      <c r="D298" s="8"/>
      <c r="E298" s="23" t="s">
        <v>104</v>
      </c>
      <c r="F298" s="207" t="s">
        <v>46</v>
      </c>
      <c r="G298" s="208"/>
      <c r="H298" s="82"/>
      <c r="I298" s="82"/>
      <c r="J298" s="82"/>
      <c r="K298" s="82"/>
      <c r="L298" s="82"/>
      <c r="M298" s="82"/>
      <c r="N298" s="8"/>
      <c r="O298" s="8"/>
      <c r="P298" s="8"/>
      <c r="Q298" s="8"/>
      <c r="R298" s="8"/>
      <c r="S298" s="8"/>
      <c r="T298" s="8"/>
      <c r="U298" s="8"/>
      <c r="V298" s="8"/>
      <c r="W298" s="8"/>
      <c r="X298" s="8"/>
      <c r="Y298" s="8"/>
      <c r="Z298" s="8"/>
    </row>
    <row r="299" spans="1:26" ht="15.75" customHeight="1">
      <c r="A299" s="56"/>
      <c r="B299" s="10"/>
      <c r="C299" s="23" t="s">
        <v>104</v>
      </c>
      <c r="D299" s="13" t="s">
        <v>515</v>
      </c>
      <c r="E299" s="96"/>
      <c r="F299" s="96"/>
      <c r="G299" s="96"/>
      <c r="H299" s="82"/>
      <c r="I299" s="82"/>
      <c r="J299" s="82"/>
      <c r="K299" s="82"/>
      <c r="L299" s="82"/>
      <c r="M299" s="82"/>
      <c r="N299" s="8"/>
      <c r="O299" s="8"/>
      <c r="P299" s="8"/>
      <c r="Q299" s="8"/>
      <c r="R299" s="8"/>
      <c r="S299" s="8"/>
      <c r="T299" s="8"/>
      <c r="U299" s="8"/>
      <c r="V299" s="8"/>
      <c r="W299" s="8"/>
      <c r="X299" s="8"/>
      <c r="Y299" s="8"/>
      <c r="Z299" s="8"/>
    </row>
    <row r="300" spans="1:26" ht="15.75" customHeight="1">
      <c r="A300" s="56"/>
      <c r="B300" s="10"/>
      <c r="C300" s="8"/>
      <c r="D300" s="23" t="s">
        <v>104</v>
      </c>
      <c r="E300" s="13" t="s">
        <v>513</v>
      </c>
      <c r="F300" s="96"/>
      <c r="G300" s="96"/>
      <c r="H300" s="82"/>
      <c r="I300" s="82"/>
      <c r="J300" s="82"/>
      <c r="K300" s="82"/>
      <c r="L300" s="82"/>
      <c r="M300" s="82"/>
      <c r="N300" s="8"/>
      <c r="O300" s="8"/>
      <c r="P300" s="8"/>
      <c r="Q300" s="8"/>
      <c r="R300" s="8"/>
      <c r="S300" s="8"/>
      <c r="T300" s="8"/>
      <c r="U300" s="8"/>
      <c r="V300" s="8"/>
      <c r="W300" s="8"/>
      <c r="X300" s="8"/>
      <c r="Y300" s="8"/>
      <c r="Z300" s="8"/>
    </row>
    <row r="301" spans="1:26" ht="15.75" customHeight="1">
      <c r="A301" s="56"/>
      <c r="B301" s="10"/>
      <c r="C301" s="8"/>
      <c r="D301" s="8"/>
      <c r="E301" s="10" t="s">
        <v>470</v>
      </c>
      <c r="F301" s="96"/>
      <c r="G301" s="96"/>
      <c r="H301" s="82"/>
      <c r="I301" s="82"/>
      <c r="J301" s="82"/>
      <c r="K301" s="82"/>
      <c r="L301" s="82"/>
      <c r="M301" s="82"/>
      <c r="N301" s="8"/>
      <c r="O301" s="8"/>
      <c r="P301" s="8"/>
      <c r="Q301" s="8"/>
      <c r="R301" s="8"/>
      <c r="S301" s="8"/>
      <c r="T301" s="8"/>
      <c r="U301" s="8"/>
      <c r="V301" s="8"/>
      <c r="W301" s="8"/>
      <c r="X301" s="8"/>
      <c r="Y301" s="8"/>
      <c r="Z301" s="8"/>
    </row>
    <row r="302" spans="1:26" ht="15.75" customHeight="1">
      <c r="A302" s="56"/>
      <c r="B302" s="10"/>
      <c r="C302" s="8"/>
      <c r="D302" s="8"/>
      <c r="E302" s="23" t="s">
        <v>104</v>
      </c>
      <c r="F302" s="13" t="s">
        <v>516</v>
      </c>
      <c r="G302" s="96"/>
      <c r="H302" s="82"/>
      <c r="I302" s="82"/>
      <c r="J302" s="82"/>
      <c r="K302" s="82"/>
      <c r="L302" s="82"/>
      <c r="M302" s="82"/>
      <c r="N302" s="8"/>
      <c r="O302" s="8"/>
      <c r="P302" s="8"/>
      <c r="Q302" s="8"/>
      <c r="R302" s="8"/>
      <c r="S302" s="8"/>
      <c r="T302" s="8"/>
      <c r="U302" s="8"/>
      <c r="V302" s="8"/>
      <c r="W302" s="8"/>
      <c r="X302" s="8"/>
      <c r="Y302" s="8"/>
      <c r="Z302" s="8"/>
    </row>
    <row r="303" spans="1:26" ht="15.75" customHeight="1">
      <c r="A303" s="56"/>
      <c r="B303" s="10"/>
      <c r="C303" s="8"/>
      <c r="D303" s="8"/>
      <c r="E303" s="23" t="s">
        <v>104</v>
      </c>
      <c r="F303" s="13" t="s">
        <v>471</v>
      </c>
      <c r="G303" s="96"/>
      <c r="H303" s="82"/>
      <c r="I303" s="82"/>
      <c r="J303" s="82"/>
      <c r="K303" s="82"/>
      <c r="L303" s="82"/>
      <c r="M303" s="82"/>
      <c r="N303" s="8"/>
      <c r="O303" s="8"/>
      <c r="P303" s="8"/>
      <c r="Q303" s="8"/>
      <c r="R303" s="8"/>
      <c r="S303" s="8"/>
      <c r="T303" s="8"/>
      <c r="U303" s="8"/>
      <c r="V303" s="8"/>
      <c r="W303" s="8"/>
      <c r="X303" s="8"/>
      <c r="Y303" s="8"/>
      <c r="Z303" s="8"/>
    </row>
    <row r="304" spans="1:26" ht="15.75" customHeight="1">
      <c r="A304" s="56"/>
      <c r="B304" s="10"/>
      <c r="C304" s="8"/>
      <c r="D304" s="8"/>
      <c r="E304" s="23" t="s">
        <v>104</v>
      </c>
      <c r="F304" s="13" t="s">
        <v>517</v>
      </c>
      <c r="G304" s="96"/>
      <c r="H304" s="82"/>
      <c r="I304" s="82"/>
      <c r="J304" s="82"/>
      <c r="K304" s="82"/>
      <c r="L304" s="82"/>
      <c r="M304" s="82"/>
      <c r="N304" s="8"/>
      <c r="O304" s="8"/>
      <c r="P304" s="8"/>
      <c r="Q304" s="8"/>
      <c r="R304" s="8"/>
      <c r="S304" s="8"/>
      <c r="T304" s="8"/>
      <c r="U304" s="8"/>
      <c r="V304" s="8"/>
      <c r="W304" s="8"/>
      <c r="X304" s="8"/>
      <c r="Y304" s="8"/>
      <c r="Z304" s="8"/>
    </row>
    <row r="305" spans="1:26" ht="15.75" customHeight="1">
      <c r="A305" s="56"/>
      <c r="B305" s="10"/>
      <c r="C305" s="8"/>
      <c r="D305" s="8"/>
      <c r="E305" s="23" t="s">
        <v>104</v>
      </c>
      <c r="F305" s="13" t="s">
        <v>485</v>
      </c>
      <c r="G305" s="96"/>
      <c r="H305" s="82"/>
      <c r="I305" s="82"/>
      <c r="J305" s="82"/>
      <c r="K305" s="82"/>
      <c r="L305" s="82"/>
      <c r="M305" s="82"/>
      <c r="N305" s="8"/>
      <c r="O305" s="8"/>
      <c r="P305" s="8"/>
      <c r="Q305" s="8"/>
      <c r="R305" s="8"/>
      <c r="S305" s="8"/>
      <c r="T305" s="8"/>
      <c r="U305" s="8"/>
      <c r="V305" s="8"/>
      <c r="W305" s="8"/>
      <c r="X305" s="8"/>
      <c r="Y305" s="8"/>
      <c r="Z305" s="8"/>
    </row>
    <row r="306" spans="1:26" ht="15.75" customHeight="1">
      <c r="A306" s="56"/>
      <c r="B306" s="10"/>
      <c r="C306" s="8"/>
      <c r="D306" s="8"/>
      <c r="E306" s="23" t="s">
        <v>104</v>
      </c>
      <c r="F306" s="13" t="s">
        <v>518</v>
      </c>
      <c r="G306" s="96"/>
      <c r="H306" s="82"/>
      <c r="I306" s="82"/>
      <c r="J306" s="82"/>
      <c r="K306" s="82"/>
      <c r="L306" s="82"/>
      <c r="M306" s="82"/>
      <c r="N306" s="8"/>
      <c r="O306" s="8"/>
      <c r="P306" s="8"/>
      <c r="Q306" s="8"/>
      <c r="R306" s="8"/>
      <c r="S306" s="8"/>
      <c r="T306" s="8"/>
      <c r="U306" s="8"/>
      <c r="V306" s="8"/>
      <c r="W306" s="8"/>
      <c r="X306" s="8"/>
      <c r="Y306" s="8"/>
      <c r="Z306" s="8"/>
    </row>
    <row r="307" spans="1:26" ht="15.75" customHeight="1">
      <c r="A307" s="56"/>
      <c r="B307" s="10"/>
      <c r="C307" s="8"/>
      <c r="D307" s="8"/>
      <c r="E307" s="23" t="s">
        <v>104</v>
      </c>
      <c r="F307" s="13" t="s">
        <v>474</v>
      </c>
      <c r="G307" s="96"/>
      <c r="H307" s="82"/>
      <c r="I307" s="82"/>
      <c r="J307" s="82"/>
      <c r="K307" s="82"/>
      <c r="L307" s="82"/>
      <c r="M307" s="82"/>
      <c r="N307" s="8"/>
      <c r="O307" s="8"/>
      <c r="P307" s="8"/>
      <c r="Q307" s="8"/>
      <c r="R307" s="8"/>
      <c r="S307" s="8"/>
      <c r="T307" s="8"/>
      <c r="U307" s="8"/>
      <c r="V307" s="8"/>
      <c r="W307" s="8"/>
      <c r="X307" s="8"/>
      <c r="Y307" s="8"/>
      <c r="Z307" s="8"/>
    </row>
    <row r="308" spans="1:26" ht="15.75" customHeight="1">
      <c r="A308" s="56"/>
      <c r="B308" s="10"/>
      <c r="C308" s="8"/>
      <c r="D308" s="8"/>
      <c r="E308" s="23" t="s">
        <v>104</v>
      </c>
      <c r="F308" s="207" t="s">
        <v>46</v>
      </c>
      <c r="G308" s="208"/>
      <c r="H308" s="82"/>
      <c r="I308" s="82"/>
      <c r="J308" s="82"/>
      <c r="K308" s="82"/>
      <c r="L308" s="82"/>
      <c r="M308" s="82"/>
      <c r="N308" s="8"/>
      <c r="O308" s="8"/>
      <c r="P308" s="8"/>
      <c r="Q308" s="8"/>
      <c r="R308" s="8"/>
      <c r="S308" s="8"/>
      <c r="T308" s="8"/>
      <c r="U308" s="8"/>
      <c r="V308" s="8"/>
      <c r="W308" s="8"/>
      <c r="X308" s="8"/>
      <c r="Y308" s="8"/>
      <c r="Z308" s="8"/>
    </row>
    <row r="309" spans="1:26" ht="15.75" customHeight="1">
      <c r="A309" s="56"/>
      <c r="B309" s="10"/>
      <c r="C309" s="10"/>
      <c r="D309" s="96"/>
      <c r="E309" s="96"/>
      <c r="F309" s="96"/>
      <c r="G309" s="96"/>
      <c r="H309" s="82"/>
      <c r="I309" s="82"/>
      <c r="J309" s="82"/>
      <c r="K309" s="82"/>
      <c r="L309" s="82"/>
      <c r="M309" s="82"/>
      <c r="N309" s="8"/>
      <c r="O309" s="8"/>
      <c r="P309" s="8"/>
      <c r="Q309" s="8"/>
      <c r="R309" s="8"/>
      <c r="S309" s="8"/>
      <c r="T309" s="8"/>
      <c r="U309" s="8"/>
      <c r="V309" s="8"/>
      <c r="W309" s="8"/>
      <c r="X309" s="8"/>
      <c r="Y309" s="8"/>
      <c r="Z309" s="8"/>
    </row>
    <row r="310" spans="1:26" ht="15.75" customHeight="1">
      <c r="A310" s="56"/>
      <c r="B310" s="10"/>
      <c r="C310" s="10" t="s">
        <v>218</v>
      </c>
      <c r="D310" s="96"/>
      <c r="E310" s="96"/>
      <c r="F310" s="96"/>
      <c r="G310" s="96"/>
      <c r="H310" s="82"/>
      <c r="I310" s="82"/>
      <c r="J310" s="82"/>
      <c r="K310" s="82"/>
      <c r="L310" s="82"/>
      <c r="M310" s="82"/>
      <c r="N310" s="8"/>
      <c r="O310" s="8"/>
      <c r="P310" s="8"/>
      <c r="Q310" s="8"/>
      <c r="R310" s="8"/>
      <c r="S310" s="8"/>
      <c r="T310" s="8"/>
      <c r="U310" s="8"/>
      <c r="V310" s="8"/>
      <c r="W310" s="8"/>
      <c r="X310" s="8"/>
      <c r="Y310" s="8"/>
      <c r="Z310" s="8"/>
    </row>
    <row r="311" spans="1:26" ht="15.75" customHeight="1">
      <c r="A311" s="56"/>
      <c r="B311" s="10"/>
      <c r="C311" s="10"/>
      <c r="D311" s="96"/>
      <c r="E311" s="96"/>
      <c r="F311" s="96"/>
      <c r="G311" s="96"/>
      <c r="H311" s="82"/>
      <c r="I311" s="82"/>
      <c r="J311" s="82"/>
      <c r="K311" s="82"/>
      <c r="L311" s="82"/>
      <c r="M311" s="82"/>
      <c r="N311" s="8"/>
      <c r="O311" s="8"/>
      <c r="P311" s="8"/>
      <c r="Q311" s="8"/>
      <c r="R311" s="8"/>
      <c r="S311" s="8"/>
      <c r="T311" s="8"/>
      <c r="U311" s="8"/>
      <c r="V311" s="8"/>
      <c r="W311" s="8"/>
      <c r="X311" s="8"/>
      <c r="Y311" s="8"/>
      <c r="Z311" s="8"/>
    </row>
    <row r="312" spans="1:26" ht="15.75" customHeight="1">
      <c r="A312" s="56"/>
      <c r="B312" s="10"/>
      <c r="C312" s="8"/>
      <c r="D312" s="13" t="s">
        <v>519</v>
      </c>
      <c r="E312" s="10"/>
      <c r="F312" s="10"/>
      <c r="G312" s="10"/>
      <c r="H312" s="10"/>
      <c r="I312" s="10"/>
      <c r="J312" s="10"/>
      <c r="K312" s="10"/>
      <c r="L312" s="82"/>
      <c r="M312" s="82"/>
      <c r="N312" s="8"/>
      <c r="O312" s="8"/>
      <c r="P312" s="8"/>
      <c r="Q312" s="8"/>
      <c r="R312" s="8"/>
      <c r="S312" s="8"/>
      <c r="T312" s="8"/>
      <c r="U312" s="8"/>
      <c r="V312" s="8"/>
      <c r="W312" s="8"/>
      <c r="X312" s="8"/>
      <c r="Y312" s="8"/>
      <c r="Z312" s="8"/>
    </row>
    <row r="313" spans="1:26" ht="15.75" customHeight="1">
      <c r="A313" s="56"/>
      <c r="B313" s="10"/>
      <c r="C313" s="8"/>
      <c r="D313" s="48" t="s">
        <v>157</v>
      </c>
      <c r="E313" s="87"/>
      <c r="F313" s="87"/>
      <c r="G313" s="87"/>
      <c r="H313" s="87"/>
      <c r="I313" s="87"/>
      <c r="J313" s="87"/>
      <c r="K313" s="87"/>
      <c r="L313" s="88"/>
      <c r="M313" s="82"/>
      <c r="N313" s="8"/>
      <c r="O313" s="8"/>
      <c r="P313" s="8"/>
      <c r="Q313" s="8"/>
      <c r="R313" s="8"/>
      <c r="S313" s="8"/>
      <c r="T313" s="8"/>
      <c r="U313" s="8"/>
      <c r="V313" s="8"/>
      <c r="W313" s="8"/>
      <c r="X313" s="8"/>
      <c r="Y313" s="8"/>
      <c r="Z313" s="8"/>
    </row>
    <row r="314" spans="1:26" ht="15.75" customHeight="1">
      <c r="A314" s="56"/>
      <c r="B314" s="10"/>
      <c r="C314" s="8"/>
      <c r="D314" s="89"/>
      <c r="E314" s="90"/>
      <c r="F314" s="90"/>
      <c r="G314" s="90"/>
      <c r="H314" s="90"/>
      <c r="I314" s="90"/>
      <c r="J314" s="90"/>
      <c r="K314" s="90"/>
      <c r="L314" s="91"/>
      <c r="M314" s="82"/>
      <c r="N314" s="8"/>
      <c r="O314" s="8"/>
      <c r="P314" s="8"/>
      <c r="Q314" s="8"/>
      <c r="R314" s="8"/>
      <c r="S314" s="8"/>
      <c r="T314" s="8"/>
      <c r="U314" s="8"/>
      <c r="V314" s="8"/>
      <c r="W314" s="8"/>
      <c r="X314" s="8"/>
      <c r="Y314" s="8"/>
      <c r="Z314" s="8"/>
    </row>
    <row r="315" spans="1:26" ht="15.75" customHeight="1">
      <c r="A315" s="56"/>
      <c r="B315" s="10"/>
      <c r="C315" s="79"/>
      <c r="D315" s="70"/>
      <c r="E315" s="70"/>
      <c r="F315" s="70"/>
      <c r="G315" s="70"/>
      <c r="H315" s="70"/>
      <c r="I315" s="70"/>
      <c r="J315" s="70"/>
      <c r="K315" s="70"/>
      <c r="L315" s="70"/>
      <c r="M315" s="82"/>
      <c r="N315" s="8"/>
      <c r="O315" s="8"/>
      <c r="P315" s="8"/>
      <c r="Q315" s="8"/>
      <c r="R315" s="8"/>
      <c r="S315" s="8"/>
      <c r="T315" s="8"/>
      <c r="U315" s="8"/>
      <c r="V315" s="8"/>
      <c r="W315" s="8"/>
      <c r="X315" s="8"/>
      <c r="Y315" s="8"/>
      <c r="Z315" s="8"/>
    </row>
    <row r="316" spans="1:26" ht="15.75" customHeight="1">
      <c r="A316" s="56"/>
      <c r="B316" s="10"/>
      <c r="C316" s="212" t="s">
        <v>229</v>
      </c>
      <c r="D316" s="13"/>
      <c r="E316" s="13"/>
      <c r="F316" s="13"/>
      <c r="G316" s="13"/>
      <c r="H316" s="8"/>
      <c r="I316" s="10"/>
      <c r="J316" s="10"/>
      <c r="K316" s="10"/>
      <c r="L316" s="10"/>
      <c r="M316" s="82"/>
      <c r="N316" s="8"/>
      <c r="O316" s="8"/>
      <c r="P316" s="8"/>
      <c r="Q316" s="8"/>
      <c r="R316" s="8"/>
      <c r="S316" s="8"/>
      <c r="T316" s="8"/>
      <c r="U316" s="8"/>
      <c r="V316" s="8"/>
      <c r="W316" s="8"/>
      <c r="X316" s="8"/>
      <c r="Y316" s="8"/>
      <c r="Z316" s="8"/>
    </row>
    <row r="317" spans="1:26" ht="15.75" customHeight="1">
      <c r="A317" s="56"/>
      <c r="B317" s="10"/>
      <c r="C317" s="365" t="s">
        <v>157</v>
      </c>
      <c r="D317" s="436"/>
      <c r="E317" s="436"/>
      <c r="F317" s="436"/>
      <c r="G317" s="436"/>
      <c r="H317" s="436"/>
      <c r="I317" s="436"/>
      <c r="J317" s="436"/>
      <c r="K317" s="436"/>
      <c r="L317" s="437"/>
      <c r="M317" s="82"/>
      <c r="N317" s="8"/>
      <c r="O317" s="8"/>
      <c r="P317" s="8"/>
      <c r="Q317" s="8"/>
      <c r="R317" s="8"/>
      <c r="S317" s="8"/>
      <c r="T317" s="8"/>
      <c r="U317" s="8"/>
      <c r="V317" s="8"/>
      <c r="W317" s="8"/>
      <c r="X317" s="8"/>
      <c r="Y317" s="8"/>
      <c r="Z317" s="8"/>
    </row>
    <row r="318" spans="1:26" ht="15.75" customHeight="1">
      <c r="A318" s="56"/>
      <c r="B318" s="10"/>
      <c r="C318" s="438"/>
      <c r="D318" s="439"/>
      <c r="E318" s="439"/>
      <c r="F318" s="439"/>
      <c r="G318" s="439"/>
      <c r="H318" s="439"/>
      <c r="I318" s="439"/>
      <c r="J318" s="439"/>
      <c r="K318" s="439"/>
      <c r="L318" s="440"/>
      <c r="M318" s="82"/>
      <c r="N318" s="8"/>
      <c r="O318" s="8"/>
      <c r="P318" s="8"/>
      <c r="Q318" s="8"/>
      <c r="R318" s="8"/>
      <c r="S318" s="8"/>
      <c r="T318" s="8"/>
      <c r="U318" s="8"/>
      <c r="V318" s="8"/>
      <c r="W318" s="8"/>
      <c r="X318" s="8"/>
      <c r="Y318" s="8"/>
      <c r="Z318" s="8"/>
    </row>
    <row r="319" spans="1:26" ht="18" customHeight="1" thickBot="1">
      <c r="A319" s="56"/>
      <c r="B319" s="10"/>
      <c r="C319" s="92"/>
      <c r="D319" s="82"/>
      <c r="E319" s="82"/>
      <c r="F319" s="82"/>
      <c r="G319" s="82"/>
      <c r="H319" s="82"/>
      <c r="I319" s="82"/>
      <c r="J319" s="82"/>
      <c r="K319" s="82"/>
      <c r="L319" s="82"/>
      <c r="M319" s="82"/>
      <c r="N319" s="8"/>
      <c r="O319" s="8"/>
      <c r="P319" s="8"/>
      <c r="Q319" s="8"/>
      <c r="R319" s="8"/>
      <c r="S319" s="8"/>
      <c r="T319" s="8"/>
      <c r="U319" s="8"/>
      <c r="V319" s="8"/>
      <c r="W319" s="8"/>
      <c r="X319" s="8"/>
      <c r="Y319" s="8"/>
      <c r="Z319" s="8"/>
    </row>
    <row r="320" spans="1:26" ht="15.75" customHeight="1" thickTop="1">
      <c r="A320" s="18" t="s">
        <v>401</v>
      </c>
      <c r="B320" s="19" t="s">
        <v>520</v>
      </c>
      <c r="C320" s="20" t="s">
        <v>521</v>
      </c>
      <c r="D320" s="21"/>
      <c r="E320" s="21"/>
      <c r="F320" s="21"/>
      <c r="G320" s="21"/>
      <c r="H320" s="21"/>
      <c r="I320" s="21"/>
      <c r="J320" s="21"/>
      <c r="K320" s="21"/>
      <c r="L320" s="21"/>
      <c r="M320" s="8"/>
      <c r="N320" s="8"/>
      <c r="O320" s="8"/>
      <c r="P320" s="8"/>
      <c r="Q320" s="8"/>
      <c r="R320" s="8"/>
      <c r="S320" s="8"/>
      <c r="T320" s="8"/>
      <c r="U320" s="8"/>
      <c r="V320" s="8"/>
      <c r="W320" s="8"/>
      <c r="X320" s="8"/>
      <c r="Y320" s="8"/>
      <c r="Z320" s="8"/>
    </row>
    <row r="321" spans="1:26" s="211" customFormat="1" ht="15.75" customHeight="1">
      <c r="A321" s="209"/>
      <c r="B321" s="23" t="s">
        <v>104</v>
      </c>
      <c r="C321" s="10" t="s">
        <v>522</v>
      </c>
      <c r="D321" s="204"/>
      <c r="E321" s="204"/>
      <c r="F321" s="204"/>
      <c r="G321" s="204"/>
      <c r="H321" s="204"/>
      <c r="I321" s="204"/>
      <c r="J321" s="204"/>
      <c r="K321" s="204"/>
      <c r="L321" s="204"/>
      <c r="M321" s="210"/>
      <c r="N321" s="210"/>
      <c r="O321" s="210"/>
      <c r="P321" s="210"/>
      <c r="Q321" s="210"/>
      <c r="R321" s="210"/>
      <c r="S321" s="210"/>
      <c r="T321" s="210"/>
      <c r="U321" s="210"/>
      <c r="V321" s="210"/>
      <c r="W321" s="210"/>
      <c r="X321" s="210"/>
      <c r="Y321" s="210"/>
      <c r="Z321" s="210"/>
    </row>
    <row r="322" spans="1:26" s="211" customFormat="1" ht="15.75" customHeight="1">
      <c r="A322" s="209"/>
      <c r="B322" s="23"/>
      <c r="C322" s="10" t="s">
        <v>523</v>
      </c>
      <c r="D322" s="204"/>
      <c r="E322" s="204"/>
      <c r="F322" s="204"/>
      <c r="G322" s="204"/>
      <c r="H322" s="204"/>
      <c r="I322" s="204"/>
      <c r="J322" s="204"/>
      <c r="K322" s="204"/>
      <c r="L322" s="204"/>
      <c r="M322" s="210"/>
      <c r="N322" s="210"/>
      <c r="O322" s="210"/>
      <c r="P322" s="210"/>
      <c r="Q322" s="210"/>
      <c r="R322" s="210"/>
      <c r="S322" s="210"/>
      <c r="T322" s="210"/>
      <c r="U322" s="210"/>
      <c r="V322" s="210"/>
      <c r="W322" s="210"/>
      <c r="X322" s="210"/>
      <c r="Y322" s="210"/>
      <c r="Z322" s="210"/>
    </row>
    <row r="323" spans="1:26" ht="15.75" customHeight="1">
      <c r="A323" s="56"/>
      <c r="B323" s="10"/>
      <c r="C323" s="23" t="s">
        <v>104</v>
      </c>
      <c r="D323" s="13" t="s">
        <v>524</v>
      </c>
      <c r="E323" s="96"/>
      <c r="F323" s="96"/>
      <c r="G323" s="96"/>
      <c r="H323" s="82"/>
      <c r="I323" s="82"/>
      <c r="J323" s="82"/>
      <c r="K323" s="82"/>
      <c r="L323" s="82"/>
      <c r="M323" s="82"/>
      <c r="N323" s="8"/>
      <c r="O323" s="8"/>
      <c r="P323" s="8"/>
      <c r="Q323" s="8"/>
      <c r="R323" s="8"/>
      <c r="S323" s="8"/>
      <c r="T323" s="8"/>
      <c r="U323" s="8"/>
      <c r="V323" s="8"/>
      <c r="W323" s="8"/>
      <c r="X323" s="8"/>
      <c r="Y323" s="8"/>
      <c r="Z323" s="8"/>
    </row>
    <row r="324" spans="1:26" ht="15.75" customHeight="1">
      <c r="A324" s="56"/>
      <c r="B324" s="10"/>
      <c r="C324" s="8"/>
      <c r="D324" s="23" t="s">
        <v>104</v>
      </c>
      <c r="E324" s="13" t="s">
        <v>525</v>
      </c>
      <c r="F324" s="96"/>
      <c r="G324" s="96"/>
      <c r="H324" s="82"/>
      <c r="I324" s="82"/>
      <c r="J324" s="82"/>
      <c r="K324" s="82"/>
      <c r="L324" s="82"/>
      <c r="M324" s="82"/>
      <c r="N324" s="8"/>
      <c r="O324" s="8"/>
      <c r="P324" s="8"/>
      <c r="Q324" s="8"/>
      <c r="R324" s="8"/>
      <c r="S324" s="8"/>
      <c r="T324" s="8"/>
      <c r="U324" s="8"/>
      <c r="V324" s="8"/>
      <c r="W324" s="8"/>
      <c r="X324" s="8"/>
      <c r="Y324" s="8"/>
      <c r="Z324" s="8"/>
    </row>
    <row r="325" spans="1:26" ht="15.75" customHeight="1">
      <c r="A325" s="56"/>
      <c r="B325" s="10"/>
      <c r="C325" s="8"/>
      <c r="D325" s="8"/>
      <c r="E325" s="10" t="s">
        <v>526</v>
      </c>
      <c r="F325" s="96"/>
      <c r="G325" s="96"/>
      <c r="H325" s="82"/>
      <c r="I325" s="82"/>
      <c r="J325" s="82"/>
      <c r="K325" s="82"/>
      <c r="L325" s="82"/>
      <c r="M325" s="82"/>
      <c r="N325" s="8"/>
      <c r="O325" s="8"/>
      <c r="P325" s="8"/>
      <c r="Q325" s="8"/>
      <c r="R325" s="8"/>
      <c r="S325" s="8"/>
      <c r="T325" s="8"/>
      <c r="U325" s="8"/>
      <c r="V325" s="8"/>
      <c r="W325" s="8"/>
      <c r="X325" s="8"/>
      <c r="Y325" s="8"/>
      <c r="Z325" s="8"/>
    </row>
    <row r="326" spans="1:26" ht="15.75" customHeight="1">
      <c r="A326" s="56"/>
      <c r="B326" s="10"/>
      <c r="C326" s="8"/>
      <c r="D326" s="8"/>
      <c r="E326" s="23" t="s">
        <v>104</v>
      </c>
      <c r="F326" s="13" t="s">
        <v>527</v>
      </c>
      <c r="G326" s="96"/>
      <c r="H326" s="82"/>
      <c r="I326" s="82"/>
      <c r="J326" s="82"/>
      <c r="K326" s="82"/>
      <c r="L326" s="82"/>
      <c r="M326" s="82"/>
      <c r="N326" s="8"/>
      <c r="O326" s="8"/>
      <c r="P326" s="8"/>
      <c r="Q326" s="8"/>
      <c r="R326" s="8"/>
      <c r="S326" s="8"/>
      <c r="T326" s="8"/>
      <c r="U326" s="8"/>
      <c r="V326" s="8"/>
      <c r="W326" s="8"/>
      <c r="X326" s="8"/>
      <c r="Y326" s="8"/>
      <c r="Z326" s="8"/>
    </row>
    <row r="327" spans="1:26" ht="15.75" customHeight="1">
      <c r="A327" s="56"/>
      <c r="B327" s="10"/>
      <c r="C327" s="8"/>
      <c r="D327" s="8"/>
      <c r="E327" s="23" t="s">
        <v>104</v>
      </c>
      <c r="F327" s="13" t="s">
        <v>528</v>
      </c>
      <c r="G327" s="96"/>
      <c r="H327" s="82"/>
      <c r="I327" s="82"/>
      <c r="J327" s="82"/>
      <c r="K327" s="82"/>
      <c r="L327" s="82"/>
      <c r="M327" s="82"/>
      <c r="N327" s="8"/>
      <c r="O327" s="8"/>
      <c r="P327" s="8"/>
      <c r="Q327" s="8"/>
      <c r="R327" s="8"/>
      <c r="S327" s="8"/>
      <c r="T327" s="8"/>
      <c r="U327" s="8"/>
      <c r="V327" s="8"/>
      <c r="W327" s="8"/>
      <c r="X327" s="8"/>
      <c r="Y327" s="8"/>
      <c r="Z327" s="8"/>
    </row>
    <row r="328" spans="1:26" ht="15.75" customHeight="1">
      <c r="A328" s="56"/>
      <c r="B328" s="10"/>
      <c r="C328" s="8"/>
      <c r="D328" s="8"/>
      <c r="E328" s="23" t="s">
        <v>104</v>
      </c>
      <c r="F328" s="13" t="s">
        <v>529</v>
      </c>
      <c r="G328" s="96"/>
      <c r="H328" s="82"/>
      <c r="I328" s="82"/>
      <c r="J328" s="82"/>
      <c r="K328" s="82"/>
      <c r="L328" s="82"/>
      <c r="M328" s="82"/>
      <c r="N328" s="8"/>
      <c r="O328" s="8"/>
      <c r="P328" s="8"/>
      <c r="Q328" s="8"/>
      <c r="R328" s="8"/>
      <c r="S328" s="8"/>
      <c r="T328" s="8"/>
      <c r="U328" s="8"/>
      <c r="V328" s="8"/>
      <c r="W328" s="8"/>
      <c r="X328" s="8"/>
      <c r="Y328" s="8"/>
      <c r="Z328" s="8"/>
    </row>
    <row r="329" spans="1:26" ht="15.75" customHeight="1">
      <c r="A329" s="56"/>
      <c r="B329" s="10"/>
      <c r="C329" s="8"/>
      <c r="D329" s="8"/>
      <c r="E329" s="23" t="s">
        <v>104</v>
      </c>
      <c r="F329" s="13" t="s">
        <v>530</v>
      </c>
      <c r="G329" s="96"/>
      <c r="H329" s="82"/>
      <c r="I329" s="82"/>
      <c r="J329" s="82"/>
      <c r="K329" s="82"/>
      <c r="L329" s="82"/>
      <c r="M329" s="82"/>
      <c r="N329" s="8"/>
      <c r="O329" s="8"/>
      <c r="P329" s="8"/>
      <c r="Q329" s="8"/>
      <c r="R329" s="8"/>
      <c r="S329" s="8"/>
      <c r="T329" s="8"/>
      <c r="U329" s="8"/>
      <c r="V329" s="8"/>
      <c r="W329" s="8"/>
      <c r="X329" s="8"/>
      <c r="Y329" s="8"/>
      <c r="Z329" s="8"/>
    </row>
    <row r="330" spans="1:26" ht="15.75" customHeight="1">
      <c r="A330" s="56"/>
      <c r="B330" s="10"/>
      <c r="C330" s="8"/>
      <c r="D330" s="8"/>
      <c r="E330" s="23" t="s">
        <v>104</v>
      </c>
      <c r="F330" s="13" t="s">
        <v>531</v>
      </c>
      <c r="G330" s="96"/>
      <c r="H330" s="82"/>
      <c r="I330" s="82"/>
      <c r="J330" s="82"/>
      <c r="K330" s="82"/>
      <c r="L330" s="82"/>
      <c r="M330" s="82"/>
      <c r="N330" s="8"/>
      <c r="O330" s="8"/>
      <c r="P330" s="8"/>
      <c r="Q330" s="8"/>
      <c r="R330" s="8"/>
      <c r="S330" s="8"/>
      <c r="T330" s="8"/>
      <c r="U330" s="8"/>
      <c r="V330" s="8"/>
      <c r="W330" s="8"/>
      <c r="X330" s="8"/>
      <c r="Y330" s="8"/>
      <c r="Z330" s="8"/>
    </row>
    <row r="331" spans="1:26" ht="15.75" customHeight="1">
      <c r="A331" s="56"/>
      <c r="B331" s="10"/>
      <c r="C331" s="8"/>
      <c r="D331" s="8"/>
      <c r="E331" s="23" t="s">
        <v>104</v>
      </c>
      <c r="F331" s="207" t="s">
        <v>46</v>
      </c>
      <c r="G331" s="208"/>
      <c r="H331" s="82"/>
      <c r="I331" s="82"/>
      <c r="J331" s="82"/>
      <c r="K331" s="82"/>
      <c r="L331" s="82"/>
      <c r="M331" s="82"/>
      <c r="N331" s="8"/>
      <c r="O331" s="8"/>
      <c r="P331" s="8"/>
      <c r="Q331" s="8"/>
      <c r="R331" s="8"/>
      <c r="S331" s="8"/>
      <c r="T331" s="8"/>
      <c r="U331" s="8"/>
      <c r="V331" s="8"/>
      <c r="W331" s="8"/>
      <c r="X331" s="8"/>
      <c r="Y331" s="8"/>
      <c r="Z331" s="8"/>
    </row>
    <row r="332" spans="1:26" ht="15.75" customHeight="1">
      <c r="A332" s="56"/>
      <c r="B332" s="10"/>
      <c r="C332" s="23" t="s">
        <v>104</v>
      </c>
      <c r="D332" s="13" t="s">
        <v>532</v>
      </c>
      <c r="E332" s="96"/>
      <c r="F332" s="96"/>
      <c r="G332" s="96"/>
      <c r="H332" s="82"/>
      <c r="I332" s="82"/>
      <c r="J332" s="82"/>
      <c r="K332" s="82"/>
      <c r="L332" s="82"/>
      <c r="M332" s="82"/>
      <c r="N332" s="8"/>
      <c r="O332" s="8"/>
      <c r="P332" s="8"/>
      <c r="Q332" s="8"/>
      <c r="R332" s="8"/>
      <c r="S332" s="8"/>
      <c r="T332" s="8"/>
      <c r="U332" s="8"/>
      <c r="V332" s="8"/>
      <c r="W332" s="8"/>
      <c r="X332" s="8"/>
      <c r="Y332" s="8"/>
      <c r="Z332" s="8"/>
    </row>
    <row r="333" spans="1:26" ht="15.75" customHeight="1">
      <c r="A333" s="56"/>
      <c r="B333" s="10"/>
      <c r="C333" s="8"/>
      <c r="D333" s="23" t="s">
        <v>104</v>
      </c>
      <c r="E333" s="13" t="s">
        <v>525</v>
      </c>
      <c r="F333" s="96"/>
      <c r="G333" s="96"/>
      <c r="H333" s="82"/>
      <c r="I333" s="82"/>
      <c r="J333" s="82"/>
      <c r="K333" s="82"/>
      <c r="L333" s="82"/>
      <c r="M333" s="82"/>
      <c r="N333" s="8"/>
      <c r="O333" s="8"/>
      <c r="P333" s="8"/>
      <c r="Q333" s="8"/>
      <c r="R333" s="8"/>
      <c r="S333" s="8"/>
      <c r="T333" s="8"/>
      <c r="U333" s="8"/>
      <c r="V333" s="8"/>
      <c r="W333" s="8"/>
      <c r="X333" s="8"/>
      <c r="Y333" s="8"/>
      <c r="Z333" s="8"/>
    </row>
    <row r="334" spans="1:26" ht="15.75" customHeight="1">
      <c r="A334" s="56"/>
      <c r="B334" s="10"/>
      <c r="C334" s="8"/>
      <c r="D334" s="8"/>
      <c r="E334" s="10" t="s">
        <v>526</v>
      </c>
      <c r="F334" s="96"/>
      <c r="G334" s="96"/>
      <c r="H334" s="82"/>
      <c r="I334" s="82"/>
      <c r="J334" s="82"/>
      <c r="K334" s="82"/>
      <c r="L334" s="82"/>
      <c r="M334" s="82"/>
      <c r="N334" s="8"/>
      <c r="O334" s="8"/>
      <c r="P334" s="8"/>
      <c r="Q334" s="8"/>
      <c r="R334" s="8"/>
      <c r="S334" s="8"/>
      <c r="T334" s="8"/>
      <c r="U334" s="8"/>
      <c r="V334" s="8"/>
      <c r="W334" s="8"/>
      <c r="X334" s="8"/>
      <c r="Y334" s="8"/>
      <c r="Z334" s="8"/>
    </row>
    <row r="335" spans="1:26" ht="15.75" customHeight="1">
      <c r="A335" s="56"/>
      <c r="B335" s="10"/>
      <c r="C335" s="8"/>
      <c r="D335" s="8"/>
      <c r="E335" s="23" t="s">
        <v>104</v>
      </c>
      <c r="F335" s="13" t="s">
        <v>533</v>
      </c>
      <c r="G335" s="96"/>
      <c r="H335" s="82"/>
      <c r="I335" s="82"/>
      <c r="J335" s="82"/>
      <c r="K335" s="82"/>
      <c r="L335" s="82"/>
      <c r="M335" s="82"/>
      <c r="N335" s="8"/>
      <c r="O335" s="8"/>
      <c r="P335" s="8"/>
      <c r="Q335" s="8"/>
      <c r="R335" s="8"/>
      <c r="S335" s="8"/>
      <c r="T335" s="8"/>
      <c r="U335" s="8"/>
      <c r="V335" s="8"/>
      <c r="W335" s="8"/>
      <c r="X335" s="8"/>
      <c r="Y335" s="8"/>
      <c r="Z335" s="8"/>
    </row>
    <row r="336" spans="1:26" ht="15.75" customHeight="1">
      <c r="A336" s="56"/>
      <c r="B336" s="10"/>
      <c r="C336" s="8"/>
      <c r="D336" s="8"/>
      <c r="E336" s="23" t="s">
        <v>104</v>
      </c>
      <c r="F336" s="13" t="s">
        <v>534</v>
      </c>
      <c r="G336" s="96"/>
      <c r="H336" s="82"/>
      <c r="I336" s="82"/>
      <c r="J336" s="82"/>
      <c r="K336" s="82"/>
      <c r="L336" s="82"/>
      <c r="M336" s="82"/>
      <c r="N336" s="8"/>
      <c r="O336" s="8"/>
      <c r="P336" s="8"/>
      <c r="Q336" s="8"/>
      <c r="R336" s="8"/>
      <c r="S336" s="8"/>
      <c r="T336" s="8"/>
      <c r="U336" s="8"/>
      <c r="V336" s="8"/>
      <c r="W336" s="8"/>
      <c r="X336" s="8"/>
      <c r="Y336" s="8"/>
      <c r="Z336" s="8"/>
    </row>
    <row r="337" spans="1:26" ht="15.75" customHeight="1">
      <c r="A337" s="56"/>
      <c r="B337" s="10"/>
      <c r="C337" s="8"/>
      <c r="D337" s="8"/>
      <c r="E337" s="23" t="s">
        <v>104</v>
      </c>
      <c r="F337" s="13" t="s">
        <v>535</v>
      </c>
      <c r="G337" s="96"/>
      <c r="H337" s="82"/>
      <c r="I337" s="82"/>
      <c r="J337" s="82"/>
      <c r="K337" s="82"/>
      <c r="L337" s="82"/>
      <c r="M337" s="82"/>
      <c r="N337" s="8"/>
      <c r="O337" s="8"/>
      <c r="P337" s="8"/>
      <c r="Q337" s="8"/>
      <c r="R337" s="8"/>
      <c r="S337" s="8"/>
      <c r="T337" s="8"/>
      <c r="U337" s="8"/>
      <c r="V337" s="8"/>
      <c r="W337" s="8"/>
      <c r="X337" s="8"/>
      <c r="Y337" s="8"/>
      <c r="Z337" s="8"/>
    </row>
    <row r="338" spans="1:26" ht="15.75" customHeight="1">
      <c r="A338" s="56"/>
      <c r="B338" s="10"/>
      <c r="C338" s="8"/>
      <c r="D338" s="8"/>
      <c r="E338" s="23" t="s">
        <v>104</v>
      </c>
      <c r="F338" s="13" t="s">
        <v>536</v>
      </c>
      <c r="G338" s="96"/>
      <c r="H338" s="82"/>
      <c r="I338" s="82"/>
      <c r="J338" s="82"/>
      <c r="K338" s="82"/>
      <c r="L338" s="82"/>
      <c r="M338" s="82"/>
      <c r="N338" s="8"/>
      <c r="O338" s="8"/>
      <c r="P338" s="8"/>
      <c r="Q338" s="8"/>
      <c r="R338" s="8"/>
      <c r="S338" s="8"/>
      <c r="T338" s="8"/>
      <c r="U338" s="8"/>
      <c r="V338" s="8"/>
      <c r="W338" s="8"/>
      <c r="X338" s="8"/>
      <c r="Y338" s="8"/>
      <c r="Z338" s="8"/>
    </row>
    <row r="339" spans="1:26" ht="15.75" customHeight="1">
      <c r="A339" s="56"/>
      <c r="B339" s="10"/>
      <c r="C339" s="8"/>
      <c r="D339" s="8"/>
      <c r="E339" s="23" t="s">
        <v>104</v>
      </c>
      <c r="F339" s="13" t="s">
        <v>537</v>
      </c>
      <c r="G339" s="96"/>
      <c r="H339" s="82"/>
      <c r="I339" s="82"/>
      <c r="J339" s="82"/>
      <c r="K339" s="82"/>
      <c r="L339" s="82"/>
      <c r="M339" s="82"/>
      <c r="N339" s="8"/>
      <c r="O339" s="8"/>
      <c r="P339" s="8"/>
      <c r="Q339" s="8"/>
      <c r="R339" s="8"/>
      <c r="S339" s="8"/>
      <c r="T339" s="8"/>
      <c r="U339" s="8"/>
      <c r="V339" s="8"/>
      <c r="W339" s="8"/>
      <c r="X339" s="8"/>
      <c r="Y339" s="8"/>
      <c r="Z339" s="8"/>
    </row>
    <row r="340" spans="1:26" ht="15.75" customHeight="1">
      <c r="A340" s="56"/>
      <c r="B340" s="10"/>
      <c r="C340" s="8"/>
      <c r="D340" s="8"/>
      <c r="E340" s="23" t="s">
        <v>104</v>
      </c>
      <c r="F340" s="207" t="s">
        <v>46</v>
      </c>
      <c r="G340" s="208"/>
      <c r="H340" s="82"/>
      <c r="I340" s="82"/>
      <c r="J340" s="82"/>
      <c r="K340" s="82"/>
      <c r="L340" s="82"/>
      <c r="M340" s="82"/>
      <c r="N340" s="8"/>
      <c r="O340" s="8"/>
      <c r="P340" s="8"/>
      <c r="Q340" s="8"/>
      <c r="R340" s="8"/>
      <c r="S340" s="8"/>
      <c r="T340" s="8"/>
      <c r="U340" s="8"/>
      <c r="V340" s="8"/>
      <c r="W340" s="8"/>
      <c r="X340" s="8"/>
      <c r="Y340" s="8"/>
      <c r="Z340" s="8"/>
    </row>
    <row r="341" spans="1:26" ht="15.75" customHeight="1">
      <c r="A341" s="56"/>
      <c r="B341" s="10"/>
      <c r="C341" s="23" t="s">
        <v>104</v>
      </c>
      <c r="D341" s="13" t="s">
        <v>538</v>
      </c>
      <c r="E341" s="96"/>
      <c r="F341" s="96"/>
      <c r="G341" s="96"/>
      <c r="H341" s="82"/>
      <c r="I341" s="82"/>
      <c r="J341" s="82"/>
      <c r="K341" s="82"/>
      <c r="L341" s="82"/>
      <c r="M341" s="82"/>
      <c r="N341" s="8"/>
      <c r="O341" s="8"/>
      <c r="P341" s="8"/>
      <c r="Q341" s="8"/>
      <c r="R341" s="8"/>
      <c r="S341" s="8"/>
      <c r="T341" s="8"/>
      <c r="U341" s="8"/>
      <c r="V341" s="8"/>
      <c r="W341" s="8"/>
      <c r="X341" s="8"/>
      <c r="Y341" s="8"/>
      <c r="Z341" s="8"/>
    </row>
    <row r="342" spans="1:26" ht="15.75" customHeight="1">
      <c r="A342" s="56"/>
      <c r="B342" s="10"/>
      <c r="C342" s="8"/>
      <c r="D342" s="23" t="s">
        <v>104</v>
      </c>
      <c r="E342" s="13" t="s">
        <v>525</v>
      </c>
      <c r="F342" s="96"/>
      <c r="G342" s="96"/>
      <c r="H342" s="82"/>
      <c r="I342" s="82"/>
      <c r="J342" s="82"/>
      <c r="K342" s="82"/>
      <c r="L342" s="82"/>
      <c r="M342" s="82"/>
      <c r="N342" s="8"/>
      <c r="O342" s="8"/>
      <c r="P342" s="8"/>
      <c r="Q342" s="8"/>
      <c r="R342" s="8"/>
      <c r="S342" s="8"/>
      <c r="T342" s="8"/>
      <c r="U342" s="8"/>
      <c r="V342" s="8"/>
      <c r="W342" s="8"/>
      <c r="X342" s="8"/>
      <c r="Y342" s="8"/>
      <c r="Z342" s="8"/>
    </row>
    <row r="343" spans="1:26" ht="15.75" customHeight="1">
      <c r="A343" s="56"/>
      <c r="B343" s="10"/>
      <c r="C343" s="8"/>
      <c r="D343" s="8"/>
      <c r="E343" s="10" t="s">
        <v>526</v>
      </c>
      <c r="F343" s="96"/>
      <c r="G343" s="96"/>
      <c r="H343" s="82"/>
      <c r="I343" s="82"/>
      <c r="J343" s="82"/>
      <c r="K343" s="82"/>
      <c r="L343" s="82"/>
      <c r="M343" s="82"/>
      <c r="N343" s="8"/>
      <c r="O343" s="8"/>
      <c r="P343" s="8"/>
      <c r="Q343" s="8"/>
      <c r="R343" s="8"/>
      <c r="S343" s="8"/>
      <c r="T343" s="8"/>
      <c r="U343" s="8"/>
      <c r="V343" s="8"/>
      <c r="W343" s="8"/>
      <c r="X343" s="8"/>
      <c r="Y343" s="8"/>
      <c r="Z343" s="8"/>
    </row>
    <row r="344" spans="1:26" ht="15.75" customHeight="1">
      <c r="A344" s="56"/>
      <c r="B344" s="10"/>
      <c r="C344" s="8"/>
      <c r="D344" s="8"/>
      <c r="E344" s="23" t="s">
        <v>104</v>
      </c>
      <c r="F344" s="13" t="s">
        <v>539</v>
      </c>
      <c r="G344" s="96"/>
      <c r="H344" s="82"/>
      <c r="I344" s="82"/>
      <c r="J344" s="82"/>
      <c r="K344" s="82"/>
      <c r="L344" s="82"/>
      <c r="M344" s="82"/>
      <c r="N344" s="8"/>
      <c r="O344" s="8"/>
      <c r="P344" s="8"/>
      <c r="Q344" s="8"/>
      <c r="R344" s="8"/>
      <c r="S344" s="8"/>
      <c r="T344" s="8"/>
      <c r="U344" s="8"/>
      <c r="V344" s="8"/>
      <c r="W344" s="8"/>
      <c r="X344" s="8"/>
      <c r="Y344" s="8"/>
      <c r="Z344" s="8"/>
    </row>
    <row r="345" spans="1:26" ht="15.75" customHeight="1">
      <c r="A345" s="56"/>
      <c r="B345" s="10"/>
      <c r="C345" s="8"/>
      <c r="D345" s="8"/>
      <c r="E345" s="23" t="s">
        <v>104</v>
      </c>
      <c r="F345" s="13" t="s">
        <v>540</v>
      </c>
      <c r="G345" s="96"/>
      <c r="H345" s="82"/>
      <c r="I345" s="82"/>
      <c r="J345" s="82"/>
      <c r="K345" s="82"/>
      <c r="L345" s="82"/>
      <c r="M345" s="82"/>
      <c r="N345" s="8"/>
      <c r="O345" s="8"/>
      <c r="P345" s="8"/>
      <c r="Q345" s="8"/>
      <c r="R345" s="8"/>
      <c r="S345" s="8"/>
      <c r="T345" s="8"/>
      <c r="U345" s="8"/>
      <c r="V345" s="8"/>
      <c r="W345" s="8"/>
      <c r="X345" s="8"/>
      <c r="Y345" s="8"/>
      <c r="Z345" s="8"/>
    </row>
    <row r="346" spans="1:26" ht="15.75" customHeight="1">
      <c r="A346" s="56"/>
      <c r="B346" s="10"/>
      <c r="C346" s="8"/>
      <c r="D346" s="8"/>
      <c r="E346" s="23" t="s">
        <v>104</v>
      </c>
      <c r="F346" s="13" t="s">
        <v>541</v>
      </c>
      <c r="G346" s="96"/>
      <c r="H346" s="82"/>
      <c r="I346" s="82"/>
      <c r="J346" s="82"/>
      <c r="K346" s="82"/>
      <c r="L346" s="82"/>
      <c r="M346" s="82"/>
      <c r="N346" s="8"/>
      <c r="O346" s="8"/>
      <c r="P346" s="8"/>
      <c r="Q346" s="8"/>
      <c r="R346" s="8"/>
      <c r="S346" s="8"/>
      <c r="T346" s="8"/>
      <c r="U346" s="8"/>
      <c r="V346" s="8"/>
      <c r="W346" s="8"/>
      <c r="X346" s="8"/>
      <c r="Y346" s="8"/>
      <c r="Z346" s="8"/>
    </row>
    <row r="347" spans="1:26" ht="15.75" customHeight="1">
      <c r="A347" s="56"/>
      <c r="B347" s="10"/>
      <c r="C347" s="8"/>
      <c r="D347" s="8"/>
      <c r="E347" s="23" t="s">
        <v>104</v>
      </c>
      <c r="F347" s="13" t="s">
        <v>542</v>
      </c>
      <c r="G347" s="96"/>
      <c r="H347" s="82"/>
      <c r="I347" s="82"/>
      <c r="J347" s="82"/>
      <c r="K347" s="82"/>
      <c r="L347" s="82"/>
      <c r="M347" s="82"/>
      <c r="N347" s="8"/>
      <c r="O347" s="8"/>
      <c r="P347" s="8"/>
      <c r="Q347" s="8"/>
      <c r="R347" s="8"/>
      <c r="S347" s="8"/>
      <c r="T347" s="8"/>
      <c r="U347" s="8"/>
      <c r="V347" s="8"/>
      <c r="W347" s="8"/>
      <c r="X347" s="8"/>
      <c r="Y347" s="8"/>
      <c r="Z347" s="8"/>
    </row>
    <row r="348" spans="1:26" ht="15.75" customHeight="1">
      <c r="A348" s="56"/>
      <c r="B348" s="10"/>
      <c r="C348" s="8"/>
      <c r="D348" s="8"/>
      <c r="E348" s="23" t="s">
        <v>104</v>
      </c>
      <c r="F348" s="13" t="s">
        <v>543</v>
      </c>
      <c r="G348" s="96"/>
      <c r="H348" s="82"/>
      <c r="I348" s="82"/>
      <c r="J348" s="82"/>
      <c r="K348" s="82"/>
      <c r="L348" s="82"/>
      <c r="M348" s="82"/>
      <c r="N348" s="8"/>
      <c r="O348" s="8"/>
      <c r="P348" s="8"/>
      <c r="Q348" s="8"/>
      <c r="R348" s="8"/>
      <c r="S348" s="8"/>
      <c r="T348" s="8"/>
      <c r="U348" s="8"/>
      <c r="V348" s="8"/>
      <c r="W348" s="8"/>
      <c r="X348" s="8"/>
      <c r="Y348" s="8"/>
      <c r="Z348" s="8"/>
    </row>
    <row r="349" spans="1:26" ht="15.75" customHeight="1">
      <c r="A349" s="56"/>
      <c r="B349" s="10"/>
      <c r="C349" s="8"/>
      <c r="D349" s="8"/>
      <c r="E349" s="23" t="s">
        <v>104</v>
      </c>
      <c r="F349" s="207" t="s">
        <v>46</v>
      </c>
      <c r="G349" s="208"/>
      <c r="H349" s="82"/>
      <c r="I349" s="82"/>
      <c r="J349" s="82"/>
      <c r="K349" s="82"/>
      <c r="L349" s="82"/>
      <c r="M349" s="82"/>
      <c r="N349" s="8"/>
      <c r="O349" s="8"/>
      <c r="P349" s="8"/>
      <c r="Q349" s="8"/>
      <c r="R349" s="8"/>
      <c r="S349" s="8"/>
      <c r="T349" s="8"/>
      <c r="U349" s="8"/>
      <c r="V349" s="8"/>
      <c r="W349" s="8"/>
      <c r="X349" s="8"/>
      <c r="Y349" s="8"/>
      <c r="Z349" s="8"/>
    </row>
    <row r="350" spans="1:26" ht="15.75" customHeight="1">
      <c r="A350" s="56"/>
      <c r="B350" s="10"/>
      <c r="C350" s="23" t="s">
        <v>104</v>
      </c>
      <c r="D350" s="13" t="s">
        <v>544</v>
      </c>
      <c r="E350" s="96"/>
      <c r="F350" s="96"/>
      <c r="G350" s="96"/>
      <c r="H350" s="82"/>
      <c r="I350" s="82"/>
      <c r="J350" s="82"/>
      <c r="K350" s="82"/>
      <c r="L350" s="82"/>
      <c r="M350" s="82"/>
      <c r="N350" s="8"/>
      <c r="O350" s="8"/>
      <c r="P350" s="8"/>
      <c r="Q350" s="8"/>
      <c r="R350" s="8"/>
      <c r="S350" s="8"/>
      <c r="T350" s="8"/>
      <c r="U350" s="8"/>
      <c r="V350" s="8"/>
      <c r="W350" s="8"/>
      <c r="X350" s="8"/>
      <c r="Y350" s="8"/>
      <c r="Z350" s="8"/>
    </row>
    <row r="351" spans="1:26" ht="15.75" customHeight="1">
      <c r="A351" s="56"/>
      <c r="B351" s="10"/>
      <c r="C351" s="8"/>
      <c r="D351" s="23" t="s">
        <v>104</v>
      </c>
      <c r="E351" s="13" t="s">
        <v>525</v>
      </c>
      <c r="F351" s="96"/>
      <c r="G351" s="96"/>
      <c r="H351" s="82"/>
      <c r="I351" s="82"/>
      <c r="J351" s="82"/>
      <c r="K351" s="82"/>
      <c r="L351" s="82"/>
      <c r="M351" s="82"/>
      <c r="N351" s="8"/>
      <c r="O351" s="8"/>
      <c r="P351" s="8"/>
      <c r="Q351" s="8"/>
      <c r="R351" s="8"/>
      <c r="S351" s="8"/>
      <c r="T351" s="8"/>
      <c r="U351" s="8"/>
      <c r="V351" s="8"/>
      <c r="W351" s="8"/>
      <c r="X351" s="8"/>
      <c r="Y351" s="8"/>
      <c r="Z351" s="8"/>
    </row>
    <row r="352" spans="1:26" ht="15.75" customHeight="1">
      <c r="A352" s="56"/>
      <c r="B352" s="10"/>
      <c r="C352" s="8"/>
      <c r="D352" s="8"/>
      <c r="E352" s="10" t="s">
        <v>526</v>
      </c>
      <c r="F352" s="96"/>
      <c r="G352" s="96"/>
      <c r="H352" s="82"/>
      <c r="I352" s="82"/>
      <c r="J352" s="82"/>
      <c r="K352" s="82"/>
      <c r="L352" s="82"/>
      <c r="M352" s="82"/>
      <c r="N352" s="8"/>
      <c r="O352" s="8"/>
      <c r="P352" s="8"/>
      <c r="Q352" s="8"/>
      <c r="R352" s="8"/>
      <c r="S352" s="8"/>
      <c r="T352" s="8"/>
      <c r="U352" s="8"/>
      <c r="V352" s="8"/>
      <c r="W352" s="8"/>
      <c r="X352" s="8"/>
      <c r="Y352" s="8"/>
      <c r="Z352" s="8"/>
    </row>
    <row r="353" spans="1:26" ht="15.75" customHeight="1">
      <c r="A353" s="56"/>
      <c r="B353" s="10"/>
      <c r="C353" s="8"/>
      <c r="D353" s="8"/>
      <c r="E353" s="23" t="s">
        <v>104</v>
      </c>
      <c r="F353" s="13" t="s">
        <v>545</v>
      </c>
      <c r="G353" s="96"/>
      <c r="H353" s="82"/>
      <c r="I353" s="82"/>
      <c r="J353" s="82"/>
      <c r="K353" s="82"/>
      <c r="L353" s="82"/>
      <c r="M353" s="82"/>
      <c r="N353" s="8"/>
      <c r="O353" s="8"/>
      <c r="P353" s="8"/>
      <c r="Q353" s="8"/>
      <c r="R353" s="8"/>
      <c r="S353" s="8"/>
      <c r="T353" s="8"/>
      <c r="U353" s="8"/>
      <c r="V353" s="8"/>
      <c r="W353" s="8"/>
      <c r="X353" s="8"/>
      <c r="Y353" s="8"/>
      <c r="Z353" s="8"/>
    </row>
    <row r="354" spans="1:26" ht="15.75" customHeight="1">
      <c r="A354" s="56"/>
      <c r="B354" s="10"/>
      <c r="C354" s="8"/>
      <c r="D354" s="8"/>
      <c r="E354" s="23" t="s">
        <v>104</v>
      </c>
      <c r="F354" s="13" t="s">
        <v>546</v>
      </c>
      <c r="G354" s="96"/>
      <c r="H354" s="82"/>
      <c r="I354" s="82"/>
      <c r="J354" s="82"/>
      <c r="K354" s="82"/>
      <c r="L354" s="82"/>
      <c r="M354" s="82"/>
      <c r="N354" s="8"/>
      <c r="O354" s="8"/>
      <c r="P354" s="8"/>
      <c r="Q354" s="8"/>
      <c r="R354" s="8"/>
      <c r="S354" s="8"/>
      <c r="T354" s="8"/>
      <c r="U354" s="8"/>
      <c r="V354" s="8"/>
      <c r="W354" s="8"/>
      <c r="X354" s="8"/>
      <c r="Y354" s="8"/>
      <c r="Z354" s="8"/>
    </row>
    <row r="355" spans="1:26" ht="15.75" customHeight="1">
      <c r="A355" s="56"/>
      <c r="B355" s="10"/>
      <c r="C355" s="8"/>
      <c r="D355" s="8"/>
      <c r="E355" s="23" t="s">
        <v>104</v>
      </c>
      <c r="F355" s="13" t="s">
        <v>547</v>
      </c>
      <c r="G355" s="96"/>
      <c r="H355" s="82"/>
      <c r="I355" s="82"/>
      <c r="J355" s="82"/>
      <c r="K355" s="82"/>
      <c r="L355" s="82"/>
      <c r="M355" s="82"/>
      <c r="N355" s="8"/>
      <c r="O355" s="8"/>
      <c r="P355" s="8"/>
      <c r="Q355" s="8"/>
      <c r="R355" s="8"/>
      <c r="S355" s="8"/>
      <c r="T355" s="8"/>
      <c r="U355" s="8"/>
      <c r="V355" s="8"/>
      <c r="W355" s="8"/>
      <c r="X355" s="8"/>
      <c r="Y355" s="8"/>
      <c r="Z355" s="8"/>
    </row>
    <row r="356" spans="1:26" ht="15.75" customHeight="1">
      <c r="A356" s="56"/>
      <c r="B356" s="10"/>
      <c r="C356" s="8"/>
      <c r="D356" s="8"/>
      <c r="E356" s="23" t="s">
        <v>104</v>
      </c>
      <c r="F356" s="207" t="s">
        <v>46</v>
      </c>
      <c r="G356" s="208"/>
      <c r="H356" s="82"/>
      <c r="I356" s="82"/>
      <c r="J356" s="82"/>
      <c r="K356" s="82"/>
      <c r="L356" s="82"/>
      <c r="M356" s="82"/>
      <c r="N356" s="8"/>
      <c r="O356" s="8"/>
      <c r="P356" s="8"/>
      <c r="Q356" s="8"/>
      <c r="R356" s="8"/>
      <c r="S356" s="8"/>
      <c r="T356" s="8"/>
      <c r="U356" s="8"/>
      <c r="V356" s="8"/>
      <c r="W356" s="8"/>
      <c r="X356" s="8"/>
      <c r="Y356" s="8"/>
      <c r="Z356" s="8"/>
    </row>
    <row r="357" spans="1:26" ht="15.75" customHeight="1">
      <c r="A357" s="56"/>
      <c r="B357" s="10"/>
      <c r="C357" s="23" t="s">
        <v>104</v>
      </c>
      <c r="D357" s="13" t="s">
        <v>548</v>
      </c>
      <c r="E357" s="96"/>
      <c r="F357" s="96"/>
      <c r="G357" s="96"/>
      <c r="H357" s="82"/>
      <c r="I357" s="82"/>
      <c r="J357" s="82"/>
      <c r="K357" s="82"/>
      <c r="L357" s="82"/>
      <c r="M357" s="82"/>
      <c r="N357" s="8"/>
      <c r="O357" s="8"/>
      <c r="P357" s="8"/>
      <c r="Q357" s="8"/>
      <c r="R357" s="8"/>
      <c r="S357" s="8"/>
      <c r="T357" s="8"/>
      <c r="U357" s="8"/>
      <c r="V357" s="8"/>
      <c r="W357" s="8"/>
      <c r="X357" s="8"/>
      <c r="Y357" s="8"/>
      <c r="Z357" s="8"/>
    </row>
    <row r="358" spans="1:26" ht="15.75" customHeight="1">
      <c r="A358" s="56"/>
      <c r="B358" s="10"/>
      <c r="C358" s="8"/>
      <c r="D358" s="23" t="s">
        <v>104</v>
      </c>
      <c r="E358" s="13" t="s">
        <v>525</v>
      </c>
      <c r="F358" s="96"/>
      <c r="G358" s="96"/>
      <c r="H358" s="82"/>
      <c r="I358" s="82"/>
      <c r="J358" s="82"/>
      <c r="K358" s="82"/>
      <c r="L358" s="82"/>
      <c r="M358" s="82"/>
      <c r="N358" s="8"/>
      <c r="O358" s="8"/>
      <c r="P358" s="8"/>
      <c r="Q358" s="8"/>
      <c r="R358" s="8"/>
      <c r="S358" s="8"/>
      <c r="T358" s="8"/>
      <c r="U358" s="8"/>
      <c r="V358" s="8"/>
      <c r="W358" s="8"/>
      <c r="X358" s="8"/>
      <c r="Y358" s="8"/>
      <c r="Z358" s="8"/>
    </row>
    <row r="359" spans="1:26" ht="15.75" customHeight="1">
      <c r="A359" s="56"/>
      <c r="B359" s="10"/>
      <c r="C359" s="8"/>
      <c r="D359" s="8"/>
      <c r="E359" s="10" t="s">
        <v>526</v>
      </c>
      <c r="F359" s="96"/>
      <c r="G359" s="96"/>
      <c r="H359" s="82"/>
      <c r="I359" s="82"/>
      <c r="J359" s="82"/>
      <c r="K359" s="82"/>
      <c r="L359" s="82"/>
      <c r="M359" s="82"/>
      <c r="N359" s="8"/>
      <c r="O359" s="8"/>
      <c r="P359" s="8"/>
      <c r="Q359" s="8"/>
      <c r="R359" s="8"/>
      <c r="S359" s="8"/>
      <c r="T359" s="8"/>
      <c r="U359" s="8"/>
      <c r="V359" s="8"/>
      <c r="W359" s="8"/>
      <c r="X359" s="8"/>
      <c r="Y359" s="8"/>
      <c r="Z359" s="8"/>
    </row>
    <row r="360" spans="1:26" ht="15.75" customHeight="1">
      <c r="A360" s="56"/>
      <c r="B360" s="10"/>
      <c r="C360" s="8"/>
      <c r="D360" s="8"/>
      <c r="E360" s="23" t="s">
        <v>104</v>
      </c>
      <c r="F360" s="13" t="s">
        <v>549</v>
      </c>
      <c r="G360" s="96"/>
      <c r="H360" s="82"/>
      <c r="I360" s="82"/>
      <c r="J360" s="82"/>
      <c r="K360" s="82"/>
      <c r="L360" s="82"/>
      <c r="M360" s="82"/>
      <c r="N360" s="8"/>
      <c r="O360" s="8"/>
      <c r="P360" s="8"/>
      <c r="Q360" s="8"/>
      <c r="R360" s="8"/>
      <c r="S360" s="8"/>
      <c r="T360" s="8"/>
      <c r="U360" s="8"/>
      <c r="V360" s="8"/>
      <c r="W360" s="8"/>
      <c r="X360" s="8"/>
      <c r="Y360" s="8"/>
      <c r="Z360" s="8"/>
    </row>
    <row r="361" spans="1:26" ht="15.75" customHeight="1">
      <c r="A361" s="56"/>
      <c r="B361" s="10"/>
      <c r="C361" s="8"/>
      <c r="D361" s="8"/>
      <c r="E361" s="23" t="s">
        <v>104</v>
      </c>
      <c r="F361" s="13" t="s">
        <v>550</v>
      </c>
      <c r="G361" s="96"/>
      <c r="H361" s="82"/>
      <c r="I361" s="82"/>
      <c r="J361" s="82"/>
      <c r="K361" s="82"/>
      <c r="L361" s="82"/>
      <c r="M361" s="82"/>
      <c r="N361" s="8"/>
      <c r="O361" s="8"/>
      <c r="P361" s="8"/>
      <c r="Q361" s="8"/>
      <c r="R361" s="8"/>
      <c r="S361" s="8"/>
      <c r="T361" s="8"/>
      <c r="U361" s="8"/>
      <c r="V361" s="8"/>
      <c r="W361" s="8"/>
      <c r="X361" s="8"/>
      <c r="Y361" s="8"/>
      <c r="Z361" s="8"/>
    </row>
    <row r="362" spans="1:26" ht="15.75" customHeight="1">
      <c r="A362" s="56"/>
      <c r="B362" s="10"/>
      <c r="C362" s="8"/>
      <c r="D362" s="8"/>
      <c r="E362" s="23" t="s">
        <v>104</v>
      </c>
      <c r="F362" s="207" t="s">
        <v>46</v>
      </c>
      <c r="G362" s="208"/>
      <c r="H362" s="82"/>
      <c r="I362" s="82"/>
      <c r="J362" s="82"/>
      <c r="K362" s="82"/>
      <c r="L362" s="82"/>
      <c r="M362" s="82"/>
      <c r="N362" s="8"/>
      <c r="O362" s="8"/>
      <c r="P362" s="8"/>
      <c r="Q362" s="8"/>
      <c r="R362" s="8"/>
      <c r="S362" s="8"/>
      <c r="T362" s="8"/>
      <c r="U362" s="8"/>
      <c r="V362" s="8"/>
      <c r="W362" s="8"/>
      <c r="X362" s="8"/>
      <c r="Y362" s="8"/>
      <c r="Z362" s="8"/>
    </row>
    <row r="363" spans="1:26" ht="15.75" customHeight="1">
      <c r="A363" s="56"/>
      <c r="B363" s="10"/>
      <c r="C363" s="10"/>
      <c r="D363" s="96"/>
      <c r="E363" s="96"/>
      <c r="F363" s="96"/>
      <c r="G363" s="96"/>
      <c r="H363" s="82"/>
      <c r="I363" s="82"/>
      <c r="J363" s="82"/>
      <c r="K363" s="82"/>
      <c r="L363" s="82"/>
      <c r="M363" s="82"/>
      <c r="N363" s="8"/>
      <c r="O363" s="8"/>
      <c r="P363" s="8"/>
      <c r="Q363" s="8"/>
      <c r="R363" s="8"/>
      <c r="S363" s="8"/>
      <c r="T363" s="8"/>
      <c r="U363" s="8"/>
      <c r="V363" s="8"/>
      <c r="W363" s="8"/>
      <c r="X363" s="8"/>
      <c r="Y363" s="8"/>
      <c r="Z363" s="8"/>
    </row>
    <row r="364" spans="1:26" ht="15.75" customHeight="1">
      <c r="A364" s="56"/>
      <c r="B364" s="10"/>
      <c r="C364" s="10" t="s">
        <v>218</v>
      </c>
      <c r="D364" s="96"/>
      <c r="E364" s="96"/>
      <c r="F364" s="96"/>
      <c r="G364" s="96"/>
      <c r="H364" s="82"/>
      <c r="I364" s="82"/>
      <c r="J364" s="82"/>
      <c r="K364" s="82"/>
      <c r="L364" s="82"/>
      <c r="M364" s="82"/>
      <c r="N364" s="8"/>
      <c r="O364" s="8"/>
      <c r="P364" s="8"/>
      <c r="Q364" s="8"/>
      <c r="R364" s="8"/>
      <c r="S364" s="8"/>
      <c r="T364" s="8"/>
      <c r="U364" s="8"/>
      <c r="V364" s="8"/>
      <c r="W364" s="8"/>
      <c r="X364" s="8"/>
      <c r="Y364" s="8"/>
      <c r="Z364" s="8"/>
    </row>
    <row r="365" spans="1:26" ht="15.75" customHeight="1">
      <c r="A365" s="56"/>
      <c r="B365" s="10"/>
      <c r="C365" s="10"/>
      <c r="D365" s="96"/>
      <c r="E365" s="96"/>
      <c r="F365" s="96"/>
      <c r="G365" s="96"/>
      <c r="H365" s="82"/>
      <c r="I365" s="82"/>
      <c r="J365" s="82"/>
      <c r="K365" s="82"/>
      <c r="L365" s="82"/>
      <c r="M365" s="82"/>
      <c r="N365" s="8"/>
      <c r="O365" s="8"/>
      <c r="P365" s="8"/>
      <c r="Q365" s="8"/>
      <c r="R365" s="8"/>
      <c r="S365" s="8"/>
      <c r="T365" s="8"/>
      <c r="U365" s="8"/>
      <c r="V365" s="8"/>
      <c r="W365" s="8"/>
      <c r="X365" s="8"/>
      <c r="Y365" s="8"/>
      <c r="Z365" s="8"/>
    </row>
    <row r="366" spans="1:26" ht="15.75" customHeight="1">
      <c r="A366" s="56"/>
      <c r="B366" s="10"/>
      <c r="C366" s="8"/>
      <c r="D366" s="383" t="s">
        <v>551</v>
      </c>
      <c r="E366" s="383"/>
      <c r="F366" s="383"/>
      <c r="G366" s="383"/>
      <c r="H366" s="383"/>
      <c r="I366" s="383"/>
      <c r="J366" s="10"/>
      <c r="K366" s="10"/>
      <c r="L366" s="82"/>
      <c r="M366" s="82"/>
      <c r="N366" s="8"/>
      <c r="O366" s="8"/>
      <c r="P366" s="8"/>
      <c r="Q366" s="8"/>
      <c r="R366" s="8"/>
      <c r="S366" s="8"/>
      <c r="T366" s="8"/>
      <c r="U366" s="8"/>
      <c r="V366" s="8"/>
      <c r="W366" s="8"/>
      <c r="X366" s="8"/>
      <c r="Y366" s="8"/>
      <c r="Z366" s="8"/>
    </row>
    <row r="367" spans="1:26" ht="15.75" customHeight="1">
      <c r="A367" s="56"/>
      <c r="B367" s="10"/>
      <c r="C367" s="8"/>
      <c r="D367" s="48"/>
      <c r="E367" s="87"/>
      <c r="F367" s="87"/>
      <c r="G367" s="87"/>
      <c r="H367" s="87"/>
      <c r="I367" s="87"/>
      <c r="J367" s="87"/>
      <c r="K367" s="87"/>
      <c r="L367" s="88"/>
      <c r="M367" s="82"/>
      <c r="N367" s="8"/>
      <c r="O367" s="8"/>
      <c r="P367" s="8"/>
      <c r="Q367" s="8"/>
      <c r="R367" s="8"/>
      <c r="S367" s="8"/>
      <c r="T367" s="8"/>
      <c r="U367" s="8"/>
      <c r="V367" s="8"/>
      <c r="W367" s="8"/>
      <c r="X367" s="8"/>
      <c r="Y367" s="8"/>
      <c r="Z367" s="8"/>
    </row>
    <row r="368" spans="1:26" ht="15.75" customHeight="1">
      <c r="A368" s="56"/>
      <c r="B368" s="10"/>
      <c r="C368" s="8"/>
      <c r="D368" s="89"/>
      <c r="E368" s="90"/>
      <c r="F368" s="90"/>
      <c r="G368" s="90"/>
      <c r="H368" s="90"/>
      <c r="I368" s="90"/>
      <c r="J368" s="90"/>
      <c r="K368" s="90"/>
      <c r="L368" s="91"/>
      <c r="M368" s="82"/>
      <c r="N368" s="8"/>
      <c r="O368" s="8"/>
      <c r="P368" s="8"/>
      <c r="Q368" s="8"/>
      <c r="R368" s="8"/>
      <c r="S368" s="8"/>
      <c r="T368" s="8"/>
      <c r="U368" s="8"/>
      <c r="V368" s="8"/>
      <c r="W368" s="8"/>
      <c r="X368" s="8"/>
      <c r="Y368" s="8"/>
      <c r="Z368" s="8"/>
    </row>
    <row r="369" spans="1:26" ht="15.75" customHeight="1">
      <c r="A369" s="51"/>
      <c r="B369" s="10"/>
      <c r="C369" s="10"/>
      <c r="D369" s="10"/>
      <c r="E369" s="10"/>
      <c r="F369" s="10"/>
      <c r="G369" s="10"/>
      <c r="H369" s="10"/>
      <c r="I369" s="50"/>
      <c r="J369" s="8"/>
      <c r="K369" s="8"/>
      <c r="L369" s="8"/>
      <c r="M369" s="8"/>
      <c r="N369" s="8"/>
      <c r="O369" s="8"/>
      <c r="P369" s="8"/>
      <c r="Q369" s="8"/>
      <c r="R369" s="8"/>
      <c r="S369" s="8"/>
      <c r="T369" s="8"/>
      <c r="U369" s="8"/>
      <c r="V369" s="8"/>
      <c r="W369" s="8"/>
      <c r="X369" s="8"/>
      <c r="Y369" s="8"/>
      <c r="Z369" s="8"/>
    </row>
    <row r="370" spans="1:26" ht="15.75" customHeight="1">
      <c r="A370" s="13"/>
      <c r="B370" s="10"/>
      <c r="C370" s="212" t="s">
        <v>229</v>
      </c>
      <c r="D370" s="13"/>
      <c r="E370" s="13"/>
      <c r="F370" s="13"/>
      <c r="G370" s="13"/>
      <c r="H370" s="8"/>
      <c r="I370" s="10"/>
      <c r="J370" s="10"/>
      <c r="K370" s="10"/>
      <c r="L370" s="10"/>
      <c r="M370" s="8"/>
      <c r="N370" s="8"/>
      <c r="O370" s="8"/>
      <c r="P370" s="8"/>
      <c r="Q370" s="8"/>
      <c r="R370" s="8"/>
      <c r="S370" s="8"/>
      <c r="T370" s="8"/>
      <c r="U370" s="8"/>
      <c r="V370" s="8"/>
      <c r="W370" s="8"/>
      <c r="X370" s="8"/>
      <c r="Y370" s="8"/>
      <c r="Z370" s="8"/>
    </row>
    <row r="371" spans="1:26" ht="15.75" customHeight="1">
      <c r="A371" s="13"/>
      <c r="B371" s="10"/>
      <c r="C371" s="365" t="s">
        <v>157</v>
      </c>
      <c r="D371" s="436"/>
      <c r="E371" s="436"/>
      <c r="F371" s="436"/>
      <c r="G371" s="436"/>
      <c r="H371" s="436"/>
      <c r="I371" s="436"/>
      <c r="J371" s="436"/>
      <c r="K371" s="436"/>
      <c r="L371" s="437"/>
      <c r="M371" s="8"/>
      <c r="N371" s="8"/>
      <c r="O371" s="8"/>
      <c r="P371" s="8"/>
      <c r="Q371" s="8"/>
      <c r="R371" s="8"/>
      <c r="S371" s="8"/>
      <c r="T371" s="8"/>
      <c r="U371" s="8"/>
      <c r="V371" s="8"/>
      <c r="W371" s="8"/>
      <c r="X371" s="8"/>
      <c r="Y371" s="8"/>
      <c r="Z371" s="8"/>
    </row>
    <row r="372" spans="1:26" ht="15.75" customHeight="1">
      <c r="A372" s="13"/>
      <c r="B372" s="10"/>
      <c r="C372" s="438"/>
      <c r="D372" s="439"/>
      <c r="E372" s="439"/>
      <c r="F372" s="439"/>
      <c r="G372" s="439"/>
      <c r="H372" s="439"/>
      <c r="I372" s="439"/>
      <c r="J372" s="439"/>
      <c r="K372" s="439"/>
      <c r="L372" s="440"/>
      <c r="M372" s="8"/>
      <c r="N372" s="8"/>
      <c r="O372" s="8"/>
      <c r="P372" s="8"/>
      <c r="Q372" s="8"/>
      <c r="R372" s="8"/>
      <c r="S372" s="8"/>
      <c r="T372" s="8"/>
      <c r="U372" s="8"/>
      <c r="V372" s="8"/>
      <c r="W372" s="8"/>
      <c r="X372" s="8"/>
      <c r="Y372" s="8"/>
      <c r="Z372" s="8"/>
    </row>
    <row r="373" spans="1:26" ht="15.75" customHeight="1" thickBot="1">
      <c r="A373" s="13"/>
      <c r="B373" s="10"/>
      <c r="C373" s="204"/>
      <c r="D373" s="204"/>
      <c r="E373" s="204"/>
      <c r="F373" s="204"/>
      <c r="G373" s="204"/>
      <c r="H373" s="204"/>
      <c r="I373" s="204"/>
      <c r="J373" s="204"/>
      <c r="K373" s="204"/>
      <c r="L373" s="204"/>
      <c r="M373" s="8"/>
      <c r="N373" s="8"/>
      <c r="O373" s="8"/>
      <c r="P373" s="8"/>
      <c r="Q373" s="8"/>
      <c r="R373" s="8"/>
      <c r="S373" s="8"/>
      <c r="T373" s="8"/>
      <c r="U373" s="8"/>
      <c r="V373" s="8"/>
      <c r="W373" s="8"/>
      <c r="X373" s="8"/>
      <c r="Y373" s="8"/>
      <c r="Z373" s="8"/>
    </row>
    <row r="374" spans="1:26" ht="15.75" customHeight="1" thickTop="1">
      <c r="A374" s="18" t="s">
        <v>401</v>
      </c>
      <c r="B374" s="19" t="s">
        <v>552</v>
      </c>
      <c r="C374" s="20" t="s">
        <v>553</v>
      </c>
      <c r="D374" s="21"/>
      <c r="E374" s="21"/>
      <c r="F374" s="21"/>
      <c r="G374" s="21"/>
      <c r="H374" s="21"/>
      <c r="I374" s="21"/>
      <c r="J374" s="21"/>
      <c r="K374" s="21"/>
      <c r="L374" s="21"/>
      <c r="M374" s="8"/>
      <c r="N374" s="8"/>
      <c r="O374" s="8"/>
      <c r="P374" s="8"/>
      <c r="Q374" s="8"/>
      <c r="R374" s="8"/>
      <c r="S374" s="8"/>
      <c r="T374" s="8"/>
      <c r="U374" s="8"/>
      <c r="V374" s="8"/>
      <c r="W374" s="8"/>
      <c r="X374" s="8"/>
      <c r="Y374" s="8"/>
      <c r="Z374" s="8"/>
    </row>
    <row r="375" spans="1:26" s="211" customFormat="1" ht="15.75" customHeight="1">
      <c r="A375" s="209"/>
      <c r="B375" s="23" t="s">
        <v>104</v>
      </c>
      <c r="C375" s="10" t="s">
        <v>554</v>
      </c>
      <c r="D375" s="204"/>
      <c r="E375" s="204"/>
      <c r="F375" s="204"/>
      <c r="G375" s="204"/>
      <c r="H375" s="204"/>
      <c r="I375" s="204"/>
      <c r="J375" s="204"/>
      <c r="K375" s="204"/>
      <c r="L375" s="204"/>
      <c r="M375" s="210"/>
      <c r="N375" s="210"/>
      <c r="O375" s="210"/>
      <c r="P375" s="210"/>
      <c r="Q375" s="210"/>
      <c r="R375" s="210"/>
      <c r="S375" s="210"/>
      <c r="T375" s="210"/>
      <c r="U375" s="210"/>
      <c r="V375" s="210"/>
      <c r="W375" s="210"/>
      <c r="X375" s="210"/>
      <c r="Y375" s="210"/>
      <c r="Z375" s="210"/>
    </row>
    <row r="376" spans="1:26" s="211" customFormat="1" ht="15.75" customHeight="1">
      <c r="A376" s="209"/>
      <c r="B376" s="23"/>
      <c r="C376" s="10" t="s">
        <v>523</v>
      </c>
      <c r="D376" s="204"/>
      <c r="E376" s="204"/>
      <c r="F376" s="204"/>
      <c r="G376" s="204"/>
      <c r="H376" s="204"/>
      <c r="I376" s="204"/>
      <c r="J376" s="204"/>
      <c r="K376" s="204"/>
      <c r="L376" s="204"/>
      <c r="M376" s="210"/>
      <c r="N376" s="210"/>
      <c r="O376" s="210"/>
      <c r="P376" s="210"/>
      <c r="Q376" s="210"/>
      <c r="R376" s="210"/>
      <c r="S376" s="210"/>
      <c r="T376" s="210"/>
      <c r="U376" s="210"/>
      <c r="V376" s="210"/>
      <c r="W376" s="210"/>
      <c r="X376" s="210"/>
      <c r="Y376" s="210"/>
      <c r="Z376" s="210"/>
    </row>
    <row r="377" spans="1:26" ht="15.75" customHeight="1">
      <c r="A377" s="56"/>
      <c r="B377" s="10"/>
      <c r="C377" s="23" t="s">
        <v>104</v>
      </c>
      <c r="D377" s="13" t="s">
        <v>524</v>
      </c>
      <c r="E377" s="96"/>
      <c r="F377" s="96"/>
      <c r="G377" s="96"/>
      <c r="H377" s="82"/>
      <c r="I377" s="82"/>
      <c r="J377" s="82"/>
      <c r="K377" s="82"/>
      <c r="L377" s="82"/>
      <c r="M377" s="82"/>
      <c r="N377" s="8"/>
      <c r="O377" s="8"/>
      <c r="P377" s="8"/>
      <c r="Q377" s="8"/>
      <c r="R377" s="8"/>
      <c r="S377" s="8"/>
      <c r="T377" s="8"/>
      <c r="U377" s="8"/>
      <c r="V377" s="8"/>
      <c r="W377" s="8"/>
      <c r="X377" s="8"/>
      <c r="Y377" s="8"/>
      <c r="Z377" s="8"/>
    </row>
    <row r="378" spans="1:26" ht="15.75" customHeight="1">
      <c r="A378" s="56"/>
      <c r="B378" s="10"/>
      <c r="C378" s="8"/>
      <c r="D378" s="23" t="s">
        <v>104</v>
      </c>
      <c r="E378" s="13" t="s">
        <v>555</v>
      </c>
      <c r="F378" s="96"/>
      <c r="G378" s="96"/>
      <c r="H378" s="82"/>
      <c r="I378" s="82"/>
      <c r="J378" s="82"/>
      <c r="K378" s="82"/>
      <c r="L378" s="82"/>
      <c r="M378" s="82"/>
      <c r="N378" s="8"/>
      <c r="O378" s="8"/>
      <c r="P378" s="8"/>
      <c r="Q378" s="8"/>
      <c r="R378" s="8"/>
      <c r="S378" s="8"/>
      <c r="T378" s="8"/>
      <c r="U378" s="8"/>
      <c r="V378" s="8"/>
      <c r="W378" s="8"/>
      <c r="X378" s="8"/>
      <c r="Y378" s="8"/>
      <c r="Z378" s="8"/>
    </row>
    <row r="379" spans="1:26" ht="15.75" customHeight="1">
      <c r="A379" s="56"/>
      <c r="B379" s="10"/>
      <c r="C379" s="8"/>
      <c r="D379" s="8"/>
      <c r="E379" s="10" t="s">
        <v>470</v>
      </c>
      <c r="F379" s="96"/>
      <c r="G379" s="96"/>
      <c r="H379" s="82"/>
      <c r="I379" s="82"/>
      <c r="J379" s="82"/>
      <c r="K379" s="82"/>
      <c r="L379" s="82"/>
      <c r="M379" s="82"/>
      <c r="N379" s="8"/>
      <c r="O379" s="8"/>
      <c r="P379" s="8"/>
      <c r="Q379" s="8"/>
      <c r="R379" s="8"/>
      <c r="S379" s="8"/>
      <c r="T379" s="8"/>
      <c r="U379" s="8"/>
      <c r="V379" s="8"/>
      <c r="W379" s="8"/>
      <c r="X379" s="8"/>
      <c r="Y379" s="8"/>
      <c r="Z379" s="8"/>
    </row>
    <row r="380" spans="1:26" ht="15.75" customHeight="1">
      <c r="A380" s="56"/>
      <c r="B380" s="10"/>
      <c r="C380" s="8"/>
      <c r="D380" s="8"/>
      <c r="E380" s="23" t="s">
        <v>104</v>
      </c>
      <c r="F380" s="13" t="s">
        <v>556</v>
      </c>
      <c r="G380" s="96"/>
      <c r="H380" s="82"/>
      <c r="I380" s="82"/>
      <c r="J380" s="82"/>
      <c r="K380" s="82"/>
      <c r="L380" s="82"/>
      <c r="M380" s="82"/>
      <c r="N380" s="8"/>
      <c r="O380" s="8"/>
      <c r="P380" s="8"/>
      <c r="Q380" s="8"/>
      <c r="R380" s="8"/>
      <c r="S380" s="8"/>
      <c r="T380" s="8"/>
      <c r="U380" s="8"/>
      <c r="V380" s="8"/>
      <c r="W380" s="8"/>
      <c r="X380" s="8"/>
      <c r="Y380" s="8"/>
      <c r="Z380" s="8"/>
    </row>
    <row r="381" spans="1:26" ht="15.75" customHeight="1">
      <c r="A381" s="56"/>
      <c r="B381" s="10"/>
      <c r="C381" s="8"/>
      <c r="D381" s="8"/>
      <c r="E381" s="23" t="s">
        <v>104</v>
      </c>
      <c r="F381" s="13" t="s">
        <v>557</v>
      </c>
      <c r="G381" s="96"/>
      <c r="H381" s="82"/>
      <c r="I381" s="82"/>
      <c r="J381" s="82"/>
      <c r="K381" s="82"/>
      <c r="L381" s="82"/>
      <c r="M381" s="82"/>
      <c r="N381" s="8"/>
      <c r="O381" s="8"/>
      <c r="P381" s="8"/>
      <c r="Q381" s="8"/>
      <c r="R381" s="8"/>
      <c r="S381" s="8"/>
      <c r="T381" s="8"/>
      <c r="U381" s="8"/>
      <c r="V381" s="8"/>
      <c r="W381" s="8"/>
      <c r="X381" s="8"/>
      <c r="Y381" s="8"/>
      <c r="Z381" s="8"/>
    </row>
    <row r="382" spans="1:26" ht="15.75" customHeight="1">
      <c r="A382" s="56"/>
      <c r="B382" s="10"/>
      <c r="C382" s="8"/>
      <c r="D382" s="8"/>
      <c r="E382" s="23" t="s">
        <v>104</v>
      </c>
      <c r="F382" s="13" t="s">
        <v>558</v>
      </c>
      <c r="G382" s="96"/>
      <c r="H382" s="82"/>
      <c r="I382" s="82"/>
      <c r="J382" s="82"/>
      <c r="K382" s="82"/>
      <c r="L382" s="82"/>
      <c r="M382" s="82"/>
      <c r="N382" s="8"/>
      <c r="O382" s="8"/>
      <c r="P382" s="8"/>
      <c r="Q382" s="8"/>
      <c r="R382" s="8"/>
      <c r="S382" s="8"/>
      <c r="T382" s="8"/>
      <c r="U382" s="8"/>
      <c r="V382" s="8"/>
      <c r="W382" s="8"/>
      <c r="X382" s="8"/>
      <c r="Y382" s="8"/>
      <c r="Z382" s="8"/>
    </row>
    <row r="383" spans="1:26" ht="15.75" customHeight="1">
      <c r="A383" s="56"/>
      <c r="B383" s="10"/>
      <c r="C383" s="8"/>
      <c r="D383" s="8"/>
      <c r="E383" s="23" t="s">
        <v>104</v>
      </c>
      <c r="F383" s="13" t="s">
        <v>559</v>
      </c>
      <c r="G383" s="96"/>
      <c r="H383" s="82"/>
      <c r="I383" s="82"/>
      <c r="J383" s="82"/>
      <c r="K383" s="82"/>
      <c r="L383" s="82"/>
      <c r="M383" s="82"/>
      <c r="N383" s="8"/>
      <c r="O383" s="8"/>
      <c r="P383" s="8"/>
      <c r="Q383" s="8"/>
      <c r="R383" s="8"/>
      <c r="S383" s="8"/>
      <c r="T383" s="8"/>
      <c r="U383" s="8"/>
      <c r="V383" s="8"/>
      <c r="W383" s="8"/>
      <c r="X383" s="8"/>
      <c r="Y383" s="8"/>
      <c r="Z383" s="8"/>
    </row>
    <row r="384" spans="1:26" ht="15.75" customHeight="1">
      <c r="A384" s="56"/>
      <c r="B384" s="10"/>
      <c r="C384" s="8"/>
      <c r="D384" s="8"/>
      <c r="E384" s="23" t="s">
        <v>104</v>
      </c>
      <c r="F384" s="207" t="s">
        <v>46</v>
      </c>
      <c r="G384" s="208"/>
      <c r="H384" s="82"/>
      <c r="I384" s="82"/>
      <c r="J384" s="82"/>
      <c r="K384" s="82"/>
      <c r="L384" s="82"/>
      <c r="M384" s="82"/>
      <c r="N384" s="8"/>
      <c r="O384" s="8"/>
      <c r="P384" s="8"/>
      <c r="Q384" s="8"/>
      <c r="R384" s="8"/>
      <c r="S384" s="8"/>
      <c r="T384" s="8"/>
      <c r="U384" s="8"/>
      <c r="V384" s="8"/>
      <c r="W384" s="8"/>
      <c r="X384" s="8"/>
      <c r="Y384" s="8"/>
      <c r="Z384" s="8"/>
    </row>
    <row r="385" spans="1:26" ht="15.75" customHeight="1">
      <c r="A385" s="56"/>
      <c r="B385" s="10"/>
      <c r="C385" s="23" t="s">
        <v>104</v>
      </c>
      <c r="D385" s="13" t="s">
        <v>532</v>
      </c>
      <c r="E385" s="96"/>
      <c r="F385" s="96"/>
      <c r="G385" s="96"/>
      <c r="H385" s="82"/>
      <c r="I385" s="82"/>
      <c r="J385" s="82"/>
      <c r="K385" s="82"/>
      <c r="L385" s="82"/>
      <c r="M385" s="82"/>
      <c r="N385" s="8"/>
      <c r="O385" s="8"/>
      <c r="P385" s="8"/>
      <c r="Q385" s="8"/>
      <c r="R385" s="8"/>
      <c r="S385" s="8"/>
      <c r="T385" s="8"/>
      <c r="U385" s="8"/>
      <c r="V385" s="8"/>
      <c r="W385" s="8"/>
      <c r="X385" s="8"/>
      <c r="Y385" s="8"/>
      <c r="Z385" s="8"/>
    </row>
    <row r="386" spans="1:26" ht="15.75" customHeight="1">
      <c r="A386" s="56"/>
      <c r="B386" s="10"/>
      <c r="C386" s="8"/>
      <c r="D386" s="23" t="s">
        <v>104</v>
      </c>
      <c r="E386" s="13" t="s">
        <v>555</v>
      </c>
      <c r="F386" s="96"/>
      <c r="G386" s="96"/>
      <c r="H386" s="82"/>
      <c r="I386" s="82"/>
      <c r="J386" s="82"/>
      <c r="K386" s="82"/>
      <c r="L386" s="82"/>
      <c r="M386" s="82"/>
      <c r="N386" s="8"/>
      <c r="O386" s="8"/>
      <c r="P386" s="8"/>
      <c r="Q386" s="8"/>
      <c r="R386" s="8"/>
      <c r="S386" s="8"/>
      <c r="T386" s="8"/>
      <c r="U386" s="8"/>
      <c r="V386" s="8"/>
      <c r="W386" s="8"/>
      <c r="X386" s="8"/>
      <c r="Y386" s="8"/>
      <c r="Z386" s="8"/>
    </row>
    <row r="387" spans="1:26" ht="15.75" customHeight="1">
      <c r="A387" s="56"/>
      <c r="B387" s="10"/>
      <c r="C387" s="8"/>
      <c r="D387" s="8"/>
      <c r="E387" s="10" t="s">
        <v>470</v>
      </c>
      <c r="F387" s="96"/>
      <c r="G387" s="96"/>
      <c r="H387" s="82"/>
      <c r="I387" s="82"/>
      <c r="J387" s="82"/>
      <c r="K387" s="82"/>
      <c r="L387" s="82"/>
      <c r="M387" s="82"/>
      <c r="N387" s="8"/>
      <c r="O387" s="8"/>
      <c r="P387" s="8"/>
      <c r="Q387" s="8"/>
      <c r="R387" s="8"/>
      <c r="S387" s="8"/>
      <c r="T387" s="8"/>
      <c r="U387" s="8"/>
      <c r="V387" s="8"/>
      <c r="W387" s="8"/>
      <c r="X387" s="8"/>
      <c r="Y387" s="8"/>
      <c r="Z387" s="8"/>
    </row>
    <row r="388" spans="1:26" ht="15.75" customHeight="1">
      <c r="A388" s="56"/>
      <c r="B388" s="10"/>
      <c r="C388" s="8"/>
      <c r="D388" s="8"/>
      <c r="E388" s="23" t="s">
        <v>104</v>
      </c>
      <c r="F388" s="13" t="s">
        <v>560</v>
      </c>
      <c r="G388" s="96"/>
      <c r="H388" s="82"/>
      <c r="I388" s="82"/>
      <c r="J388" s="82"/>
      <c r="K388" s="82"/>
      <c r="L388" s="82"/>
      <c r="M388" s="82"/>
      <c r="N388" s="8"/>
      <c r="O388" s="8"/>
      <c r="P388" s="8"/>
      <c r="Q388" s="8"/>
      <c r="R388" s="8"/>
      <c r="S388" s="8"/>
      <c r="T388" s="8"/>
      <c r="U388" s="8"/>
      <c r="V388" s="8"/>
      <c r="W388" s="8"/>
      <c r="X388" s="8"/>
      <c r="Y388" s="8"/>
      <c r="Z388" s="8"/>
    </row>
    <row r="389" spans="1:26" ht="15.75" customHeight="1">
      <c r="A389" s="56"/>
      <c r="B389" s="10"/>
      <c r="C389" s="8"/>
      <c r="D389" s="8"/>
      <c r="E389" s="23" t="s">
        <v>104</v>
      </c>
      <c r="F389" s="13" t="s">
        <v>561</v>
      </c>
      <c r="G389" s="96"/>
      <c r="H389" s="82"/>
      <c r="I389" s="82"/>
      <c r="J389" s="82"/>
      <c r="K389" s="82"/>
      <c r="L389" s="82"/>
      <c r="M389" s="82"/>
      <c r="N389" s="8"/>
      <c r="O389" s="8"/>
      <c r="P389" s="8"/>
      <c r="Q389" s="8"/>
      <c r="R389" s="8"/>
      <c r="S389" s="8"/>
      <c r="T389" s="8"/>
      <c r="U389" s="8"/>
      <c r="V389" s="8"/>
      <c r="W389" s="8"/>
      <c r="X389" s="8"/>
      <c r="Y389" s="8"/>
      <c r="Z389" s="8"/>
    </row>
    <row r="390" spans="1:26" ht="15.75" customHeight="1">
      <c r="A390" s="56"/>
      <c r="B390" s="10"/>
      <c r="C390" s="8"/>
      <c r="D390" s="8"/>
      <c r="E390" s="23" t="s">
        <v>104</v>
      </c>
      <c r="F390" s="13" t="s">
        <v>562</v>
      </c>
      <c r="G390" s="96"/>
      <c r="H390" s="82"/>
      <c r="I390" s="82"/>
      <c r="J390" s="82"/>
      <c r="K390" s="82"/>
      <c r="L390" s="82"/>
      <c r="M390" s="82"/>
      <c r="N390" s="8"/>
      <c r="O390" s="8"/>
      <c r="P390" s="8"/>
      <c r="Q390" s="8"/>
      <c r="R390" s="8"/>
      <c r="S390" s="8"/>
      <c r="T390" s="8"/>
      <c r="U390" s="8"/>
      <c r="V390" s="8"/>
      <c r="W390" s="8"/>
      <c r="X390" s="8"/>
      <c r="Y390" s="8"/>
      <c r="Z390" s="8"/>
    </row>
    <row r="391" spans="1:26" ht="15.75" customHeight="1">
      <c r="A391" s="56"/>
      <c r="B391" s="10"/>
      <c r="C391" s="8"/>
      <c r="D391" s="8"/>
      <c r="E391" s="23" t="s">
        <v>104</v>
      </c>
      <c r="F391" s="13" t="s">
        <v>563</v>
      </c>
      <c r="G391" s="96"/>
      <c r="H391" s="82"/>
      <c r="I391" s="82"/>
      <c r="J391" s="82"/>
      <c r="K391" s="82"/>
      <c r="L391" s="82"/>
      <c r="M391" s="82"/>
      <c r="N391" s="8"/>
      <c r="O391" s="8"/>
      <c r="P391" s="8"/>
      <c r="Q391" s="8"/>
      <c r="R391" s="8"/>
      <c r="S391" s="8"/>
      <c r="T391" s="8"/>
      <c r="U391" s="8"/>
      <c r="V391" s="8"/>
      <c r="W391" s="8"/>
      <c r="X391" s="8"/>
      <c r="Y391" s="8"/>
      <c r="Z391" s="8"/>
    </row>
    <row r="392" spans="1:26" ht="15.75" customHeight="1">
      <c r="A392" s="56"/>
      <c r="B392" s="10"/>
      <c r="C392" s="8"/>
      <c r="D392" s="8"/>
      <c r="E392" s="23" t="s">
        <v>104</v>
      </c>
      <c r="F392" s="13" t="s">
        <v>564</v>
      </c>
      <c r="G392" s="96"/>
      <c r="H392" s="82"/>
      <c r="I392" s="82"/>
      <c r="J392" s="82"/>
      <c r="K392" s="82"/>
      <c r="L392" s="82"/>
      <c r="M392" s="82"/>
      <c r="N392" s="8"/>
      <c r="O392" s="8"/>
      <c r="P392" s="8"/>
      <c r="Q392" s="8"/>
      <c r="R392" s="8"/>
      <c r="S392" s="8"/>
      <c r="T392" s="8"/>
      <c r="U392" s="8"/>
      <c r="V392" s="8"/>
      <c r="W392" s="8"/>
      <c r="X392" s="8"/>
      <c r="Y392" s="8"/>
      <c r="Z392" s="8"/>
    </row>
    <row r="393" spans="1:26" ht="15.75" customHeight="1">
      <c r="A393" s="56"/>
      <c r="B393" s="10"/>
      <c r="C393" s="8"/>
      <c r="D393" s="8"/>
      <c r="E393" s="23" t="s">
        <v>104</v>
      </c>
      <c r="F393" s="13" t="s">
        <v>565</v>
      </c>
      <c r="G393" s="96"/>
      <c r="H393" s="82"/>
      <c r="I393" s="82"/>
      <c r="J393" s="82"/>
      <c r="K393" s="82"/>
      <c r="L393" s="82"/>
      <c r="M393" s="82"/>
      <c r="N393" s="8"/>
      <c r="O393" s="8"/>
      <c r="P393" s="8"/>
      <c r="Q393" s="8"/>
      <c r="R393" s="8"/>
      <c r="S393" s="8"/>
      <c r="T393" s="8"/>
      <c r="U393" s="8"/>
      <c r="V393" s="8"/>
      <c r="W393" s="8"/>
      <c r="X393" s="8"/>
      <c r="Y393" s="8"/>
      <c r="Z393" s="8"/>
    </row>
    <row r="394" spans="1:26" ht="15.75" customHeight="1">
      <c r="A394" s="56"/>
      <c r="B394" s="10"/>
      <c r="C394" s="8"/>
      <c r="D394" s="8"/>
      <c r="E394" s="23" t="s">
        <v>104</v>
      </c>
      <c r="F394" s="207" t="s">
        <v>46</v>
      </c>
      <c r="G394" s="208"/>
      <c r="H394" s="82"/>
      <c r="I394" s="82"/>
      <c r="J394" s="82"/>
      <c r="K394" s="82"/>
      <c r="L394" s="82"/>
      <c r="M394" s="82"/>
      <c r="N394" s="8"/>
      <c r="O394" s="8"/>
      <c r="P394" s="8"/>
      <c r="Q394" s="8"/>
      <c r="R394" s="8"/>
      <c r="S394" s="8"/>
      <c r="T394" s="8"/>
      <c r="U394" s="8"/>
      <c r="V394" s="8"/>
      <c r="W394" s="8"/>
      <c r="X394" s="8"/>
      <c r="Y394" s="8"/>
      <c r="Z394" s="8"/>
    </row>
    <row r="395" spans="1:26" ht="15.75" customHeight="1">
      <c r="A395" s="56"/>
      <c r="B395" s="10"/>
      <c r="C395" s="23" t="s">
        <v>104</v>
      </c>
      <c r="D395" s="13" t="s">
        <v>538</v>
      </c>
      <c r="E395" s="96"/>
      <c r="F395" s="96"/>
      <c r="G395" s="96"/>
      <c r="H395" s="82"/>
      <c r="I395" s="82"/>
      <c r="J395" s="82"/>
      <c r="K395" s="82"/>
      <c r="L395" s="82"/>
      <c r="M395" s="82"/>
      <c r="N395" s="8"/>
      <c r="O395" s="8"/>
      <c r="P395" s="8"/>
      <c r="Q395" s="8"/>
      <c r="R395" s="8"/>
      <c r="S395" s="8"/>
      <c r="T395" s="8"/>
      <c r="U395" s="8"/>
      <c r="V395" s="8"/>
      <c r="W395" s="8"/>
      <c r="X395" s="8"/>
      <c r="Y395" s="8"/>
      <c r="Z395" s="8"/>
    </row>
    <row r="396" spans="1:26" ht="15.75" customHeight="1">
      <c r="A396" s="56"/>
      <c r="B396" s="10"/>
      <c r="C396" s="8"/>
      <c r="D396" s="23" t="s">
        <v>104</v>
      </c>
      <c r="E396" s="13" t="s">
        <v>555</v>
      </c>
      <c r="F396" s="96"/>
      <c r="G396" s="96"/>
      <c r="H396" s="82"/>
      <c r="I396" s="82"/>
      <c r="J396" s="82"/>
      <c r="K396" s="82"/>
      <c r="L396" s="82"/>
      <c r="M396" s="82"/>
      <c r="N396" s="8"/>
      <c r="O396" s="8"/>
      <c r="P396" s="8"/>
      <c r="Q396" s="8"/>
      <c r="R396" s="8"/>
      <c r="S396" s="8"/>
      <c r="T396" s="8"/>
      <c r="U396" s="8"/>
      <c r="V396" s="8"/>
      <c r="W396" s="8"/>
      <c r="X396" s="8"/>
      <c r="Y396" s="8"/>
      <c r="Z396" s="8"/>
    </row>
    <row r="397" spans="1:26" ht="15.75" customHeight="1">
      <c r="A397" s="56"/>
      <c r="B397" s="10"/>
      <c r="C397" s="8"/>
      <c r="D397" s="8"/>
      <c r="E397" s="10" t="s">
        <v>470</v>
      </c>
      <c r="F397" s="96"/>
      <c r="G397" s="96"/>
      <c r="H397" s="82"/>
      <c r="I397" s="82"/>
      <c r="J397" s="82"/>
      <c r="K397" s="82"/>
      <c r="L397" s="82"/>
      <c r="M397" s="82"/>
      <c r="N397" s="8"/>
      <c r="O397" s="8"/>
      <c r="P397" s="8"/>
      <c r="Q397" s="8"/>
      <c r="R397" s="8"/>
      <c r="S397" s="8"/>
      <c r="T397" s="8"/>
      <c r="U397" s="8"/>
      <c r="V397" s="8"/>
      <c r="W397" s="8"/>
      <c r="X397" s="8"/>
      <c r="Y397" s="8"/>
      <c r="Z397" s="8"/>
    </row>
    <row r="398" spans="1:26" ht="15.75" customHeight="1">
      <c r="A398" s="56"/>
      <c r="B398" s="10"/>
      <c r="C398" s="8"/>
      <c r="D398" s="8"/>
      <c r="E398" s="23" t="s">
        <v>104</v>
      </c>
      <c r="F398" s="13" t="s">
        <v>566</v>
      </c>
      <c r="G398" s="96"/>
      <c r="H398" s="82"/>
      <c r="I398" s="82"/>
      <c r="J398" s="82"/>
      <c r="K398" s="82"/>
      <c r="L398" s="82"/>
      <c r="M398" s="82"/>
      <c r="N398" s="8"/>
      <c r="O398" s="8"/>
      <c r="P398" s="8"/>
      <c r="Q398" s="8"/>
      <c r="R398" s="8"/>
      <c r="S398" s="8"/>
      <c r="T398" s="8"/>
      <c r="U398" s="8"/>
      <c r="V398" s="8"/>
      <c r="W398" s="8"/>
      <c r="X398" s="8"/>
      <c r="Y398" s="8"/>
      <c r="Z398" s="8"/>
    </row>
    <row r="399" spans="1:26" ht="15.75" customHeight="1">
      <c r="A399" s="56"/>
      <c r="B399" s="10"/>
      <c r="C399" s="8"/>
      <c r="D399" s="8"/>
      <c r="E399" s="23" t="s">
        <v>104</v>
      </c>
      <c r="F399" s="13" t="s">
        <v>567</v>
      </c>
      <c r="G399" s="96"/>
      <c r="H399" s="82"/>
      <c r="I399" s="82"/>
      <c r="J399" s="82"/>
      <c r="K399" s="82"/>
      <c r="L399" s="82"/>
      <c r="M399" s="82"/>
      <c r="N399" s="8"/>
      <c r="O399" s="8"/>
      <c r="P399" s="8"/>
      <c r="Q399" s="8"/>
      <c r="R399" s="8"/>
      <c r="S399" s="8"/>
      <c r="T399" s="8"/>
      <c r="U399" s="8"/>
      <c r="V399" s="8"/>
      <c r="W399" s="8"/>
      <c r="X399" s="8"/>
      <c r="Y399" s="8"/>
      <c r="Z399" s="8"/>
    </row>
    <row r="400" spans="1:26" ht="15.75" customHeight="1">
      <c r="A400" s="56"/>
      <c r="B400" s="10"/>
      <c r="C400" s="8"/>
      <c r="D400" s="8"/>
      <c r="E400" s="23" t="s">
        <v>104</v>
      </c>
      <c r="F400" s="13" t="s">
        <v>568</v>
      </c>
      <c r="G400" s="96"/>
      <c r="H400" s="82"/>
      <c r="I400" s="82"/>
      <c r="J400" s="82"/>
      <c r="K400" s="82"/>
      <c r="L400" s="82"/>
      <c r="M400" s="82"/>
      <c r="N400" s="8"/>
      <c r="O400" s="8"/>
      <c r="P400" s="8"/>
      <c r="Q400" s="8"/>
      <c r="R400" s="8"/>
      <c r="S400" s="8"/>
      <c r="T400" s="8"/>
      <c r="U400" s="8"/>
      <c r="V400" s="8"/>
      <c r="W400" s="8"/>
      <c r="X400" s="8"/>
      <c r="Y400" s="8"/>
      <c r="Z400" s="8"/>
    </row>
    <row r="401" spans="1:26" ht="15.75" customHeight="1">
      <c r="A401" s="56"/>
      <c r="B401" s="10"/>
      <c r="C401" s="8"/>
      <c r="D401" s="8"/>
      <c r="E401" s="23" t="s">
        <v>104</v>
      </c>
      <c r="F401" s="207" t="s">
        <v>46</v>
      </c>
      <c r="G401" s="208"/>
      <c r="H401" s="82"/>
      <c r="I401" s="82"/>
      <c r="J401" s="82"/>
      <c r="K401" s="82"/>
      <c r="L401" s="82"/>
      <c r="M401" s="82"/>
      <c r="N401" s="8"/>
      <c r="O401" s="8"/>
      <c r="P401" s="8"/>
      <c r="Q401" s="8"/>
      <c r="R401" s="8"/>
      <c r="S401" s="8"/>
      <c r="T401" s="8"/>
      <c r="U401" s="8"/>
      <c r="V401" s="8"/>
      <c r="W401" s="8"/>
      <c r="X401" s="8"/>
      <c r="Y401" s="8"/>
      <c r="Z401" s="8"/>
    </row>
    <row r="402" spans="1:26" ht="15.75" customHeight="1">
      <c r="A402" s="56"/>
      <c r="B402" s="10"/>
      <c r="C402" s="23" t="s">
        <v>104</v>
      </c>
      <c r="D402" s="13" t="s">
        <v>544</v>
      </c>
      <c r="E402" s="96"/>
      <c r="F402" s="96"/>
      <c r="G402" s="96"/>
      <c r="H402" s="82"/>
      <c r="I402" s="82"/>
      <c r="J402" s="82"/>
      <c r="K402" s="82"/>
      <c r="L402" s="82"/>
      <c r="M402" s="82"/>
      <c r="N402" s="8"/>
      <c r="O402" s="8"/>
      <c r="P402" s="8"/>
      <c r="Q402" s="8"/>
      <c r="R402" s="8"/>
      <c r="S402" s="8"/>
      <c r="T402" s="8"/>
      <c r="U402" s="8"/>
      <c r="V402" s="8"/>
      <c r="W402" s="8"/>
      <c r="X402" s="8"/>
      <c r="Y402" s="8"/>
      <c r="Z402" s="8"/>
    </row>
    <row r="403" spans="1:26" ht="15.75" customHeight="1">
      <c r="A403" s="56"/>
      <c r="B403" s="10"/>
      <c r="C403" s="8"/>
      <c r="D403" s="23" t="s">
        <v>104</v>
      </c>
      <c r="E403" s="13" t="s">
        <v>555</v>
      </c>
      <c r="F403" s="96"/>
      <c r="G403" s="96"/>
      <c r="H403" s="82"/>
      <c r="I403" s="82"/>
      <c r="J403" s="82"/>
      <c r="K403" s="82"/>
      <c r="L403" s="82"/>
      <c r="M403" s="82"/>
      <c r="N403" s="8"/>
      <c r="O403" s="8"/>
      <c r="P403" s="8"/>
      <c r="Q403" s="8"/>
      <c r="R403" s="8"/>
      <c r="S403" s="8"/>
      <c r="T403" s="8"/>
      <c r="U403" s="8"/>
      <c r="V403" s="8"/>
      <c r="W403" s="8"/>
      <c r="X403" s="8"/>
      <c r="Y403" s="8"/>
      <c r="Z403" s="8"/>
    </row>
    <row r="404" spans="1:26" ht="15.75" customHeight="1">
      <c r="A404" s="56"/>
      <c r="B404" s="10"/>
      <c r="C404" s="8"/>
      <c r="D404" s="8"/>
      <c r="E404" s="10" t="s">
        <v>470</v>
      </c>
      <c r="F404" s="96"/>
      <c r="G404" s="96"/>
      <c r="H404" s="82"/>
      <c r="I404" s="82"/>
      <c r="J404" s="82"/>
      <c r="K404" s="82"/>
      <c r="L404" s="82"/>
      <c r="M404" s="82"/>
      <c r="N404" s="8"/>
      <c r="O404" s="8"/>
      <c r="P404" s="8"/>
      <c r="Q404" s="8"/>
      <c r="R404" s="8"/>
      <c r="S404" s="8"/>
      <c r="T404" s="8"/>
      <c r="U404" s="8"/>
      <c r="V404" s="8"/>
      <c r="W404" s="8"/>
      <c r="X404" s="8"/>
      <c r="Y404" s="8"/>
      <c r="Z404" s="8"/>
    </row>
    <row r="405" spans="1:26" ht="15.75" customHeight="1">
      <c r="A405" s="56"/>
      <c r="B405" s="10"/>
      <c r="C405" s="8"/>
      <c r="D405" s="8"/>
      <c r="E405" s="23" t="s">
        <v>104</v>
      </c>
      <c r="F405" s="13" t="s">
        <v>569</v>
      </c>
      <c r="G405" s="96"/>
      <c r="H405" s="82"/>
      <c r="I405" s="82"/>
      <c r="J405" s="82"/>
      <c r="K405" s="82"/>
      <c r="L405" s="82"/>
      <c r="M405" s="82"/>
      <c r="N405" s="8"/>
      <c r="O405" s="8"/>
      <c r="P405" s="8"/>
      <c r="Q405" s="8"/>
      <c r="R405" s="8"/>
      <c r="S405" s="8"/>
      <c r="T405" s="8"/>
      <c r="U405" s="8"/>
      <c r="V405" s="8"/>
      <c r="W405" s="8"/>
      <c r="X405" s="8"/>
      <c r="Y405" s="8"/>
      <c r="Z405" s="8"/>
    </row>
    <row r="406" spans="1:26" ht="15.75" customHeight="1">
      <c r="A406" s="56"/>
      <c r="B406" s="10"/>
      <c r="C406" s="8"/>
      <c r="D406" s="8"/>
      <c r="E406" s="23" t="s">
        <v>104</v>
      </c>
      <c r="F406" s="13" t="s">
        <v>570</v>
      </c>
      <c r="G406" s="96"/>
      <c r="H406" s="82"/>
      <c r="I406" s="82"/>
      <c r="J406" s="82"/>
      <c r="K406" s="82"/>
      <c r="L406" s="82"/>
      <c r="M406" s="82"/>
      <c r="N406" s="8"/>
      <c r="O406" s="8"/>
      <c r="P406" s="8"/>
      <c r="Q406" s="8"/>
      <c r="R406" s="8"/>
      <c r="S406" s="8"/>
      <c r="T406" s="8"/>
      <c r="U406" s="8"/>
      <c r="V406" s="8"/>
      <c r="W406" s="8"/>
      <c r="X406" s="8"/>
      <c r="Y406" s="8"/>
      <c r="Z406" s="8"/>
    </row>
    <row r="407" spans="1:26" ht="15.75" customHeight="1">
      <c r="A407" s="56"/>
      <c r="B407" s="10"/>
      <c r="C407" s="8"/>
      <c r="D407" s="8"/>
      <c r="E407" s="23" t="s">
        <v>104</v>
      </c>
      <c r="F407" s="207" t="s">
        <v>46</v>
      </c>
      <c r="G407" s="208"/>
      <c r="H407" s="82"/>
      <c r="I407" s="82"/>
      <c r="J407" s="82"/>
      <c r="K407" s="82"/>
      <c r="L407" s="82"/>
      <c r="M407" s="82"/>
      <c r="N407" s="8"/>
      <c r="O407" s="8"/>
      <c r="P407" s="8"/>
      <c r="Q407" s="8"/>
      <c r="R407" s="8"/>
      <c r="S407" s="8"/>
      <c r="T407" s="8"/>
      <c r="U407" s="8"/>
      <c r="V407" s="8"/>
      <c r="W407" s="8"/>
      <c r="X407" s="8"/>
      <c r="Y407" s="8"/>
      <c r="Z407" s="8"/>
    </row>
    <row r="408" spans="1:26" ht="15.75" customHeight="1">
      <c r="A408" s="56"/>
      <c r="B408" s="10"/>
      <c r="C408" s="23" t="s">
        <v>104</v>
      </c>
      <c r="D408" s="13" t="s">
        <v>548</v>
      </c>
      <c r="E408" s="96"/>
      <c r="F408" s="96"/>
      <c r="G408" s="96"/>
      <c r="H408" s="82"/>
      <c r="I408" s="82"/>
      <c r="J408" s="82"/>
      <c r="K408" s="82"/>
      <c r="L408" s="82"/>
      <c r="M408" s="82"/>
      <c r="N408" s="8"/>
      <c r="O408" s="8"/>
      <c r="P408" s="8"/>
      <c r="Q408" s="8"/>
      <c r="R408" s="8"/>
      <c r="S408" s="8"/>
      <c r="T408" s="8"/>
      <c r="U408" s="8"/>
      <c r="V408" s="8"/>
      <c r="W408" s="8"/>
      <c r="X408" s="8"/>
      <c r="Y408" s="8"/>
      <c r="Z408" s="8"/>
    </row>
    <row r="409" spans="1:26" ht="15.75" customHeight="1">
      <c r="A409" s="56"/>
      <c r="B409" s="10"/>
      <c r="C409" s="8"/>
      <c r="D409" s="23" t="s">
        <v>104</v>
      </c>
      <c r="E409" s="13" t="s">
        <v>555</v>
      </c>
      <c r="F409" s="96"/>
      <c r="G409" s="96"/>
      <c r="H409" s="82"/>
      <c r="I409" s="82"/>
      <c r="J409" s="82"/>
      <c r="K409" s="82"/>
      <c r="L409" s="82"/>
      <c r="M409" s="82"/>
      <c r="N409" s="8"/>
      <c r="O409" s="8"/>
      <c r="P409" s="8"/>
      <c r="Q409" s="8"/>
      <c r="R409" s="8"/>
      <c r="S409" s="8"/>
      <c r="T409" s="8"/>
      <c r="U409" s="8"/>
      <c r="V409" s="8"/>
      <c r="W409" s="8"/>
      <c r="X409" s="8"/>
      <c r="Y409" s="8"/>
      <c r="Z409" s="8"/>
    </row>
    <row r="410" spans="1:26" ht="15.75" customHeight="1">
      <c r="A410" s="56"/>
      <c r="B410" s="10"/>
      <c r="C410" s="8"/>
      <c r="D410" s="8"/>
      <c r="E410" s="10" t="s">
        <v>470</v>
      </c>
      <c r="F410" s="96"/>
      <c r="G410" s="96"/>
      <c r="H410" s="82"/>
      <c r="I410" s="82"/>
      <c r="J410" s="82"/>
      <c r="K410" s="82"/>
      <c r="L410" s="82"/>
      <c r="M410" s="82"/>
      <c r="N410" s="8"/>
      <c r="O410" s="8"/>
      <c r="P410" s="8"/>
      <c r="Q410" s="8"/>
      <c r="R410" s="8"/>
      <c r="S410" s="8"/>
      <c r="T410" s="8"/>
      <c r="U410" s="8"/>
      <c r="V410" s="8"/>
      <c r="W410" s="8"/>
      <c r="X410" s="8"/>
      <c r="Y410" s="8"/>
      <c r="Z410" s="8"/>
    </row>
    <row r="411" spans="1:26" ht="15.75" customHeight="1">
      <c r="A411" s="56"/>
      <c r="B411" s="10"/>
      <c r="C411" s="8"/>
      <c r="D411" s="8"/>
      <c r="E411" s="23" t="s">
        <v>104</v>
      </c>
      <c r="F411" s="13" t="s">
        <v>571</v>
      </c>
      <c r="G411" s="96"/>
      <c r="H411" s="82"/>
      <c r="I411" s="82"/>
      <c r="J411" s="82"/>
      <c r="K411" s="82"/>
      <c r="L411" s="82"/>
      <c r="M411" s="82"/>
      <c r="N411" s="8"/>
      <c r="O411" s="8"/>
      <c r="P411" s="8"/>
      <c r="Q411" s="8"/>
      <c r="R411" s="8"/>
      <c r="S411" s="8"/>
      <c r="T411" s="8"/>
      <c r="U411" s="8"/>
      <c r="V411" s="8"/>
      <c r="W411" s="8"/>
      <c r="X411" s="8"/>
      <c r="Y411" s="8"/>
      <c r="Z411" s="8"/>
    </row>
    <row r="412" spans="1:26" ht="15.75" customHeight="1">
      <c r="A412" s="56"/>
      <c r="B412" s="10"/>
      <c r="C412" s="8"/>
      <c r="D412" s="8"/>
      <c r="E412" s="23" t="s">
        <v>104</v>
      </c>
      <c r="F412" s="13" t="s">
        <v>572</v>
      </c>
      <c r="G412" s="96"/>
      <c r="H412" s="82"/>
      <c r="I412" s="82"/>
      <c r="J412" s="82"/>
      <c r="K412" s="82"/>
      <c r="L412" s="82"/>
      <c r="M412" s="82"/>
      <c r="N412" s="8"/>
      <c r="O412" s="8"/>
      <c r="P412" s="8"/>
      <c r="Q412" s="8"/>
      <c r="R412" s="8"/>
      <c r="S412" s="8"/>
      <c r="T412" s="8"/>
      <c r="U412" s="8"/>
      <c r="V412" s="8"/>
      <c r="W412" s="8"/>
      <c r="X412" s="8"/>
      <c r="Y412" s="8"/>
      <c r="Z412" s="8"/>
    </row>
    <row r="413" spans="1:26" ht="15.75" customHeight="1">
      <c r="A413" s="56"/>
      <c r="B413" s="10"/>
      <c r="C413" s="8"/>
      <c r="D413" s="8"/>
      <c r="E413" s="23" t="s">
        <v>104</v>
      </c>
      <c r="F413" s="13" t="s">
        <v>573</v>
      </c>
      <c r="G413" s="96"/>
      <c r="H413" s="82"/>
      <c r="I413" s="82"/>
      <c r="J413" s="82"/>
      <c r="K413" s="82"/>
      <c r="L413" s="82"/>
      <c r="M413" s="82"/>
      <c r="N413" s="8"/>
      <c r="O413" s="8"/>
      <c r="P413" s="8"/>
      <c r="Q413" s="8"/>
      <c r="R413" s="8"/>
      <c r="S413" s="8"/>
      <c r="T413" s="8"/>
      <c r="U413" s="8"/>
      <c r="V413" s="8"/>
      <c r="W413" s="8"/>
      <c r="X413" s="8"/>
      <c r="Y413" s="8"/>
      <c r="Z413" s="8"/>
    </row>
    <row r="414" spans="1:26" ht="15.75" customHeight="1">
      <c r="A414" s="56"/>
      <c r="B414" s="10"/>
      <c r="C414" s="8"/>
      <c r="D414" s="8"/>
      <c r="E414" s="23" t="s">
        <v>104</v>
      </c>
      <c r="F414" s="207" t="s">
        <v>46</v>
      </c>
      <c r="G414" s="208"/>
      <c r="H414" s="82"/>
      <c r="I414" s="82"/>
      <c r="J414" s="82"/>
      <c r="K414" s="82"/>
      <c r="L414" s="82"/>
      <c r="M414" s="82"/>
      <c r="N414" s="8"/>
      <c r="O414" s="8"/>
      <c r="P414" s="8"/>
      <c r="Q414" s="8"/>
      <c r="R414" s="8"/>
      <c r="S414" s="8"/>
      <c r="T414" s="8"/>
      <c r="U414" s="8"/>
      <c r="V414" s="8"/>
      <c r="W414" s="8"/>
      <c r="X414" s="8"/>
      <c r="Y414" s="8"/>
      <c r="Z414" s="8"/>
    </row>
    <row r="415" spans="1:26" ht="15.75" customHeight="1">
      <c r="A415" s="56"/>
      <c r="B415" s="10"/>
      <c r="C415" s="10"/>
      <c r="D415" s="96"/>
      <c r="E415" s="96"/>
      <c r="F415" s="96"/>
      <c r="G415" s="96"/>
      <c r="H415" s="82"/>
      <c r="I415" s="82"/>
      <c r="J415" s="82"/>
      <c r="K415" s="82"/>
      <c r="L415" s="82"/>
      <c r="M415" s="82"/>
      <c r="N415" s="8"/>
      <c r="O415" s="8"/>
      <c r="P415" s="8"/>
      <c r="Q415" s="8"/>
      <c r="R415" s="8"/>
      <c r="S415" s="8"/>
      <c r="T415" s="8"/>
      <c r="U415" s="8"/>
      <c r="V415" s="8"/>
      <c r="W415" s="8"/>
      <c r="X415" s="8"/>
      <c r="Y415" s="8"/>
      <c r="Z415" s="8"/>
    </row>
    <row r="416" spans="1:26" ht="15.75" customHeight="1">
      <c r="A416" s="56"/>
      <c r="B416" s="10"/>
      <c r="C416" s="10" t="s">
        <v>218</v>
      </c>
      <c r="D416" s="96"/>
      <c r="E416" s="96"/>
      <c r="F416" s="96"/>
      <c r="G416" s="96"/>
      <c r="H416" s="82"/>
      <c r="I416" s="82"/>
      <c r="J416" s="82"/>
      <c r="K416" s="82"/>
      <c r="L416" s="82"/>
      <c r="M416" s="82"/>
      <c r="N416" s="8"/>
      <c r="O416" s="8"/>
      <c r="P416" s="8"/>
      <c r="Q416" s="8"/>
      <c r="R416" s="8"/>
      <c r="S416" s="8"/>
      <c r="T416" s="8"/>
      <c r="U416" s="8"/>
      <c r="V416" s="8"/>
      <c r="W416" s="8"/>
      <c r="X416" s="8"/>
      <c r="Y416" s="8"/>
      <c r="Z416" s="8"/>
    </row>
    <row r="417" spans="1:26" ht="15.75" customHeight="1">
      <c r="A417" s="56"/>
      <c r="B417" s="10"/>
      <c r="C417" s="10"/>
      <c r="D417" s="96"/>
      <c r="E417" s="96"/>
      <c r="F417" s="96"/>
      <c r="G417" s="96"/>
      <c r="H417" s="82"/>
      <c r="I417" s="82"/>
      <c r="J417" s="82"/>
      <c r="K417" s="82"/>
      <c r="L417" s="82"/>
      <c r="M417" s="82"/>
      <c r="N417" s="8"/>
      <c r="O417" s="8"/>
      <c r="P417" s="8"/>
      <c r="Q417" s="8"/>
      <c r="R417" s="8"/>
      <c r="S417" s="8"/>
      <c r="T417" s="8"/>
      <c r="U417" s="8"/>
      <c r="V417" s="8"/>
      <c r="W417" s="8"/>
      <c r="X417" s="8"/>
      <c r="Y417" s="8"/>
      <c r="Z417" s="8"/>
    </row>
    <row r="418" spans="1:26" ht="15.75" customHeight="1">
      <c r="A418" s="56"/>
      <c r="B418" s="10"/>
      <c r="C418" s="8"/>
      <c r="D418" s="13" t="s">
        <v>574</v>
      </c>
      <c r="E418" s="10"/>
      <c r="F418" s="10"/>
      <c r="G418" s="10"/>
      <c r="H418" s="10"/>
      <c r="I418" s="10"/>
      <c r="J418" s="10"/>
      <c r="K418" s="10"/>
      <c r="L418" s="82"/>
      <c r="M418" s="82"/>
      <c r="N418" s="8"/>
      <c r="O418" s="8"/>
      <c r="P418" s="8"/>
      <c r="Q418" s="8"/>
      <c r="R418" s="8"/>
      <c r="S418" s="8"/>
      <c r="T418" s="8"/>
      <c r="U418" s="8"/>
      <c r="V418" s="8"/>
      <c r="W418" s="8"/>
      <c r="X418" s="8"/>
      <c r="Y418" s="8"/>
      <c r="Z418" s="8"/>
    </row>
    <row r="419" spans="1:26" ht="15.75" customHeight="1">
      <c r="A419" s="56"/>
      <c r="B419" s="10"/>
      <c r="C419" s="8"/>
      <c r="D419" s="48" t="s">
        <v>157</v>
      </c>
      <c r="E419" s="87"/>
      <c r="F419" s="87"/>
      <c r="G419" s="87"/>
      <c r="H419" s="87"/>
      <c r="I419" s="87"/>
      <c r="J419" s="87"/>
      <c r="K419" s="87"/>
      <c r="L419" s="88"/>
      <c r="M419" s="82"/>
      <c r="N419" s="8"/>
      <c r="O419" s="8"/>
      <c r="P419" s="8"/>
      <c r="Q419" s="8"/>
      <c r="R419" s="8"/>
      <c r="S419" s="8"/>
      <c r="T419" s="8"/>
      <c r="U419" s="8"/>
      <c r="V419" s="8"/>
      <c r="W419" s="8"/>
      <c r="X419" s="8"/>
      <c r="Y419" s="8"/>
      <c r="Z419" s="8"/>
    </row>
    <row r="420" spans="1:26" ht="15.75" customHeight="1">
      <c r="A420" s="56"/>
      <c r="B420" s="10"/>
      <c r="C420" s="8"/>
      <c r="D420" s="89"/>
      <c r="E420" s="90"/>
      <c r="F420" s="90"/>
      <c r="G420" s="90"/>
      <c r="H420" s="90"/>
      <c r="I420" s="90"/>
      <c r="J420" s="90"/>
      <c r="K420" s="90"/>
      <c r="L420" s="91"/>
      <c r="M420" s="82"/>
      <c r="N420" s="8"/>
      <c r="O420" s="8"/>
      <c r="P420" s="8"/>
      <c r="Q420" s="8"/>
      <c r="R420" s="8"/>
      <c r="S420" s="8"/>
      <c r="T420" s="8"/>
      <c r="U420" s="8"/>
      <c r="V420" s="8"/>
      <c r="W420" s="8"/>
      <c r="X420" s="8"/>
      <c r="Y420" s="8"/>
      <c r="Z420" s="8"/>
    </row>
    <row r="421" spans="1:26" ht="15.75" customHeight="1">
      <c r="A421" s="51"/>
      <c r="B421" s="10"/>
      <c r="C421" s="10"/>
      <c r="D421" s="10"/>
      <c r="E421" s="10"/>
      <c r="F421" s="10"/>
      <c r="G421" s="10"/>
      <c r="H421" s="10"/>
      <c r="I421" s="50"/>
      <c r="J421" s="8"/>
      <c r="K421" s="8"/>
      <c r="L421" s="8"/>
      <c r="M421" s="8"/>
      <c r="N421" s="8"/>
      <c r="O421" s="8"/>
      <c r="P421" s="8"/>
      <c r="Q421" s="8"/>
      <c r="R421" s="8"/>
      <c r="S421" s="8"/>
      <c r="T421" s="8"/>
      <c r="U421" s="8"/>
      <c r="V421" s="8"/>
      <c r="W421" s="8"/>
      <c r="X421" s="8"/>
      <c r="Y421" s="8"/>
      <c r="Z421" s="8"/>
    </row>
    <row r="422" spans="1:26" ht="15.75" customHeight="1">
      <c r="A422" s="13"/>
      <c r="B422" s="10"/>
      <c r="C422" s="212" t="s">
        <v>229</v>
      </c>
      <c r="D422" s="13"/>
      <c r="E422" s="13"/>
      <c r="F422" s="13"/>
      <c r="G422" s="13"/>
      <c r="H422" s="8"/>
      <c r="I422" s="10"/>
      <c r="J422" s="10"/>
      <c r="K422" s="10"/>
      <c r="L422" s="10"/>
      <c r="M422" s="8"/>
      <c r="N422" s="8"/>
      <c r="O422" s="8"/>
      <c r="P422" s="8"/>
      <c r="Q422" s="8"/>
      <c r="R422" s="8"/>
      <c r="S422" s="8"/>
      <c r="T422" s="8"/>
      <c r="U422" s="8"/>
      <c r="V422" s="8"/>
      <c r="W422" s="8"/>
      <c r="X422" s="8"/>
      <c r="Y422" s="8"/>
      <c r="Z422" s="8"/>
    </row>
    <row r="423" spans="1:26" ht="15.75" customHeight="1">
      <c r="A423" s="13"/>
      <c r="B423" s="10"/>
      <c r="C423" s="365" t="s">
        <v>157</v>
      </c>
      <c r="D423" s="436"/>
      <c r="E423" s="436"/>
      <c r="F423" s="436"/>
      <c r="G423" s="436"/>
      <c r="H423" s="436"/>
      <c r="I423" s="436"/>
      <c r="J423" s="436"/>
      <c r="K423" s="436"/>
      <c r="L423" s="437"/>
      <c r="M423" s="8"/>
      <c r="N423" s="8"/>
      <c r="O423" s="8"/>
      <c r="P423" s="8"/>
      <c r="Q423" s="8"/>
      <c r="R423" s="8"/>
      <c r="S423" s="8"/>
      <c r="T423" s="8"/>
      <c r="U423" s="8"/>
      <c r="V423" s="8"/>
      <c r="W423" s="8"/>
      <c r="X423" s="8"/>
      <c r="Y423" s="8"/>
      <c r="Z423" s="8"/>
    </row>
    <row r="424" spans="1:26" ht="15.75" customHeight="1">
      <c r="A424" s="13"/>
      <c r="B424" s="10"/>
      <c r="C424" s="438"/>
      <c r="D424" s="439"/>
      <c r="E424" s="439"/>
      <c r="F424" s="439"/>
      <c r="G424" s="439"/>
      <c r="H424" s="439"/>
      <c r="I424" s="439"/>
      <c r="J424" s="439"/>
      <c r="K424" s="439"/>
      <c r="L424" s="440"/>
      <c r="M424" s="8"/>
      <c r="N424" s="8"/>
      <c r="O424" s="8"/>
      <c r="P424" s="8"/>
      <c r="Q424" s="8"/>
      <c r="R424" s="8"/>
      <c r="S424" s="8"/>
      <c r="T424" s="8"/>
      <c r="U424" s="8"/>
      <c r="V424" s="8"/>
      <c r="W424" s="8"/>
      <c r="X424" s="8"/>
      <c r="Y424" s="8"/>
      <c r="Z424" s="8"/>
    </row>
    <row r="425" spans="1:26" ht="15.75" customHeight="1">
      <c r="A425" s="13"/>
      <c r="B425" s="10"/>
      <c r="C425" s="204"/>
      <c r="D425" s="204"/>
      <c r="E425" s="204"/>
      <c r="F425" s="204"/>
      <c r="G425" s="204"/>
      <c r="H425" s="204"/>
      <c r="I425" s="204"/>
      <c r="J425" s="204"/>
      <c r="K425" s="204"/>
      <c r="L425" s="204"/>
      <c r="M425" s="8"/>
      <c r="N425" s="8"/>
      <c r="O425" s="8"/>
      <c r="P425" s="8"/>
      <c r="Q425" s="8"/>
      <c r="R425" s="8"/>
      <c r="S425" s="8"/>
      <c r="T425" s="8"/>
      <c r="U425" s="8"/>
      <c r="V425" s="8"/>
      <c r="W425" s="8"/>
      <c r="X425" s="8"/>
      <c r="Y425" s="8"/>
      <c r="Z425" s="8"/>
    </row>
    <row r="426" spans="1:26" ht="15.75" customHeight="1">
      <c r="A426" s="98"/>
      <c r="B426" s="99"/>
      <c r="C426" s="99"/>
      <c r="D426" s="99"/>
      <c r="E426" s="99"/>
      <c r="F426" s="99"/>
      <c r="G426" s="99"/>
      <c r="H426" s="99"/>
      <c r="I426" s="72"/>
      <c r="K426" s="8"/>
    </row>
    <row r="427" spans="1:26" ht="15.75" hidden="1" customHeight="1">
      <c r="A427" s="98"/>
      <c r="B427" s="99"/>
      <c r="C427" s="99"/>
      <c r="D427" s="99"/>
      <c r="E427" s="99"/>
      <c r="F427" s="99"/>
      <c r="G427" s="99"/>
      <c r="H427" s="99"/>
      <c r="I427" s="72"/>
      <c r="K427" s="8"/>
    </row>
    <row r="428" spans="1:26" ht="15.75" hidden="1" customHeight="1">
      <c r="A428" s="98"/>
      <c r="B428" s="99"/>
      <c r="C428" s="99"/>
      <c r="D428" s="99"/>
      <c r="E428" s="99"/>
      <c r="F428" s="99"/>
      <c r="G428" s="99"/>
      <c r="H428" s="99"/>
      <c r="I428" s="72"/>
      <c r="K428" s="8"/>
    </row>
    <row r="429" spans="1:26" ht="15.75" customHeight="1">
      <c r="H429" s="8"/>
      <c r="I429" s="72"/>
      <c r="K429" s="8"/>
    </row>
    <row r="430" spans="1:26" ht="15.75" customHeight="1">
      <c r="H430" s="8"/>
      <c r="I430" s="72"/>
      <c r="K430" s="8"/>
    </row>
    <row r="431" spans="1:26" ht="15.75" customHeight="1">
      <c r="H431" s="8"/>
      <c r="I431" s="72"/>
      <c r="K431" s="8"/>
    </row>
    <row r="432" spans="1:26" ht="15.75" customHeight="1">
      <c r="H432" s="8"/>
      <c r="I432" s="72"/>
      <c r="K432" s="8"/>
    </row>
    <row r="433" spans="8:11" ht="15.75" customHeight="1">
      <c r="H433" s="8"/>
      <c r="I433" s="72"/>
      <c r="K433" s="8"/>
    </row>
    <row r="434" spans="8:11" ht="15.75" customHeight="1">
      <c r="H434" s="8"/>
      <c r="I434" s="72"/>
      <c r="K434" s="8"/>
    </row>
    <row r="435" spans="8:11" ht="15.75" customHeight="1">
      <c r="H435" s="8"/>
      <c r="I435" s="72"/>
      <c r="K435" s="8"/>
    </row>
    <row r="436" spans="8:11" ht="15.75" customHeight="1">
      <c r="H436" s="8"/>
      <c r="I436" s="72"/>
      <c r="K436" s="8"/>
    </row>
    <row r="437" spans="8:11" ht="15.75" customHeight="1">
      <c r="H437" s="8"/>
      <c r="I437" s="72"/>
      <c r="K437" s="8"/>
    </row>
    <row r="438" spans="8:11" ht="15.75" customHeight="1">
      <c r="H438" s="8"/>
      <c r="I438" s="72"/>
      <c r="K438" s="8"/>
    </row>
    <row r="439" spans="8:11" ht="15.75" customHeight="1">
      <c r="H439" s="8"/>
      <c r="I439" s="72"/>
      <c r="K439" s="8"/>
    </row>
    <row r="440" spans="8:11" ht="15.75" customHeight="1">
      <c r="H440" s="8"/>
      <c r="I440" s="72"/>
      <c r="K440" s="8"/>
    </row>
    <row r="441" spans="8:11" ht="15.75" customHeight="1">
      <c r="H441" s="8"/>
      <c r="I441" s="72"/>
      <c r="K441" s="8"/>
    </row>
    <row r="442" spans="8:11" ht="15.75" customHeight="1">
      <c r="H442" s="8"/>
      <c r="I442" s="72"/>
      <c r="K442" s="8"/>
    </row>
    <row r="443" spans="8:11" ht="15.75" customHeight="1">
      <c r="H443" s="8"/>
      <c r="I443" s="72"/>
      <c r="K443" s="8"/>
    </row>
    <row r="444" spans="8:11" ht="15.75" customHeight="1">
      <c r="H444" s="8"/>
      <c r="I444" s="72"/>
      <c r="K444" s="8"/>
    </row>
    <row r="445" spans="8:11" ht="15.75" customHeight="1">
      <c r="H445" s="8"/>
      <c r="I445" s="72"/>
      <c r="K445" s="8"/>
    </row>
    <row r="446" spans="8:11" ht="15.75" customHeight="1">
      <c r="H446" s="8"/>
      <c r="I446" s="72"/>
      <c r="K446" s="8"/>
    </row>
    <row r="447" spans="8:11" ht="15.75" customHeight="1">
      <c r="H447" s="8"/>
      <c r="I447" s="72"/>
      <c r="K447" s="8"/>
    </row>
    <row r="448" spans="8:11" ht="15.75" customHeight="1">
      <c r="H448" s="8"/>
      <c r="I448" s="72"/>
      <c r="K448" s="8"/>
    </row>
    <row r="449" spans="8:11" ht="15.75" customHeight="1">
      <c r="H449" s="8"/>
      <c r="I449" s="72"/>
      <c r="K449" s="8"/>
    </row>
    <row r="450" spans="8:11" ht="15.75" customHeight="1">
      <c r="H450" s="8"/>
      <c r="I450" s="72"/>
      <c r="K450" s="8"/>
    </row>
    <row r="451" spans="8:11" ht="15.75" customHeight="1">
      <c r="H451" s="8"/>
      <c r="I451" s="72"/>
      <c r="K451" s="8"/>
    </row>
    <row r="452" spans="8:11" ht="15.75" customHeight="1">
      <c r="H452" s="8"/>
      <c r="I452" s="72"/>
      <c r="K452" s="8"/>
    </row>
    <row r="453" spans="8:11" ht="15.75" customHeight="1">
      <c r="H453" s="8"/>
      <c r="I453" s="72"/>
      <c r="K453" s="8"/>
    </row>
    <row r="454" spans="8:11" ht="15.75" customHeight="1">
      <c r="H454" s="8"/>
      <c r="I454" s="72"/>
      <c r="K454" s="8"/>
    </row>
    <row r="455" spans="8:11" ht="15.75" customHeight="1">
      <c r="H455" s="8"/>
      <c r="I455" s="72"/>
      <c r="K455" s="8"/>
    </row>
    <row r="456" spans="8:11" ht="15.75" customHeight="1">
      <c r="H456" s="8"/>
      <c r="I456" s="72"/>
      <c r="K456" s="8"/>
    </row>
    <row r="457" spans="8:11" ht="15.75" customHeight="1">
      <c r="H457" s="8"/>
      <c r="I457" s="72"/>
      <c r="K457" s="8"/>
    </row>
    <row r="458" spans="8:11" ht="15.75" customHeight="1">
      <c r="H458" s="8"/>
      <c r="I458" s="72"/>
      <c r="K458" s="8"/>
    </row>
    <row r="459" spans="8:11" ht="15.75" customHeight="1">
      <c r="H459" s="8"/>
      <c r="I459" s="72"/>
      <c r="K459" s="8"/>
    </row>
    <row r="460" spans="8:11" ht="15.75" customHeight="1">
      <c r="H460" s="8"/>
      <c r="I460" s="72"/>
      <c r="K460" s="8"/>
    </row>
    <row r="461" spans="8:11" ht="15.75" customHeight="1">
      <c r="H461" s="8"/>
      <c r="I461" s="72"/>
      <c r="K461" s="8"/>
    </row>
    <row r="462" spans="8:11" ht="15.75" customHeight="1">
      <c r="H462" s="8"/>
      <c r="I462" s="72"/>
      <c r="K462" s="8"/>
    </row>
    <row r="463" spans="8:11" ht="15.75" customHeight="1">
      <c r="H463" s="8"/>
      <c r="I463" s="72"/>
      <c r="K463" s="8"/>
    </row>
    <row r="464" spans="8:11" ht="15.75" customHeight="1">
      <c r="H464" s="8"/>
      <c r="I464" s="72"/>
      <c r="K464" s="8"/>
    </row>
    <row r="465" spans="8:11" ht="15.75" customHeight="1">
      <c r="H465" s="8"/>
      <c r="I465" s="72"/>
      <c r="K465" s="8"/>
    </row>
    <row r="466" spans="8:11" ht="15.75" customHeight="1">
      <c r="H466" s="8"/>
      <c r="I466" s="72"/>
      <c r="K466" s="8"/>
    </row>
    <row r="467" spans="8:11" ht="15.75" customHeight="1">
      <c r="H467" s="8"/>
      <c r="I467" s="72"/>
      <c r="K467" s="8"/>
    </row>
    <row r="468" spans="8:11" ht="15.75" customHeight="1">
      <c r="H468" s="8"/>
      <c r="I468" s="72"/>
      <c r="K468" s="8"/>
    </row>
    <row r="469" spans="8:11" ht="15.75" customHeight="1">
      <c r="H469" s="8"/>
      <c r="I469" s="72"/>
      <c r="K469" s="8"/>
    </row>
    <row r="470" spans="8:11" ht="15.75" customHeight="1">
      <c r="H470" s="8"/>
      <c r="I470" s="72"/>
      <c r="K470" s="8"/>
    </row>
    <row r="471" spans="8:11" ht="15.75" customHeight="1">
      <c r="H471" s="8"/>
      <c r="I471" s="72"/>
      <c r="K471" s="8"/>
    </row>
    <row r="472" spans="8:11" ht="15.75" customHeight="1">
      <c r="H472" s="8"/>
      <c r="I472" s="72"/>
      <c r="K472" s="8"/>
    </row>
    <row r="473" spans="8:11" ht="15.75" customHeight="1">
      <c r="H473" s="8"/>
      <c r="I473" s="72"/>
      <c r="K473" s="8"/>
    </row>
    <row r="474" spans="8:11" ht="15.75" customHeight="1">
      <c r="H474" s="8"/>
      <c r="I474" s="72"/>
      <c r="K474" s="8"/>
    </row>
    <row r="475" spans="8:11" ht="15.75" customHeight="1">
      <c r="H475" s="8"/>
      <c r="I475" s="72"/>
      <c r="K475" s="8"/>
    </row>
    <row r="476" spans="8:11" ht="15.75" customHeight="1">
      <c r="H476" s="8"/>
      <c r="I476" s="72"/>
      <c r="K476" s="8"/>
    </row>
    <row r="477" spans="8:11" ht="15.75" customHeight="1">
      <c r="H477" s="8"/>
      <c r="I477" s="72"/>
      <c r="K477" s="8"/>
    </row>
    <row r="478" spans="8:11" ht="15.75" customHeight="1">
      <c r="H478" s="8"/>
      <c r="I478" s="72"/>
      <c r="K478" s="8"/>
    </row>
    <row r="479" spans="8:11" ht="15.75" customHeight="1">
      <c r="H479" s="8"/>
      <c r="I479" s="72"/>
      <c r="K479" s="8"/>
    </row>
    <row r="480" spans="8:11" ht="15.75" customHeight="1">
      <c r="H480" s="8"/>
      <c r="I480" s="72"/>
      <c r="K480" s="8"/>
    </row>
    <row r="481" spans="8:11" ht="15.75" customHeight="1">
      <c r="H481" s="8"/>
      <c r="I481" s="72"/>
      <c r="K481" s="8"/>
    </row>
    <row r="482" spans="8:11" ht="15.75" customHeight="1">
      <c r="H482" s="8"/>
      <c r="I482" s="72"/>
      <c r="K482" s="8"/>
    </row>
    <row r="483" spans="8:11" ht="15.75" customHeight="1">
      <c r="H483" s="8"/>
      <c r="I483" s="72"/>
      <c r="K483" s="8"/>
    </row>
    <row r="484" spans="8:11" ht="15.75" customHeight="1">
      <c r="H484" s="8"/>
      <c r="I484" s="72"/>
      <c r="K484" s="8"/>
    </row>
    <row r="485" spans="8:11" ht="15.75" customHeight="1">
      <c r="H485" s="8"/>
      <c r="I485" s="72"/>
      <c r="K485" s="8"/>
    </row>
    <row r="486" spans="8:11" ht="15.75" customHeight="1">
      <c r="H486" s="8"/>
      <c r="I486" s="72"/>
      <c r="K486" s="8"/>
    </row>
    <row r="487" spans="8:11" ht="15.75" customHeight="1">
      <c r="H487" s="8"/>
      <c r="I487" s="72"/>
      <c r="K487" s="8"/>
    </row>
    <row r="488" spans="8:11" ht="15.75" customHeight="1">
      <c r="H488" s="8"/>
      <c r="I488" s="72"/>
      <c r="K488" s="8"/>
    </row>
    <row r="489" spans="8:11" ht="15.75" customHeight="1">
      <c r="H489" s="8"/>
      <c r="I489" s="72"/>
      <c r="K489" s="8"/>
    </row>
    <row r="490" spans="8:11" ht="15.75" customHeight="1">
      <c r="H490" s="8"/>
      <c r="I490" s="72"/>
      <c r="K490" s="8"/>
    </row>
    <row r="491" spans="8:11" ht="15.75" customHeight="1">
      <c r="H491" s="8"/>
      <c r="I491" s="72"/>
      <c r="K491" s="8"/>
    </row>
    <row r="492" spans="8:11" ht="15.75" customHeight="1">
      <c r="H492" s="8"/>
      <c r="I492" s="72"/>
      <c r="K492" s="8"/>
    </row>
    <row r="493" spans="8:11" ht="15.75" customHeight="1">
      <c r="H493" s="8"/>
      <c r="I493" s="72"/>
      <c r="K493" s="8"/>
    </row>
    <row r="494" spans="8:11" ht="15.75" customHeight="1">
      <c r="H494" s="8"/>
      <c r="I494" s="72"/>
      <c r="K494" s="8"/>
    </row>
    <row r="495" spans="8:11" ht="15.75" customHeight="1">
      <c r="H495" s="8"/>
      <c r="I495" s="72"/>
      <c r="K495" s="8"/>
    </row>
    <row r="496" spans="8:11" ht="15.75" customHeight="1">
      <c r="H496" s="8"/>
      <c r="I496" s="72"/>
      <c r="K496" s="8"/>
    </row>
    <row r="497" spans="8:11" ht="15.75" customHeight="1">
      <c r="H497" s="8"/>
      <c r="I497" s="72"/>
      <c r="K497" s="8"/>
    </row>
    <row r="498" spans="8:11" ht="15.75" customHeight="1">
      <c r="H498" s="8"/>
      <c r="I498" s="72"/>
      <c r="K498" s="8"/>
    </row>
    <row r="499" spans="8:11" ht="15.75" customHeight="1">
      <c r="H499" s="8"/>
      <c r="I499" s="72"/>
      <c r="K499" s="8"/>
    </row>
    <row r="500" spans="8:11" ht="15.75" customHeight="1">
      <c r="H500" s="8"/>
      <c r="I500" s="72"/>
      <c r="K500" s="8"/>
    </row>
    <row r="501" spans="8:11" ht="15.75" customHeight="1">
      <c r="H501" s="8"/>
      <c r="I501" s="72"/>
      <c r="K501" s="8"/>
    </row>
    <row r="502" spans="8:11" ht="15.75" customHeight="1">
      <c r="H502" s="8"/>
      <c r="I502" s="72"/>
      <c r="K502" s="8"/>
    </row>
    <row r="503" spans="8:11" ht="15.75" customHeight="1">
      <c r="H503" s="8"/>
      <c r="I503" s="72"/>
      <c r="K503" s="8"/>
    </row>
    <row r="504" spans="8:11" ht="15.75" customHeight="1">
      <c r="H504" s="8"/>
      <c r="I504" s="72"/>
      <c r="K504" s="8"/>
    </row>
    <row r="505" spans="8:11" ht="15.75" customHeight="1">
      <c r="H505" s="8"/>
      <c r="I505" s="72"/>
      <c r="K505" s="8"/>
    </row>
    <row r="506" spans="8:11" ht="15.75" customHeight="1">
      <c r="H506" s="8"/>
      <c r="I506" s="72"/>
      <c r="K506" s="8"/>
    </row>
    <row r="507" spans="8:11" ht="15.75" customHeight="1">
      <c r="H507" s="8"/>
      <c r="I507" s="72"/>
      <c r="K507" s="8"/>
    </row>
    <row r="508" spans="8:11" ht="15.75" customHeight="1">
      <c r="H508" s="8"/>
      <c r="I508" s="72"/>
      <c r="K508" s="8"/>
    </row>
    <row r="509" spans="8:11" ht="15.75" customHeight="1">
      <c r="H509" s="8"/>
      <c r="I509" s="72"/>
      <c r="K509" s="8"/>
    </row>
    <row r="510" spans="8:11" ht="15.75" customHeight="1">
      <c r="H510" s="8"/>
      <c r="I510" s="72"/>
      <c r="K510" s="8"/>
    </row>
    <row r="511" spans="8:11" ht="15.75" customHeight="1">
      <c r="H511" s="8"/>
      <c r="I511" s="72"/>
      <c r="K511" s="8"/>
    </row>
    <row r="512" spans="8:11" ht="15.75" customHeight="1">
      <c r="H512" s="8"/>
      <c r="I512" s="72"/>
      <c r="K512" s="8"/>
    </row>
    <row r="513" spans="8:11" ht="15.75" customHeight="1">
      <c r="H513" s="8"/>
      <c r="I513" s="72"/>
      <c r="K513" s="8"/>
    </row>
    <row r="514" spans="8:11" ht="15.75" customHeight="1">
      <c r="H514" s="8"/>
      <c r="I514" s="72"/>
      <c r="K514" s="8"/>
    </row>
    <row r="515" spans="8:11" ht="15.75" customHeight="1">
      <c r="H515" s="8"/>
      <c r="I515" s="72"/>
      <c r="K515" s="8"/>
    </row>
    <row r="516" spans="8:11" ht="15.75" customHeight="1">
      <c r="H516" s="8"/>
      <c r="I516" s="72"/>
      <c r="K516" s="8"/>
    </row>
    <row r="517" spans="8:11" ht="15.75" customHeight="1">
      <c r="H517" s="8"/>
      <c r="I517" s="72"/>
      <c r="K517" s="8"/>
    </row>
    <row r="518" spans="8:11" ht="15.75" customHeight="1">
      <c r="H518" s="8"/>
      <c r="I518" s="72"/>
      <c r="K518" s="8"/>
    </row>
    <row r="519" spans="8:11" ht="15.75" customHeight="1">
      <c r="H519" s="8"/>
      <c r="I519" s="72"/>
      <c r="K519" s="8"/>
    </row>
    <row r="520" spans="8:11" ht="15.75" customHeight="1">
      <c r="H520" s="8"/>
      <c r="I520" s="72"/>
      <c r="K520" s="8"/>
    </row>
    <row r="521" spans="8:11" ht="15.75" customHeight="1">
      <c r="H521" s="8"/>
      <c r="I521" s="72"/>
      <c r="K521" s="8"/>
    </row>
    <row r="522" spans="8:11" ht="15.75" customHeight="1">
      <c r="H522" s="8"/>
      <c r="I522" s="72"/>
      <c r="K522" s="8"/>
    </row>
    <row r="523" spans="8:11" ht="15.75" customHeight="1">
      <c r="H523" s="8"/>
      <c r="I523" s="72"/>
      <c r="K523" s="8"/>
    </row>
    <row r="524" spans="8:11" ht="15.75" customHeight="1">
      <c r="H524" s="8"/>
      <c r="I524" s="72"/>
      <c r="K524" s="8"/>
    </row>
    <row r="525" spans="8:11" ht="15.75" customHeight="1">
      <c r="H525" s="8"/>
      <c r="I525" s="72"/>
      <c r="K525" s="8"/>
    </row>
    <row r="526" spans="8:11" ht="15.75" customHeight="1">
      <c r="H526" s="8"/>
      <c r="I526" s="72"/>
      <c r="K526" s="8"/>
    </row>
    <row r="527" spans="8:11" ht="15.75" customHeight="1">
      <c r="H527" s="8"/>
      <c r="I527" s="72"/>
      <c r="K527" s="8"/>
    </row>
    <row r="528" spans="8:11" ht="15.75" customHeight="1">
      <c r="H528" s="8"/>
      <c r="I528" s="72"/>
      <c r="K528" s="8"/>
    </row>
    <row r="529" spans="8:11" ht="15.75" customHeight="1">
      <c r="H529" s="8"/>
      <c r="I529" s="72"/>
      <c r="K529" s="8"/>
    </row>
    <row r="530" spans="8:11" ht="15.75" customHeight="1">
      <c r="H530" s="8"/>
      <c r="I530" s="72"/>
      <c r="K530" s="8"/>
    </row>
    <row r="531" spans="8:11" ht="15.75" customHeight="1">
      <c r="H531" s="8"/>
      <c r="I531" s="72"/>
      <c r="K531" s="8"/>
    </row>
    <row r="532" spans="8:11" ht="15.75" customHeight="1">
      <c r="H532" s="8"/>
      <c r="I532" s="72"/>
      <c r="K532" s="8"/>
    </row>
    <row r="533" spans="8:11" ht="15.75" customHeight="1">
      <c r="H533" s="8"/>
      <c r="I533" s="72"/>
      <c r="K533" s="8"/>
    </row>
    <row r="534" spans="8:11" ht="15.75" customHeight="1">
      <c r="H534" s="8"/>
      <c r="I534" s="72"/>
      <c r="K534" s="8"/>
    </row>
    <row r="535" spans="8:11" ht="15.75" customHeight="1">
      <c r="H535" s="8"/>
      <c r="I535" s="72"/>
      <c r="K535" s="8"/>
    </row>
    <row r="536" spans="8:11" ht="15.75" customHeight="1">
      <c r="H536" s="8"/>
      <c r="I536" s="72"/>
      <c r="K536" s="8"/>
    </row>
    <row r="537" spans="8:11" ht="15.75" customHeight="1">
      <c r="H537" s="8"/>
      <c r="I537" s="72"/>
      <c r="K537" s="8"/>
    </row>
    <row r="538" spans="8:11" ht="15.75" customHeight="1">
      <c r="H538" s="8"/>
      <c r="I538" s="72"/>
      <c r="K538" s="8"/>
    </row>
    <row r="539" spans="8:11" ht="15.75" customHeight="1">
      <c r="H539" s="8"/>
      <c r="I539" s="72"/>
      <c r="K539" s="8"/>
    </row>
    <row r="540" spans="8:11" ht="15.75" customHeight="1">
      <c r="H540" s="8"/>
      <c r="I540" s="72"/>
      <c r="K540" s="8"/>
    </row>
    <row r="541" spans="8:11" ht="15.75" customHeight="1">
      <c r="H541" s="8"/>
      <c r="I541" s="72"/>
      <c r="K541" s="8"/>
    </row>
    <row r="542" spans="8:11" ht="15.75" customHeight="1">
      <c r="H542" s="8"/>
      <c r="I542" s="72"/>
      <c r="K542" s="8"/>
    </row>
    <row r="543" spans="8:11" ht="15.75" customHeight="1">
      <c r="H543" s="8"/>
      <c r="I543" s="72"/>
      <c r="K543" s="8"/>
    </row>
    <row r="544" spans="8:11" ht="15.75" customHeight="1">
      <c r="H544" s="8"/>
      <c r="I544" s="72"/>
      <c r="K544" s="8"/>
    </row>
    <row r="545" spans="8:11" ht="15.75" customHeight="1">
      <c r="H545" s="8"/>
      <c r="I545" s="72"/>
      <c r="K545" s="8"/>
    </row>
    <row r="546" spans="8:11" ht="15.75" customHeight="1">
      <c r="H546" s="8"/>
      <c r="I546" s="72"/>
      <c r="K546" s="8"/>
    </row>
    <row r="547" spans="8:11" ht="15.75" customHeight="1">
      <c r="H547" s="8"/>
      <c r="I547" s="72"/>
      <c r="K547" s="8"/>
    </row>
    <row r="548" spans="8:11" ht="15.75" customHeight="1">
      <c r="H548" s="8"/>
      <c r="I548" s="72"/>
      <c r="K548" s="8"/>
    </row>
    <row r="549" spans="8:11" ht="15.75" customHeight="1">
      <c r="H549" s="8"/>
      <c r="I549" s="72"/>
      <c r="K549" s="8"/>
    </row>
    <row r="550" spans="8:11" ht="15.75" customHeight="1">
      <c r="H550" s="8"/>
      <c r="I550" s="72"/>
      <c r="K550" s="8"/>
    </row>
    <row r="551" spans="8:11" ht="15.75" customHeight="1">
      <c r="H551" s="8"/>
      <c r="I551" s="72"/>
      <c r="K551" s="8"/>
    </row>
    <row r="552" spans="8:11" ht="15.75" customHeight="1">
      <c r="H552" s="8"/>
      <c r="I552" s="72"/>
      <c r="K552" s="8"/>
    </row>
    <row r="553" spans="8:11" ht="15.75" customHeight="1">
      <c r="H553" s="8"/>
      <c r="I553" s="72"/>
      <c r="K553" s="8"/>
    </row>
    <row r="554" spans="8:11" ht="15.75" customHeight="1">
      <c r="H554" s="8"/>
      <c r="I554" s="72"/>
      <c r="K554" s="8"/>
    </row>
    <row r="555" spans="8:11" ht="15.75" customHeight="1">
      <c r="H555" s="8"/>
      <c r="I555" s="72"/>
      <c r="K555" s="8"/>
    </row>
    <row r="556" spans="8:11" ht="15.75" customHeight="1">
      <c r="H556" s="8"/>
      <c r="I556" s="72"/>
      <c r="K556" s="8"/>
    </row>
    <row r="557" spans="8:11" ht="15.75" customHeight="1">
      <c r="H557" s="8"/>
      <c r="I557" s="72"/>
      <c r="K557" s="8"/>
    </row>
    <row r="558" spans="8:11" ht="15.75" customHeight="1">
      <c r="H558" s="8"/>
      <c r="I558" s="72"/>
      <c r="K558" s="8"/>
    </row>
    <row r="559" spans="8:11" ht="15.75" customHeight="1">
      <c r="H559" s="8"/>
      <c r="I559" s="72"/>
      <c r="K559" s="8"/>
    </row>
    <row r="560" spans="8:11" ht="15.75" customHeight="1">
      <c r="H560" s="8"/>
      <c r="I560" s="72"/>
      <c r="K560" s="8"/>
    </row>
    <row r="561" spans="8:11" ht="15.75" customHeight="1">
      <c r="H561" s="8"/>
      <c r="I561" s="72"/>
      <c r="K561" s="8"/>
    </row>
    <row r="562" spans="8:11" ht="15.75" customHeight="1">
      <c r="H562" s="8"/>
      <c r="I562" s="72"/>
      <c r="K562" s="8"/>
    </row>
    <row r="563" spans="8:11" ht="15.75" customHeight="1">
      <c r="H563" s="8"/>
      <c r="I563" s="72"/>
      <c r="K563" s="8"/>
    </row>
    <row r="564" spans="8:11" ht="15.75" customHeight="1">
      <c r="H564" s="8"/>
      <c r="I564" s="72"/>
      <c r="K564" s="8"/>
    </row>
    <row r="565" spans="8:11" ht="15.75" customHeight="1">
      <c r="H565" s="8"/>
      <c r="I565" s="72"/>
      <c r="K565" s="8"/>
    </row>
    <row r="566" spans="8:11" ht="15.75" customHeight="1">
      <c r="H566" s="8"/>
      <c r="I566" s="72"/>
      <c r="K566" s="8"/>
    </row>
    <row r="567" spans="8:11" ht="15.75" customHeight="1">
      <c r="H567" s="8"/>
      <c r="I567" s="72"/>
      <c r="K567" s="8"/>
    </row>
    <row r="568" spans="8:11" ht="15.75" customHeight="1">
      <c r="H568" s="8"/>
      <c r="I568" s="72"/>
      <c r="K568" s="8"/>
    </row>
    <row r="569" spans="8:11" ht="15.75" customHeight="1">
      <c r="H569" s="8"/>
      <c r="I569" s="72"/>
      <c r="K569" s="8"/>
    </row>
    <row r="570" spans="8:11" ht="15.75" customHeight="1">
      <c r="H570" s="8"/>
      <c r="I570" s="72"/>
      <c r="K570" s="8"/>
    </row>
    <row r="571" spans="8:11" ht="15.75" customHeight="1">
      <c r="H571" s="8"/>
      <c r="I571" s="72"/>
      <c r="K571" s="8"/>
    </row>
    <row r="572" spans="8:11" ht="15.75" customHeight="1">
      <c r="H572" s="8"/>
      <c r="I572" s="72"/>
      <c r="K572" s="8"/>
    </row>
    <row r="573" spans="8:11" ht="15.75" customHeight="1">
      <c r="H573" s="8"/>
      <c r="I573" s="72"/>
      <c r="K573" s="8"/>
    </row>
    <row r="574" spans="8:11" ht="15.75" customHeight="1">
      <c r="H574" s="8"/>
      <c r="I574" s="72"/>
      <c r="K574" s="8"/>
    </row>
    <row r="575" spans="8:11" ht="15.75" customHeight="1">
      <c r="H575" s="8"/>
      <c r="I575" s="72"/>
      <c r="K575" s="8"/>
    </row>
    <row r="576" spans="8:11" ht="15.75" customHeight="1">
      <c r="H576" s="8"/>
      <c r="I576" s="72"/>
      <c r="K576" s="8"/>
    </row>
    <row r="577" spans="8:11" ht="15.75" customHeight="1">
      <c r="H577" s="8"/>
      <c r="I577" s="72"/>
      <c r="K577" s="8"/>
    </row>
    <row r="578" spans="8:11" ht="15.75" customHeight="1">
      <c r="H578" s="8"/>
      <c r="I578" s="72"/>
      <c r="K578" s="8"/>
    </row>
    <row r="579" spans="8:11" ht="15.75" customHeight="1">
      <c r="H579" s="8"/>
      <c r="I579" s="72"/>
      <c r="K579" s="8"/>
    </row>
    <row r="580" spans="8:11" ht="15.75" customHeight="1">
      <c r="H580" s="8"/>
      <c r="I580" s="72"/>
      <c r="K580" s="8"/>
    </row>
    <row r="581" spans="8:11" ht="15.75" customHeight="1">
      <c r="H581" s="8"/>
      <c r="I581" s="72"/>
      <c r="K581" s="8"/>
    </row>
    <row r="582" spans="8:11" ht="15.75" customHeight="1">
      <c r="H582" s="8"/>
      <c r="I582" s="72"/>
      <c r="K582" s="8"/>
    </row>
    <row r="583" spans="8:11" ht="15.75" customHeight="1">
      <c r="H583" s="8"/>
      <c r="I583" s="72"/>
      <c r="K583" s="8"/>
    </row>
    <row r="584" spans="8:11" ht="15.75" customHeight="1">
      <c r="H584" s="8"/>
      <c r="I584" s="72"/>
      <c r="K584" s="8"/>
    </row>
    <row r="585" spans="8:11" ht="15.75" customHeight="1">
      <c r="H585" s="8"/>
      <c r="I585" s="72"/>
      <c r="K585" s="8"/>
    </row>
    <row r="586" spans="8:11" ht="15.75" customHeight="1">
      <c r="H586" s="8"/>
      <c r="I586" s="72"/>
      <c r="K586" s="8"/>
    </row>
    <row r="587" spans="8:11" ht="15.75" customHeight="1">
      <c r="H587" s="8"/>
      <c r="I587" s="72"/>
      <c r="K587" s="8"/>
    </row>
    <row r="588" spans="8:11" ht="15.75" customHeight="1">
      <c r="H588" s="8"/>
      <c r="I588" s="72"/>
      <c r="K588" s="8"/>
    </row>
    <row r="589" spans="8:11" ht="15.75" customHeight="1">
      <c r="H589" s="8"/>
      <c r="I589" s="72"/>
      <c r="K589" s="8"/>
    </row>
    <row r="590" spans="8:11" ht="15.75" customHeight="1">
      <c r="H590" s="8"/>
      <c r="I590" s="72"/>
      <c r="K590" s="8"/>
    </row>
    <row r="591" spans="8:11" ht="15.75" customHeight="1">
      <c r="H591" s="8"/>
      <c r="I591" s="72"/>
      <c r="K591" s="8"/>
    </row>
    <row r="592" spans="8:11" ht="15.75" customHeight="1">
      <c r="H592" s="8"/>
      <c r="I592" s="72"/>
      <c r="K592" s="8"/>
    </row>
    <row r="593" spans="8:11" ht="15.75" customHeight="1">
      <c r="H593" s="8"/>
      <c r="I593" s="72"/>
      <c r="K593" s="8"/>
    </row>
    <row r="594" spans="8:11" ht="15.75" customHeight="1">
      <c r="H594" s="8"/>
      <c r="I594" s="72"/>
      <c r="K594" s="8"/>
    </row>
    <row r="595" spans="8:11" ht="15.75" customHeight="1">
      <c r="H595" s="8"/>
      <c r="I595" s="72"/>
      <c r="K595" s="8"/>
    </row>
    <row r="596" spans="8:11" ht="15.75" customHeight="1">
      <c r="H596" s="8"/>
      <c r="I596" s="72"/>
      <c r="K596" s="8"/>
    </row>
    <row r="597" spans="8:11" ht="15.75" customHeight="1">
      <c r="H597" s="8"/>
      <c r="I597" s="72"/>
      <c r="K597" s="8"/>
    </row>
    <row r="598" spans="8:11" ht="15.75" customHeight="1">
      <c r="H598" s="8"/>
      <c r="I598" s="72"/>
      <c r="K598" s="8"/>
    </row>
    <row r="599" spans="8:11" ht="15.75" customHeight="1">
      <c r="H599" s="8"/>
      <c r="I599" s="72"/>
      <c r="K599" s="8"/>
    </row>
    <row r="600" spans="8:11" ht="15.75" customHeight="1">
      <c r="H600" s="8"/>
      <c r="I600" s="72"/>
      <c r="K600" s="8"/>
    </row>
    <row r="601" spans="8:11" ht="15.75" customHeight="1">
      <c r="H601" s="8"/>
      <c r="I601" s="72"/>
      <c r="K601" s="8"/>
    </row>
    <row r="602" spans="8:11" ht="15.75" customHeight="1">
      <c r="H602" s="8"/>
      <c r="I602" s="72"/>
      <c r="K602" s="8"/>
    </row>
    <row r="603" spans="8:11" ht="15.75" customHeight="1">
      <c r="H603" s="8"/>
      <c r="I603" s="72"/>
      <c r="K603" s="8"/>
    </row>
    <row r="604" spans="8:11" ht="15.75" customHeight="1">
      <c r="H604" s="8"/>
      <c r="I604" s="72"/>
      <c r="K604" s="8"/>
    </row>
    <row r="605" spans="8:11" ht="15.75" customHeight="1">
      <c r="H605" s="8"/>
      <c r="I605" s="72"/>
      <c r="K605" s="8"/>
    </row>
    <row r="606" spans="8:11" ht="15.75" customHeight="1">
      <c r="H606" s="8"/>
      <c r="I606" s="72"/>
      <c r="K606" s="8"/>
    </row>
    <row r="607" spans="8:11" ht="15.75" customHeight="1">
      <c r="H607" s="8"/>
      <c r="I607" s="72"/>
      <c r="K607" s="8"/>
    </row>
    <row r="608" spans="8:11" ht="15.75" customHeight="1">
      <c r="H608" s="8"/>
      <c r="I608" s="72"/>
      <c r="K608" s="8"/>
    </row>
    <row r="609" spans="8:11" ht="15.75" customHeight="1">
      <c r="H609" s="8"/>
      <c r="I609" s="72"/>
      <c r="K609" s="8"/>
    </row>
    <row r="610" spans="8:11" ht="15.75" customHeight="1">
      <c r="H610" s="8"/>
      <c r="I610" s="72"/>
      <c r="K610" s="8"/>
    </row>
    <row r="611" spans="8:11" ht="15.75" customHeight="1">
      <c r="H611" s="8"/>
      <c r="I611" s="72"/>
      <c r="K611" s="8"/>
    </row>
    <row r="612" spans="8:11" ht="15.75" customHeight="1">
      <c r="H612" s="8"/>
      <c r="I612" s="72"/>
      <c r="K612" s="8"/>
    </row>
    <row r="613" spans="8:11" ht="15.75" customHeight="1">
      <c r="H613" s="8"/>
      <c r="I613" s="72"/>
      <c r="K613" s="8"/>
    </row>
    <row r="614" spans="8:11" ht="15.75" customHeight="1">
      <c r="H614" s="8"/>
      <c r="I614" s="72"/>
      <c r="K614" s="8"/>
    </row>
    <row r="615" spans="8:11" ht="15.75" customHeight="1">
      <c r="H615" s="8"/>
      <c r="I615" s="72"/>
      <c r="K615" s="8"/>
    </row>
    <row r="616" spans="8:11" ht="15.75" customHeight="1">
      <c r="H616" s="8"/>
      <c r="I616" s="72"/>
      <c r="K616" s="8"/>
    </row>
    <row r="617" spans="8:11" ht="15.75" customHeight="1">
      <c r="H617" s="8"/>
      <c r="I617" s="72"/>
      <c r="K617" s="8"/>
    </row>
    <row r="618" spans="8:11" ht="15.75" customHeight="1">
      <c r="H618" s="8"/>
      <c r="I618" s="72"/>
      <c r="K618" s="8"/>
    </row>
    <row r="619" spans="8:11" ht="15.75" customHeight="1">
      <c r="H619" s="8"/>
      <c r="I619" s="72"/>
      <c r="K619" s="8"/>
    </row>
    <row r="620" spans="8:11" ht="15.75" customHeight="1">
      <c r="H620" s="8"/>
      <c r="I620" s="72"/>
      <c r="K620" s="8"/>
    </row>
    <row r="621" spans="8:11" ht="15.75" customHeight="1">
      <c r="H621" s="8"/>
      <c r="I621" s="72"/>
      <c r="K621" s="8"/>
    </row>
    <row r="622" spans="8:11" ht="15.75" customHeight="1">
      <c r="H622" s="8"/>
      <c r="I622" s="72"/>
      <c r="K622" s="8"/>
    </row>
    <row r="623" spans="8:11" ht="15.75" customHeight="1">
      <c r="H623" s="8"/>
      <c r="I623" s="72"/>
      <c r="K623" s="8"/>
    </row>
    <row r="624" spans="8:11" ht="15.75" customHeight="1">
      <c r="H624" s="8"/>
      <c r="I624" s="72"/>
      <c r="K624" s="8"/>
    </row>
    <row r="625" spans="8:11" ht="15.75" customHeight="1">
      <c r="H625" s="8"/>
      <c r="I625" s="72"/>
      <c r="K625" s="8"/>
    </row>
    <row r="626" spans="8:11" ht="15.75" customHeight="1">
      <c r="H626" s="8"/>
      <c r="I626" s="72"/>
      <c r="K626" s="8"/>
    </row>
    <row r="627" spans="8:11" ht="15.75" customHeight="1">
      <c r="H627" s="8"/>
      <c r="I627" s="72"/>
      <c r="K627" s="8"/>
    </row>
    <row r="628" spans="8:11" ht="15.75" customHeight="1">
      <c r="H628" s="8"/>
      <c r="I628" s="72"/>
      <c r="K628" s="8"/>
    </row>
    <row r="629" spans="8:11" ht="15.75" customHeight="1">
      <c r="H629" s="8"/>
      <c r="I629" s="72"/>
      <c r="K629" s="8"/>
    </row>
    <row r="630" spans="8:11" ht="15.75" customHeight="1">
      <c r="H630" s="8"/>
      <c r="I630" s="72"/>
      <c r="K630" s="8"/>
    </row>
    <row r="631" spans="8:11" ht="15.75" customHeight="1">
      <c r="H631" s="8"/>
      <c r="I631" s="72"/>
      <c r="K631" s="8"/>
    </row>
    <row r="632" spans="8:11" ht="15.75" customHeight="1">
      <c r="H632" s="8"/>
      <c r="I632" s="72"/>
      <c r="K632" s="8"/>
    </row>
    <row r="633" spans="8:11" ht="15.75" customHeight="1">
      <c r="H633" s="8"/>
      <c r="I633" s="72"/>
      <c r="K633" s="8"/>
    </row>
    <row r="634" spans="8:11" ht="15.75" customHeight="1">
      <c r="H634" s="8"/>
      <c r="I634" s="72"/>
      <c r="K634" s="8"/>
    </row>
    <row r="635" spans="8:11" ht="15.75" customHeight="1">
      <c r="H635" s="8"/>
      <c r="I635" s="72"/>
      <c r="K635" s="8"/>
    </row>
    <row r="636" spans="8:11" ht="15.75" customHeight="1">
      <c r="H636" s="8"/>
      <c r="I636" s="72"/>
      <c r="K636" s="8"/>
    </row>
    <row r="637" spans="8:11" ht="15.75" customHeight="1">
      <c r="H637" s="8"/>
      <c r="I637" s="72"/>
      <c r="K637" s="8"/>
    </row>
    <row r="638" spans="8:11" ht="15.75" customHeight="1">
      <c r="H638" s="8"/>
      <c r="I638" s="72"/>
      <c r="K638" s="8"/>
    </row>
    <row r="639" spans="8:11" ht="15.75" customHeight="1">
      <c r="H639" s="8"/>
      <c r="I639" s="72"/>
      <c r="K639" s="8"/>
    </row>
    <row r="640" spans="8:11" ht="15.75" customHeight="1">
      <c r="H640" s="8"/>
      <c r="I640" s="72"/>
      <c r="K640" s="8"/>
    </row>
    <row r="641" spans="8:11" ht="15.75" customHeight="1">
      <c r="H641" s="8"/>
      <c r="I641" s="72"/>
      <c r="K641" s="8"/>
    </row>
    <row r="642" spans="8:11" ht="15.75" customHeight="1">
      <c r="H642" s="8"/>
      <c r="I642" s="72"/>
      <c r="K642" s="8"/>
    </row>
    <row r="643" spans="8:11" ht="15.75" customHeight="1">
      <c r="H643" s="8"/>
      <c r="I643" s="72"/>
      <c r="K643" s="8"/>
    </row>
    <row r="644" spans="8:11" ht="15.75" customHeight="1">
      <c r="H644" s="8"/>
      <c r="I644" s="72"/>
      <c r="K644" s="8"/>
    </row>
    <row r="645" spans="8:11" ht="15.75" customHeight="1">
      <c r="H645" s="8"/>
      <c r="I645" s="72"/>
      <c r="K645" s="8"/>
    </row>
    <row r="646" spans="8:11" ht="15.75" customHeight="1">
      <c r="H646" s="8"/>
      <c r="I646" s="72"/>
      <c r="K646" s="8"/>
    </row>
    <row r="647" spans="8:11" ht="15.75" customHeight="1">
      <c r="H647" s="8"/>
      <c r="I647" s="72"/>
      <c r="K647" s="8"/>
    </row>
    <row r="648" spans="8:11" ht="15.75" customHeight="1">
      <c r="H648" s="8"/>
      <c r="I648" s="72"/>
      <c r="K648" s="8"/>
    </row>
    <row r="649" spans="8:11" ht="15.75" customHeight="1">
      <c r="H649" s="8"/>
      <c r="I649" s="72"/>
      <c r="K649" s="8"/>
    </row>
    <row r="650" spans="8:11" ht="15.75" customHeight="1">
      <c r="H650" s="8"/>
      <c r="I650" s="72"/>
      <c r="K650" s="8"/>
    </row>
    <row r="651" spans="8:11" ht="15.75" customHeight="1">
      <c r="H651" s="8"/>
      <c r="I651" s="72"/>
      <c r="K651" s="8"/>
    </row>
    <row r="652" spans="8:11" ht="15.75" customHeight="1">
      <c r="H652" s="8"/>
      <c r="I652" s="72"/>
      <c r="K652" s="8"/>
    </row>
    <row r="653" spans="8:11" ht="15.75" customHeight="1">
      <c r="H653" s="8"/>
      <c r="I653" s="72"/>
      <c r="K653" s="8"/>
    </row>
    <row r="654" spans="8:11" ht="15.75" customHeight="1">
      <c r="H654" s="8"/>
      <c r="I654" s="72"/>
      <c r="K654" s="8"/>
    </row>
    <row r="655" spans="8:11" ht="15.75" customHeight="1">
      <c r="H655" s="8"/>
      <c r="I655" s="72"/>
      <c r="K655" s="8"/>
    </row>
    <row r="656" spans="8:11" ht="15.75" customHeight="1">
      <c r="H656" s="8"/>
      <c r="I656" s="72"/>
      <c r="K656" s="8"/>
    </row>
    <row r="657" spans="8:11" ht="15.75" customHeight="1">
      <c r="H657" s="8"/>
      <c r="I657" s="72"/>
      <c r="K657" s="8"/>
    </row>
    <row r="658" spans="8:11" ht="15.75" customHeight="1">
      <c r="H658" s="8"/>
      <c r="I658" s="72"/>
      <c r="K658" s="8"/>
    </row>
    <row r="659" spans="8:11" ht="15.75" customHeight="1">
      <c r="H659" s="8"/>
      <c r="I659" s="72"/>
      <c r="K659" s="8"/>
    </row>
    <row r="660" spans="8:11" ht="15.75" customHeight="1">
      <c r="H660" s="8"/>
      <c r="I660" s="72"/>
      <c r="K660" s="8"/>
    </row>
    <row r="661" spans="8:11" ht="15.75" customHeight="1">
      <c r="H661" s="8"/>
      <c r="I661" s="72"/>
      <c r="K661" s="8"/>
    </row>
    <row r="662" spans="8:11" ht="15.75" customHeight="1">
      <c r="H662" s="8"/>
      <c r="I662" s="72"/>
      <c r="K662" s="8"/>
    </row>
    <row r="663" spans="8:11" ht="15.75" customHeight="1">
      <c r="H663" s="8"/>
      <c r="I663" s="72"/>
      <c r="K663" s="8"/>
    </row>
    <row r="664" spans="8:11" ht="15.75" customHeight="1">
      <c r="H664" s="8"/>
      <c r="I664" s="72"/>
      <c r="K664" s="8"/>
    </row>
    <row r="665" spans="8:11" ht="15.75" customHeight="1">
      <c r="H665" s="8"/>
      <c r="I665" s="72"/>
      <c r="K665" s="8"/>
    </row>
    <row r="666" spans="8:11" ht="15.75" customHeight="1">
      <c r="H666" s="8"/>
      <c r="I666" s="72"/>
      <c r="K666" s="8"/>
    </row>
    <row r="667" spans="8:11" ht="15.75" customHeight="1">
      <c r="H667" s="8"/>
      <c r="I667" s="72"/>
      <c r="K667" s="8"/>
    </row>
    <row r="668" spans="8:11" ht="15.75" customHeight="1">
      <c r="H668" s="8"/>
      <c r="I668" s="72"/>
      <c r="K668" s="8"/>
    </row>
    <row r="669" spans="8:11" ht="15.75" customHeight="1">
      <c r="H669" s="8"/>
      <c r="I669" s="72"/>
      <c r="K669" s="8"/>
    </row>
    <row r="670" spans="8:11" ht="15.75" customHeight="1">
      <c r="H670" s="8"/>
      <c r="I670" s="72"/>
      <c r="K670" s="8"/>
    </row>
    <row r="671" spans="8:11" ht="15.75" customHeight="1">
      <c r="H671" s="8"/>
      <c r="I671" s="72"/>
      <c r="K671" s="8"/>
    </row>
    <row r="672" spans="8:11" ht="15.75" customHeight="1">
      <c r="H672" s="8"/>
      <c r="I672" s="72"/>
      <c r="K672" s="8"/>
    </row>
    <row r="673" spans="8:11" ht="15.75" customHeight="1">
      <c r="H673" s="8"/>
      <c r="I673" s="72"/>
      <c r="K673" s="8"/>
    </row>
    <row r="674" spans="8:11" ht="15.75" customHeight="1">
      <c r="H674" s="8"/>
      <c r="I674" s="72"/>
      <c r="K674" s="8"/>
    </row>
    <row r="675" spans="8:11" ht="15.75" customHeight="1">
      <c r="H675" s="8"/>
      <c r="I675" s="72"/>
      <c r="K675" s="8"/>
    </row>
    <row r="676" spans="8:11" ht="15.75" customHeight="1">
      <c r="H676" s="8"/>
      <c r="I676" s="72"/>
      <c r="K676" s="8"/>
    </row>
    <row r="677" spans="8:11" ht="15.75" customHeight="1">
      <c r="H677" s="8"/>
      <c r="I677" s="72"/>
      <c r="K677" s="8"/>
    </row>
    <row r="678" spans="8:11" ht="15.75" customHeight="1">
      <c r="H678" s="8"/>
      <c r="I678" s="72"/>
      <c r="K678" s="8"/>
    </row>
    <row r="679" spans="8:11" ht="15.75" customHeight="1">
      <c r="H679" s="8"/>
      <c r="I679" s="72"/>
      <c r="K679" s="8"/>
    </row>
    <row r="680" spans="8:11" ht="15.75" customHeight="1">
      <c r="H680" s="8"/>
      <c r="I680" s="72"/>
      <c r="K680" s="8"/>
    </row>
    <row r="681" spans="8:11" ht="15.75" customHeight="1">
      <c r="H681" s="8"/>
      <c r="I681" s="72"/>
      <c r="K681" s="8"/>
    </row>
    <row r="682" spans="8:11" ht="15.75" customHeight="1">
      <c r="H682" s="8"/>
      <c r="I682" s="72"/>
      <c r="K682" s="8"/>
    </row>
    <row r="683" spans="8:11" ht="15.75" customHeight="1">
      <c r="H683" s="8"/>
      <c r="I683" s="72"/>
      <c r="K683" s="8"/>
    </row>
    <row r="684" spans="8:11" ht="15.75" customHeight="1">
      <c r="H684" s="8"/>
      <c r="I684" s="72"/>
      <c r="K684" s="8"/>
    </row>
    <row r="685" spans="8:11" ht="15.75" customHeight="1">
      <c r="H685" s="8"/>
      <c r="I685" s="72"/>
      <c r="K685" s="8"/>
    </row>
    <row r="686" spans="8:11" ht="15.75" customHeight="1">
      <c r="H686" s="8"/>
      <c r="I686" s="72"/>
      <c r="K686" s="8"/>
    </row>
    <row r="687" spans="8:11" ht="15.75" customHeight="1">
      <c r="H687" s="8"/>
      <c r="I687" s="72"/>
      <c r="K687" s="8"/>
    </row>
    <row r="688" spans="8:11" ht="15.75" customHeight="1">
      <c r="H688" s="8"/>
      <c r="I688" s="72"/>
      <c r="K688" s="8"/>
    </row>
    <row r="689" spans="8:11" ht="15.75" customHeight="1">
      <c r="H689" s="8"/>
      <c r="I689" s="72"/>
      <c r="K689" s="8"/>
    </row>
    <row r="690" spans="8:11" ht="15.75" customHeight="1">
      <c r="H690" s="8"/>
      <c r="I690" s="72"/>
      <c r="K690" s="8"/>
    </row>
    <row r="691" spans="8:11" ht="15.75" customHeight="1">
      <c r="H691" s="8"/>
      <c r="I691" s="72"/>
      <c r="K691" s="8"/>
    </row>
    <row r="692" spans="8:11" ht="15.75" customHeight="1">
      <c r="H692" s="8"/>
      <c r="I692" s="72"/>
      <c r="K692" s="8"/>
    </row>
    <row r="693" spans="8:11" ht="15.75" customHeight="1">
      <c r="H693" s="8"/>
      <c r="I693" s="72"/>
      <c r="K693" s="8"/>
    </row>
    <row r="694" spans="8:11" ht="15.75" customHeight="1">
      <c r="H694" s="8"/>
      <c r="I694" s="72"/>
      <c r="K694" s="8"/>
    </row>
    <row r="695" spans="8:11" ht="15.75" customHeight="1">
      <c r="H695" s="8"/>
      <c r="I695" s="72"/>
      <c r="K695" s="8"/>
    </row>
    <row r="696" spans="8:11" ht="15.75" customHeight="1">
      <c r="H696" s="8"/>
      <c r="I696" s="72"/>
      <c r="K696" s="8"/>
    </row>
    <row r="697" spans="8:11" ht="15.75" customHeight="1">
      <c r="H697" s="8"/>
      <c r="I697" s="72"/>
      <c r="K697" s="8"/>
    </row>
    <row r="698" spans="8:11" ht="15.75" customHeight="1">
      <c r="H698" s="8"/>
      <c r="I698" s="72"/>
      <c r="K698" s="8"/>
    </row>
    <row r="699" spans="8:11" ht="15.75" customHeight="1">
      <c r="H699" s="8"/>
      <c r="I699" s="72"/>
      <c r="K699" s="8"/>
    </row>
    <row r="700" spans="8:11" ht="15.75" customHeight="1">
      <c r="H700" s="8"/>
      <c r="I700" s="72"/>
      <c r="K700" s="8"/>
    </row>
    <row r="701" spans="8:11" ht="15.75" customHeight="1">
      <c r="H701" s="8"/>
      <c r="I701" s="72"/>
      <c r="K701" s="8"/>
    </row>
    <row r="702" spans="8:11" ht="15.75" customHeight="1">
      <c r="H702" s="8"/>
      <c r="I702" s="72"/>
      <c r="K702" s="8"/>
    </row>
    <row r="703" spans="8:11" ht="15.75" customHeight="1">
      <c r="H703" s="8"/>
      <c r="I703" s="72"/>
      <c r="K703" s="8"/>
    </row>
    <row r="704" spans="8:11" ht="15.75" customHeight="1">
      <c r="H704" s="8"/>
      <c r="I704" s="72"/>
      <c r="K704" s="8"/>
    </row>
    <row r="705" spans="8:11" ht="15.75" customHeight="1">
      <c r="H705" s="8"/>
      <c r="I705" s="72"/>
      <c r="K705" s="8"/>
    </row>
    <row r="706" spans="8:11" ht="15.75" customHeight="1">
      <c r="H706" s="8"/>
      <c r="I706" s="72"/>
      <c r="K706" s="8"/>
    </row>
    <row r="707" spans="8:11" ht="15.75" customHeight="1">
      <c r="H707" s="8"/>
      <c r="I707" s="72"/>
      <c r="K707" s="8"/>
    </row>
    <row r="708" spans="8:11" ht="15.75" customHeight="1">
      <c r="H708" s="8"/>
      <c r="I708" s="72"/>
      <c r="K708" s="8"/>
    </row>
    <row r="709" spans="8:11" ht="15.75" customHeight="1">
      <c r="H709" s="8"/>
      <c r="I709" s="72"/>
      <c r="K709" s="8"/>
    </row>
    <row r="710" spans="8:11" ht="15.75" customHeight="1">
      <c r="H710" s="8"/>
      <c r="I710" s="72"/>
      <c r="K710" s="8"/>
    </row>
    <row r="711" spans="8:11" ht="15.75" customHeight="1">
      <c r="H711" s="8"/>
      <c r="I711" s="72"/>
      <c r="K711" s="8"/>
    </row>
    <row r="712" spans="8:11" ht="15.75" customHeight="1">
      <c r="H712" s="8"/>
      <c r="I712" s="72"/>
      <c r="K712" s="8"/>
    </row>
    <row r="713" spans="8:11" ht="15.75" customHeight="1">
      <c r="H713" s="8"/>
      <c r="I713" s="72"/>
      <c r="K713" s="8"/>
    </row>
    <row r="714" spans="8:11" ht="15.75" customHeight="1">
      <c r="H714" s="8"/>
      <c r="I714" s="72"/>
      <c r="K714" s="8"/>
    </row>
    <row r="715" spans="8:11" ht="15.75" customHeight="1">
      <c r="H715" s="8"/>
      <c r="I715" s="72"/>
      <c r="K715" s="8"/>
    </row>
    <row r="716" spans="8:11" ht="15.75" customHeight="1">
      <c r="H716" s="8"/>
      <c r="I716" s="72"/>
      <c r="K716" s="8"/>
    </row>
    <row r="717" spans="8:11" ht="15.75" customHeight="1">
      <c r="H717" s="8"/>
      <c r="I717" s="72"/>
      <c r="K717" s="8"/>
    </row>
    <row r="718" spans="8:11" ht="15.75" customHeight="1">
      <c r="H718" s="8"/>
      <c r="I718" s="72"/>
      <c r="K718" s="8"/>
    </row>
    <row r="719" spans="8:11" ht="15.75" customHeight="1">
      <c r="H719" s="8"/>
      <c r="I719" s="72"/>
      <c r="K719" s="8"/>
    </row>
    <row r="720" spans="8:11" ht="15.75" customHeight="1">
      <c r="H720" s="8"/>
      <c r="I720" s="72"/>
      <c r="K720" s="8"/>
    </row>
    <row r="721" spans="8:11" ht="15.75" customHeight="1">
      <c r="H721" s="8"/>
      <c r="I721" s="72"/>
      <c r="K721" s="8"/>
    </row>
    <row r="722" spans="8:11" ht="15.75" customHeight="1">
      <c r="H722" s="8"/>
      <c r="I722" s="72"/>
      <c r="K722" s="8"/>
    </row>
    <row r="723" spans="8:11" ht="15.75" customHeight="1">
      <c r="H723" s="8"/>
      <c r="I723" s="72"/>
      <c r="K723" s="8"/>
    </row>
    <row r="724" spans="8:11" ht="15.75" customHeight="1">
      <c r="H724" s="8"/>
      <c r="I724" s="72"/>
      <c r="K724" s="8"/>
    </row>
    <row r="725" spans="8:11" ht="15.75" customHeight="1">
      <c r="H725" s="8"/>
      <c r="I725" s="72"/>
      <c r="K725" s="8"/>
    </row>
    <row r="726" spans="8:11" ht="15.75" customHeight="1">
      <c r="H726" s="8"/>
      <c r="I726" s="72"/>
      <c r="K726" s="8"/>
    </row>
    <row r="727" spans="8:11" ht="15.75" customHeight="1">
      <c r="H727" s="8"/>
      <c r="I727" s="72"/>
      <c r="K727" s="8"/>
    </row>
    <row r="728" spans="8:11" ht="15.75" customHeight="1">
      <c r="H728" s="8"/>
      <c r="I728" s="72"/>
      <c r="K728" s="8"/>
    </row>
    <row r="729" spans="8:11" ht="15.75" customHeight="1">
      <c r="H729" s="8"/>
      <c r="I729" s="72"/>
      <c r="K729" s="8"/>
    </row>
    <row r="730" spans="8:11" ht="15.75" customHeight="1">
      <c r="H730" s="8"/>
      <c r="I730" s="72"/>
      <c r="K730" s="8"/>
    </row>
    <row r="731" spans="8:11" ht="15.75" customHeight="1">
      <c r="H731" s="8"/>
      <c r="I731" s="72"/>
      <c r="K731" s="8"/>
    </row>
    <row r="732" spans="8:11" ht="15.75" customHeight="1">
      <c r="H732" s="8"/>
      <c r="I732" s="72"/>
      <c r="K732" s="8"/>
    </row>
    <row r="733" spans="8:11" ht="15.75" customHeight="1">
      <c r="H733" s="8"/>
      <c r="I733" s="72"/>
      <c r="K733" s="8"/>
    </row>
    <row r="734" spans="8:11" ht="15.75" customHeight="1">
      <c r="H734" s="8"/>
      <c r="I734" s="72"/>
      <c r="K734" s="8"/>
    </row>
    <row r="735" spans="8:11" ht="15.75" customHeight="1">
      <c r="H735" s="8"/>
      <c r="I735" s="72"/>
      <c r="K735" s="8"/>
    </row>
    <row r="736" spans="8:11" ht="15.75" customHeight="1">
      <c r="H736" s="8"/>
      <c r="I736" s="72"/>
      <c r="K736" s="8"/>
    </row>
    <row r="737" spans="8:11" ht="15.75" customHeight="1">
      <c r="H737" s="8"/>
      <c r="I737" s="72"/>
      <c r="K737" s="8"/>
    </row>
    <row r="738" spans="8:11" ht="15.75" customHeight="1">
      <c r="H738" s="8"/>
      <c r="I738" s="72"/>
      <c r="K738" s="8"/>
    </row>
    <row r="739" spans="8:11" ht="15.75" customHeight="1">
      <c r="H739" s="8"/>
      <c r="I739" s="72"/>
      <c r="K739" s="8"/>
    </row>
    <row r="740" spans="8:11" ht="15.75" customHeight="1">
      <c r="H740" s="8"/>
      <c r="I740" s="72"/>
      <c r="K740" s="8"/>
    </row>
    <row r="741" spans="8:11" ht="15.75" customHeight="1">
      <c r="H741" s="8"/>
      <c r="I741" s="72"/>
      <c r="K741" s="8"/>
    </row>
    <row r="742" spans="8:11" ht="15.75" customHeight="1">
      <c r="H742" s="8"/>
      <c r="I742" s="72"/>
      <c r="K742" s="8"/>
    </row>
    <row r="743" spans="8:11" ht="15.75" customHeight="1">
      <c r="H743" s="8"/>
      <c r="I743" s="72"/>
      <c r="K743" s="8"/>
    </row>
    <row r="744" spans="8:11" ht="15.75" customHeight="1">
      <c r="H744" s="8"/>
      <c r="I744" s="72"/>
      <c r="K744" s="8"/>
    </row>
    <row r="745" spans="8:11" ht="15.75" customHeight="1">
      <c r="H745" s="8"/>
      <c r="I745" s="72"/>
      <c r="K745" s="8"/>
    </row>
    <row r="746" spans="8:11" ht="15.75" customHeight="1">
      <c r="H746" s="8"/>
      <c r="I746" s="72"/>
      <c r="K746" s="8"/>
    </row>
    <row r="747" spans="8:11" ht="15.75" customHeight="1">
      <c r="H747" s="8"/>
      <c r="I747" s="72"/>
      <c r="K747" s="8"/>
    </row>
    <row r="748" spans="8:11" ht="15.75" customHeight="1">
      <c r="H748" s="8"/>
      <c r="I748" s="72"/>
      <c r="K748" s="8"/>
    </row>
    <row r="749" spans="8:11" ht="15.75" customHeight="1">
      <c r="H749" s="8"/>
      <c r="I749" s="72"/>
      <c r="K749" s="8"/>
    </row>
    <row r="750" spans="8:11" ht="15.75" customHeight="1">
      <c r="H750" s="8"/>
      <c r="I750" s="72"/>
      <c r="K750" s="8"/>
    </row>
    <row r="751" spans="8:11" ht="15.75" customHeight="1">
      <c r="H751" s="8"/>
      <c r="I751" s="72"/>
      <c r="K751" s="8"/>
    </row>
    <row r="752" spans="8:11" ht="15.75" customHeight="1">
      <c r="H752" s="8"/>
      <c r="I752" s="72"/>
      <c r="K752" s="8"/>
    </row>
    <row r="753" spans="8:11" ht="15.75" customHeight="1">
      <c r="H753" s="8"/>
      <c r="I753" s="72"/>
      <c r="K753" s="8"/>
    </row>
    <row r="754" spans="8:11" ht="15.75" customHeight="1">
      <c r="H754" s="8"/>
      <c r="I754" s="72"/>
      <c r="K754" s="8"/>
    </row>
    <row r="755" spans="8:11" ht="15.75" customHeight="1">
      <c r="H755" s="8"/>
      <c r="I755" s="72"/>
      <c r="K755" s="8"/>
    </row>
    <row r="756" spans="8:11" ht="15.75" customHeight="1">
      <c r="H756" s="8"/>
      <c r="I756" s="72"/>
      <c r="K756" s="8"/>
    </row>
    <row r="757" spans="8:11" ht="15.75" customHeight="1">
      <c r="H757" s="8"/>
      <c r="I757" s="72"/>
      <c r="K757" s="8"/>
    </row>
    <row r="758" spans="8:11" ht="15.75" customHeight="1">
      <c r="H758" s="8"/>
      <c r="I758" s="72"/>
      <c r="K758" s="8"/>
    </row>
    <row r="759" spans="8:11" ht="15.75" customHeight="1">
      <c r="H759" s="8"/>
      <c r="I759" s="72"/>
      <c r="K759" s="8"/>
    </row>
    <row r="760" spans="8:11" ht="15.75" customHeight="1">
      <c r="H760" s="8"/>
      <c r="I760" s="72"/>
      <c r="K760" s="8"/>
    </row>
    <row r="761" spans="8:11" ht="15.75" customHeight="1">
      <c r="H761" s="8"/>
      <c r="I761" s="72"/>
      <c r="K761" s="8"/>
    </row>
    <row r="762" spans="8:11" ht="15.75" customHeight="1">
      <c r="H762" s="8"/>
      <c r="I762" s="72"/>
      <c r="K762" s="8"/>
    </row>
    <row r="763" spans="8:11" ht="15.75" customHeight="1">
      <c r="H763" s="8"/>
      <c r="I763" s="72"/>
      <c r="K763" s="8"/>
    </row>
    <row r="764" spans="8:11" ht="15.75" customHeight="1">
      <c r="H764" s="8"/>
      <c r="I764" s="72"/>
      <c r="K764" s="8"/>
    </row>
    <row r="765" spans="8:11" ht="15.75" customHeight="1">
      <c r="H765" s="8"/>
      <c r="I765" s="72"/>
      <c r="K765" s="8"/>
    </row>
    <row r="766" spans="8:11" ht="15.75" customHeight="1">
      <c r="H766" s="8"/>
      <c r="I766" s="72"/>
      <c r="K766" s="8"/>
    </row>
    <row r="767" spans="8:11" ht="15.75" customHeight="1">
      <c r="H767" s="8"/>
      <c r="I767" s="72"/>
      <c r="K767" s="8"/>
    </row>
    <row r="768" spans="8:11" ht="15.75" customHeight="1">
      <c r="H768" s="8"/>
      <c r="I768" s="72"/>
      <c r="K768" s="8"/>
    </row>
    <row r="769" spans="8:11" ht="15.75" customHeight="1">
      <c r="H769" s="8"/>
      <c r="I769" s="72"/>
      <c r="K769" s="8"/>
    </row>
    <row r="770" spans="8:11" ht="15.75" customHeight="1">
      <c r="H770" s="8"/>
      <c r="I770" s="72"/>
      <c r="K770" s="8"/>
    </row>
    <row r="771" spans="8:11" ht="15.75" customHeight="1">
      <c r="H771" s="8"/>
      <c r="I771" s="72"/>
      <c r="K771" s="8"/>
    </row>
    <row r="772" spans="8:11" ht="15.75" customHeight="1">
      <c r="H772" s="8"/>
      <c r="I772" s="72"/>
      <c r="K772" s="8"/>
    </row>
    <row r="773" spans="8:11" ht="15.75" customHeight="1">
      <c r="H773" s="8"/>
      <c r="I773" s="72"/>
      <c r="K773" s="8"/>
    </row>
    <row r="774" spans="8:11" ht="15.75" customHeight="1">
      <c r="H774" s="8"/>
      <c r="I774" s="72"/>
      <c r="K774" s="8"/>
    </row>
    <row r="775" spans="8:11" ht="15.75" customHeight="1">
      <c r="H775" s="8"/>
      <c r="I775" s="72"/>
      <c r="K775" s="8"/>
    </row>
    <row r="776" spans="8:11" ht="15.75" customHeight="1">
      <c r="H776" s="8"/>
      <c r="I776" s="72"/>
      <c r="K776" s="8"/>
    </row>
    <row r="777" spans="8:11" ht="15.75" customHeight="1">
      <c r="H777" s="8"/>
      <c r="I777" s="72"/>
      <c r="K777" s="8"/>
    </row>
    <row r="778" spans="8:11" ht="15.75" customHeight="1">
      <c r="H778" s="8"/>
      <c r="I778" s="72"/>
      <c r="K778" s="8"/>
    </row>
    <row r="779" spans="8:11" ht="15.75" customHeight="1">
      <c r="H779" s="8"/>
      <c r="I779" s="72"/>
      <c r="K779" s="8"/>
    </row>
    <row r="780" spans="8:11" ht="15.75" customHeight="1">
      <c r="H780" s="8"/>
      <c r="I780" s="72"/>
      <c r="K780" s="8"/>
    </row>
    <row r="781" spans="8:11" ht="15.75" customHeight="1">
      <c r="H781" s="8"/>
      <c r="I781" s="72"/>
      <c r="K781" s="8"/>
    </row>
    <row r="782" spans="8:11" ht="15.75" customHeight="1">
      <c r="H782" s="8"/>
      <c r="I782" s="72"/>
      <c r="K782" s="8"/>
    </row>
    <row r="783" spans="8:11" ht="15.75" customHeight="1">
      <c r="H783" s="8"/>
      <c r="I783" s="72"/>
      <c r="K783" s="8"/>
    </row>
    <row r="784" spans="8:11" ht="15.75" customHeight="1">
      <c r="H784" s="8"/>
      <c r="I784" s="72"/>
      <c r="K784" s="8"/>
    </row>
    <row r="785" spans="8:11" ht="15.75" customHeight="1">
      <c r="H785" s="8"/>
      <c r="I785" s="72"/>
      <c r="K785" s="8"/>
    </row>
    <row r="786" spans="8:11" ht="15.75" customHeight="1">
      <c r="H786" s="8"/>
      <c r="I786" s="72"/>
      <c r="K786" s="8"/>
    </row>
    <row r="787" spans="8:11" ht="15.75" customHeight="1">
      <c r="H787" s="8"/>
      <c r="I787" s="72"/>
      <c r="K787" s="8"/>
    </row>
    <row r="788" spans="8:11" ht="15.75" customHeight="1">
      <c r="H788" s="8"/>
      <c r="I788" s="72"/>
      <c r="K788" s="8"/>
    </row>
    <row r="789" spans="8:11" ht="15.75" customHeight="1">
      <c r="H789" s="8"/>
      <c r="I789" s="72"/>
      <c r="K789" s="8"/>
    </row>
    <row r="790" spans="8:11" ht="15.75" customHeight="1">
      <c r="H790" s="8"/>
      <c r="I790" s="72"/>
      <c r="K790" s="8"/>
    </row>
    <row r="791" spans="8:11" ht="15.75" customHeight="1">
      <c r="H791" s="8"/>
      <c r="I791" s="72"/>
      <c r="K791" s="8"/>
    </row>
    <row r="792" spans="8:11" ht="15.75" customHeight="1">
      <c r="H792" s="8"/>
      <c r="I792" s="72"/>
      <c r="K792" s="8"/>
    </row>
    <row r="793" spans="8:11" ht="15.75" customHeight="1">
      <c r="H793" s="8"/>
      <c r="I793" s="72"/>
      <c r="K793" s="8"/>
    </row>
    <row r="794" spans="8:11" ht="15.75" customHeight="1">
      <c r="H794" s="8"/>
      <c r="I794" s="72"/>
      <c r="K794" s="8"/>
    </row>
    <row r="795" spans="8:11" ht="15.75" customHeight="1">
      <c r="H795" s="8"/>
      <c r="I795" s="72"/>
      <c r="K795" s="8"/>
    </row>
    <row r="796" spans="8:11" ht="15.75" customHeight="1">
      <c r="H796" s="8"/>
      <c r="I796" s="72"/>
      <c r="K796" s="8"/>
    </row>
    <row r="797" spans="8:11" ht="15.75" customHeight="1">
      <c r="H797" s="8"/>
      <c r="I797" s="72"/>
      <c r="K797" s="8"/>
    </row>
    <row r="798" spans="8:11" ht="15.75" customHeight="1">
      <c r="H798" s="8"/>
      <c r="I798" s="72"/>
      <c r="K798" s="8"/>
    </row>
    <row r="799" spans="8:11" ht="15.75" customHeight="1">
      <c r="H799" s="8"/>
      <c r="I799" s="72"/>
      <c r="K799" s="8"/>
    </row>
    <row r="800" spans="8:11" ht="15.75" customHeight="1">
      <c r="H800" s="8"/>
      <c r="I800" s="72"/>
      <c r="K800" s="8"/>
    </row>
    <row r="801" spans="8:11" ht="15.75" customHeight="1">
      <c r="H801" s="8"/>
      <c r="I801" s="72"/>
      <c r="K801" s="8"/>
    </row>
    <row r="802" spans="8:11" ht="15.75" customHeight="1">
      <c r="H802" s="8"/>
      <c r="I802" s="72"/>
      <c r="K802" s="8"/>
    </row>
    <row r="803" spans="8:11" ht="15.75" customHeight="1">
      <c r="H803" s="8"/>
      <c r="I803" s="72"/>
      <c r="K803" s="8"/>
    </row>
    <row r="804" spans="8:11" ht="15.75" customHeight="1">
      <c r="H804" s="8"/>
      <c r="I804" s="72"/>
      <c r="K804" s="8"/>
    </row>
    <row r="805" spans="8:11" ht="15.75" customHeight="1">
      <c r="H805" s="8"/>
      <c r="I805" s="72"/>
      <c r="K805" s="8"/>
    </row>
    <row r="806" spans="8:11" ht="15.75" customHeight="1">
      <c r="H806" s="8"/>
      <c r="I806" s="72"/>
      <c r="K806" s="8"/>
    </row>
    <row r="807" spans="8:11" ht="15.75" customHeight="1">
      <c r="H807" s="8"/>
      <c r="I807" s="72"/>
      <c r="K807" s="8"/>
    </row>
    <row r="808" spans="8:11" ht="15.75" customHeight="1">
      <c r="H808" s="8"/>
      <c r="I808" s="72"/>
      <c r="K808" s="8"/>
    </row>
    <row r="809" spans="8:11" ht="15.75" customHeight="1">
      <c r="H809" s="8"/>
      <c r="I809" s="72"/>
      <c r="K809" s="8"/>
    </row>
    <row r="810" spans="8:11" ht="15.75" customHeight="1">
      <c r="H810" s="8"/>
      <c r="I810" s="72"/>
      <c r="K810" s="8"/>
    </row>
    <row r="811" spans="8:11" ht="15.75" customHeight="1">
      <c r="H811" s="8"/>
      <c r="I811" s="72"/>
      <c r="K811" s="8"/>
    </row>
    <row r="812" spans="8:11" ht="15.75" customHeight="1">
      <c r="H812" s="8"/>
      <c r="I812" s="72"/>
      <c r="K812" s="8"/>
    </row>
    <row r="813" spans="8:11" ht="15.75" customHeight="1">
      <c r="H813" s="8"/>
      <c r="I813" s="72"/>
      <c r="K813" s="8"/>
    </row>
    <row r="814" spans="8:11" ht="15.75" customHeight="1">
      <c r="H814" s="8"/>
      <c r="I814" s="72"/>
      <c r="K814" s="8"/>
    </row>
    <row r="815" spans="8:11" ht="15.75" customHeight="1">
      <c r="H815" s="8"/>
      <c r="I815" s="72"/>
      <c r="K815" s="8"/>
    </row>
    <row r="816" spans="8:11" ht="15.75" customHeight="1">
      <c r="H816" s="8"/>
      <c r="I816" s="72"/>
      <c r="K816" s="8"/>
    </row>
    <row r="817" spans="8:11" ht="15.75" customHeight="1">
      <c r="H817" s="8"/>
      <c r="I817" s="72"/>
      <c r="K817" s="8"/>
    </row>
    <row r="818" spans="8:11" ht="15.75" customHeight="1">
      <c r="H818" s="8"/>
      <c r="I818" s="72"/>
      <c r="K818" s="8"/>
    </row>
    <row r="819" spans="8:11" ht="15.75" customHeight="1">
      <c r="H819" s="8"/>
      <c r="I819" s="72"/>
      <c r="K819" s="8"/>
    </row>
    <row r="820" spans="8:11" ht="15.75" customHeight="1">
      <c r="H820" s="8"/>
      <c r="I820" s="72"/>
      <c r="K820" s="8"/>
    </row>
    <row r="821" spans="8:11" ht="15.75" customHeight="1">
      <c r="H821" s="8"/>
      <c r="I821" s="72"/>
      <c r="K821" s="8"/>
    </row>
    <row r="822" spans="8:11" ht="15.75" customHeight="1">
      <c r="H822" s="8"/>
      <c r="I822" s="72"/>
      <c r="K822" s="8"/>
    </row>
    <row r="823" spans="8:11" ht="15.75" customHeight="1">
      <c r="H823" s="8"/>
      <c r="I823" s="72"/>
      <c r="K823" s="8"/>
    </row>
    <row r="824" spans="8:11" ht="15.75" customHeight="1">
      <c r="H824" s="8"/>
      <c r="I824" s="72"/>
      <c r="K824" s="8"/>
    </row>
    <row r="825" spans="8:11" ht="15.75" customHeight="1">
      <c r="H825" s="8"/>
      <c r="I825" s="72"/>
      <c r="K825" s="8"/>
    </row>
    <row r="826" spans="8:11" ht="15.75" customHeight="1">
      <c r="H826" s="8"/>
      <c r="I826" s="72"/>
      <c r="K826" s="8"/>
    </row>
    <row r="827" spans="8:11" ht="15.75" customHeight="1">
      <c r="H827" s="8"/>
      <c r="I827" s="72"/>
      <c r="K827" s="8"/>
    </row>
    <row r="828" spans="8:11" ht="15.75" customHeight="1">
      <c r="H828" s="8"/>
      <c r="I828" s="72"/>
      <c r="K828" s="8"/>
    </row>
    <row r="829" spans="8:11" ht="15.75" customHeight="1">
      <c r="H829" s="8"/>
      <c r="I829" s="72"/>
      <c r="K829" s="8"/>
    </row>
    <row r="830" spans="8:11" ht="15.75" customHeight="1">
      <c r="H830" s="8"/>
      <c r="I830" s="72"/>
      <c r="K830" s="8"/>
    </row>
    <row r="831" spans="8:11" ht="15.75" customHeight="1">
      <c r="H831" s="8"/>
      <c r="I831" s="72"/>
      <c r="K831" s="8"/>
    </row>
    <row r="832" spans="8:11" ht="15.75" customHeight="1">
      <c r="H832" s="8"/>
      <c r="I832" s="72"/>
      <c r="K832" s="8"/>
    </row>
    <row r="833" spans="8:11" ht="15.75" customHeight="1">
      <c r="H833" s="8"/>
      <c r="I833" s="72"/>
      <c r="K833" s="8"/>
    </row>
    <row r="834" spans="8:11" ht="15.75" customHeight="1">
      <c r="H834" s="8"/>
      <c r="I834" s="72"/>
      <c r="K834" s="8"/>
    </row>
    <row r="835" spans="8:11" ht="15.75" customHeight="1">
      <c r="H835" s="8"/>
      <c r="I835" s="72"/>
      <c r="K835" s="8"/>
    </row>
    <row r="836" spans="8:11" ht="15.75" customHeight="1">
      <c r="H836" s="8"/>
      <c r="I836" s="72"/>
      <c r="K836" s="8"/>
    </row>
    <row r="837" spans="8:11" ht="15.75" customHeight="1">
      <c r="H837" s="8"/>
      <c r="I837" s="72"/>
      <c r="K837" s="8"/>
    </row>
    <row r="838" spans="8:11" ht="15.75" customHeight="1">
      <c r="H838" s="8"/>
      <c r="I838" s="72"/>
      <c r="K838" s="8"/>
    </row>
    <row r="839" spans="8:11" ht="15.75" customHeight="1">
      <c r="H839" s="8"/>
      <c r="I839" s="72"/>
      <c r="K839" s="8"/>
    </row>
    <row r="840" spans="8:11" ht="15.75" customHeight="1">
      <c r="H840" s="8"/>
      <c r="I840" s="72"/>
      <c r="K840" s="8"/>
    </row>
    <row r="841" spans="8:11" ht="15.75" customHeight="1">
      <c r="H841" s="8"/>
      <c r="I841" s="72"/>
      <c r="K841" s="8"/>
    </row>
    <row r="842" spans="8:11" ht="15.75" customHeight="1">
      <c r="H842" s="8"/>
      <c r="I842" s="72"/>
      <c r="K842" s="8"/>
    </row>
    <row r="843" spans="8:11" ht="15.75" customHeight="1">
      <c r="H843" s="8"/>
      <c r="I843" s="72"/>
      <c r="K843" s="8"/>
    </row>
    <row r="844" spans="8:11" ht="15.75" customHeight="1">
      <c r="H844" s="8"/>
      <c r="I844" s="72"/>
      <c r="K844" s="8"/>
    </row>
    <row r="845" spans="8:11" ht="15.75" customHeight="1">
      <c r="H845" s="8"/>
      <c r="I845" s="72"/>
      <c r="K845" s="8"/>
    </row>
    <row r="846" spans="8:11" ht="15.75" customHeight="1">
      <c r="H846" s="8"/>
      <c r="I846" s="72"/>
      <c r="K846" s="8"/>
    </row>
    <row r="847" spans="8:11" ht="15.75" customHeight="1">
      <c r="H847" s="8"/>
      <c r="I847" s="72"/>
      <c r="K847" s="8"/>
    </row>
    <row r="848" spans="8:11" ht="15.75" customHeight="1">
      <c r="H848" s="8"/>
      <c r="I848" s="72"/>
      <c r="K848" s="8"/>
    </row>
    <row r="849" spans="8:11" ht="15.75" customHeight="1">
      <c r="H849" s="8"/>
      <c r="I849" s="72"/>
      <c r="K849" s="8"/>
    </row>
    <row r="850" spans="8:11" ht="15.75" customHeight="1">
      <c r="H850" s="8"/>
      <c r="I850" s="72"/>
      <c r="K850" s="8"/>
    </row>
    <row r="851" spans="8:11" ht="15.75" customHeight="1">
      <c r="H851" s="8"/>
      <c r="I851" s="72"/>
      <c r="K851" s="8"/>
    </row>
    <row r="852" spans="8:11" ht="15.75" customHeight="1">
      <c r="H852" s="8"/>
      <c r="I852" s="72"/>
      <c r="K852" s="8"/>
    </row>
    <row r="853" spans="8:11" ht="15.75" customHeight="1">
      <c r="H853" s="8"/>
      <c r="I853" s="72"/>
      <c r="K853" s="8"/>
    </row>
    <row r="854" spans="8:11" ht="15.75" customHeight="1">
      <c r="H854" s="8"/>
      <c r="I854" s="72"/>
      <c r="K854" s="8"/>
    </row>
    <row r="855" spans="8:11" ht="15.75" customHeight="1">
      <c r="H855" s="8"/>
      <c r="I855" s="72"/>
      <c r="K855" s="8"/>
    </row>
    <row r="856" spans="8:11" ht="15.75" customHeight="1">
      <c r="H856" s="8"/>
      <c r="I856" s="72"/>
      <c r="K856" s="8"/>
    </row>
    <row r="857" spans="8:11" ht="15.75" customHeight="1">
      <c r="H857" s="8"/>
      <c r="I857" s="72"/>
      <c r="K857" s="8"/>
    </row>
    <row r="858" spans="8:11" ht="15.75" customHeight="1">
      <c r="H858" s="8"/>
      <c r="I858" s="72"/>
      <c r="K858" s="8"/>
    </row>
    <row r="859" spans="8:11" ht="15.75" customHeight="1">
      <c r="H859" s="8"/>
      <c r="I859" s="72"/>
      <c r="K859" s="8"/>
    </row>
    <row r="860" spans="8:11" ht="15.75" customHeight="1">
      <c r="H860" s="8"/>
      <c r="I860" s="72"/>
      <c r="K860" s="8"/>
    </row>
    <row r="861" spans="8:11" ht="15.75" customHeight="1">
      <c r="H861" s="8"/>
      <c r="I861" s="72"/>
      <c r="K861" s="8"/>
    </row>
    <row r="862" spans="8:11" ht="15.75" customHeight="1">
      <c r="H862" s="8"/>
      <c r="I862" s="72"/>
      <c r="K862" s="8"/>
    </row>
    <row r="863" spans="8:11" ht="15.75" customHeight="1">
      <c r="H863" s="8"/>
      <c r="I863" s="72"/>
      <c r="K863" s="8"/>
    </row>
    <row r="864" spans="8:11" ht="15.75" customHeight="1">
      <c r="H864" s="8"/>
      <c r="I864" s="72"/>
      <c r="K864" s="8"/>
    </row>
    <row r="865" spans="8:11" ht="15.75" customHeight="1">
      <c r="H865" s="8"/>
      <c r="I865" s="72"/>
      <c r="K865" s="8"/>
    </row>
    <row r="866" spans="8:11" ht="15.75" customHeight="1">
      <c r="H866" s="8"/>
      <c r="I866" s="72"/>
      <c r="K866" s="8"/>
    </row>
    <row r="867" spans="8:11" ht="15.75" customHeight="1">
      <c r="H867" s="8"/>
      <c r="I867" s="72"/>
      <c r="K867" s="8"/>
    </row>
    <row r="868" spans="8:11" ht="15.75" customHeight="1">
      <c r="H868" s="8"/>
      <c r="I868" s="72"/>
      <c r="K868" s="8"/>
    </row>
    <row r="869" spans="8:11" ht="15.75" customHeight="1">
      <c r="H869" s="8"/>
      <c r="I869" s="72"/>
      <c r="K869" s="8"/>
    </row>
    <row r="870" spans="8:11" ht="15.75" customHeight="1">
      <c r="H870" s="8"/>
      <c r="I870" s="72"/>
      <c r="K870" s="8"/>
    </row>
    <row r="871" spans="8:11" ht="15.75" customHeight="1">
      <c r="H871" s="8"/>
      <c r="I871" s="72"/>
      <c r="K871" s="8"/>
    </row>
    <row r="872" spans="8:11" ht="15.75" customHeight="1">
      <c r="H872" s="8"/>
      <c r="I872" s="72"/>
      <c r="K872" s="8"/>
    </row>
    <row r="873" spans="8:11" ht="15.75" customHeight="1">
      <c r="H873" s="8"/>
      <c r="I873" s="72"/>
      <c r="K873" s="8"/>
    </row>
    <row r="874" spans="8:11" ht="15.75" customHeight="1">
      <c r="H874" s="8"/>
      <c r="I874" s="72"/>
      <c r="K874" s="8"/>
    </row>
    <row r="875" spans="8:11" ht="15.75" customHeight="1">
      <c r="H875" s="8"/>
      <c r="I875" s="72"/>
      <c r="K875" s="8"/>
    </row>
    <row r="876" spans="8:11" ht="15.75" customHeight="1">
      <c r="H876" s="8"/>
      <c r="I876" s="72"/>
      <c r="K876" s="8"/>
    </row>
    <row r="877" spans="8:11" ht="15.75" customHeight="1">
      <c r="H877" s="8"/>
      <c r="I877" s="72"/>
      <c r="K877" s="8"/>
    </row>
    <row r="878" spans="8:11" ht="15.75" customHeight="1">
      <c r="H878" s="8"/>
      <c r="I878" s="72"/>
      <c r="K878" s="8"/>
    </row>
    <row r="879" spans="8:11" ht="15.75" customHeight="1">
      <c r="H879" s="8"/>
      <c r="I879" s="72"/>
      <c r="K879" s="8"/>
    </row>
    <row r="880" spans="8:11" ht="15.75" customHeight="1">
      <c r="H880" s="8"/>
      <c r="I880" s="72"/>
      <c r="K880" s="8"/>
    </row>
    <row r="881" spans="8:11" ht="15.75" customHeight="1">
      <c r="H881" s="8"/>
      <c r="I881" s="72"/>
      <c r="K881" s="8"/>
    </row>
    <row r="882" spans="8:11" ht="15.75" customHeight="1">
      <c r="H882" s="8"/>
      <c r="I882" s="72"/>
      <c r="K882" s="8"/>
    </row>
    <row r="883" spans="8:11" ht="15.75" customHeight="1">
      <c r="H883" s="8"/>
      <c r="I883" s="72"/>
      <c r="K883" s="8"/>
    </row>
    <row r="884" spans="8:11" ht="15.75" customHeight="1">
      <c r="H884" s="8"/>
      <c r="I884" s="72"/>
      <c r="K884" s="8"/>
    </row>
    <row r="885" spans="8:11" ht="15.75" customHeight="1">
      <c r="H885" s="8"/>
      <c r="I885" s="72"/>
      <c r="K885" s="8"/>
    </row>
    <row r="886" spans="8:11" ht="15.75" customHeight="1">
      <c r="H886" s="8"/>
      <c r="I886" s="72"/>
      <c r="K886" s="8"/>
    </row>
    <row r="887" spans="8:11" ht="15.75" customHeight="1">
      <c r="H887" s="8"/>
      <c r="I887" s="72"/>
      <c r="K887" s="8"/>
    </row>
    <row r="888" spans="8:11" ht="15.75" customHeight="1">
      <c r="H888" s="8"/>
      <c r="I888" s="72"/>
      <c r="K888" s="8"/>
    </row>
    <row r="889" spans="8:11" ht="15.75" customHeight="1">
      <c r="H889" s="8"/>
      <c r="I889" s="72"/>
      <c r="K889" s="8"/>
    </row>
    <row r="890" spans="8:11" ht="15.75" customHeight="1">
      <c r="H890" s="8"/>
      <c r="I890" s="72"/>
      <c r="K890" s="8"/>
    </row>
    <row r="891" spans="8:11" ht="15.75" customHeight="1">
      <c r="H891" s="8"/>
      <c r="I891" s="72"/>
      <c r="K891" s="8"/>
    </row>
    <row r="892" spans="8:11" ht="15.75" customHeight="1">
      <c r="H892" s="8"/>
      <c r="I892" s="72"/>
      <c r="K892" s="8"/>
    </row>
    <row r="893" spans="8:11" ht="15.75" customHeight="1">
      <c r="H893" s="8"/>
      <c r="I893" s="72"/>
      <c r="K893" s="8"/>
    </row>
    <row r="894" spans="8:11" ht="15.75" customHeight="1">
      <c r="H894" s="8"/>
      <c r="I894" s="72"/>
      <c r="K894" s="8"/>
    </row>
    <row r="895" spans="8:11" ht="15.75" customHeight="1">
      <c r="H895" s="8"/>
      <c r="I895" s="72"/>
      <c r="K895" s="8"/>
    </row>
    <row r="896" spans="8:11" ht="15.75" customHeight="1">
      <c r="H896" s="8"/>
      <c r="I896" s="72"/>
      <c r="K896" s="8"/>
    </row>
    <row r="897" spans="8:11" ht="15.75" customHeight="1">
      <c r="H897" s="8"/>
      <c r="I897" s="72"/>
      <c r="K897" s="8"/>
    </row>
    <row r="898" spans="8:11" ht="15.75" customHeight="1">
      <c r="H898" s="8"/>
      <c r="I898" s="72"/>
      <c r="K898" s="8"/>
    </row>
    <row r="899" spans="8:11" ht="15.75" customHeight="1">
      <c r="H899" s="8"/>
      <c r="I899" s="72"/>
      <c r="K899" s="8"/>
    </row>
    <row r="900" spans="8:11" ht="15.75" customHeight="1">
      <c r="H900" s="8"/>
      <c r="I900" s="72"/>
      <c r="K900" s="8"/>
    </row>
    <row r="901" spans="8:11" ht="15.75" customHeight="1">
      <c r="H901" s="8"/>
      <c r="I901" s="72"/>
      <c r="K901" s="8"/>
    </row>
    <row r="902" spans="8:11" ht="15.75" customHeight="1">
      <c r="H902" s="8"/>
      <c r="I902" s="72"/>
      <c r="K902" s="8"/>
    </row>
    <row r="903" spans="8:11" ht="15.75" customHeight="1">
      <c r="H903" s="8"/>
      <c r="I903" s="72"/>
      <c r="K903" s="8"/>
    </row>
    <row r="904" spans="8:11" ht="15.75" customHeight="1">
      <c r="H904" s="8"/>
      <c r="I904" s="72"/>
      <c r="K904" s="8"/>
    </row>
    <row r="905" spans="8:11" ht="15.75" customHeight="1">
      <c r="H905" s="8"/>
      <c r="I905" s="72"/>
      <c r="K905" s="8"/>
    </row>
    <row r="906" spans="8:11" ht="15.75" customHeight="1">
      <c r="H906" s="8"/>
      <c r="I906" s="72"/>
      <c r="K906" s="8"/>
    </row>
    <row r="907" spans="8:11" ht="15.75" customHeight="1">
      <c r="H907" s="8"/>
      <c r="I907" s="72"/>
      <c r="K907" s="8"/>
    </row>
    <row r="908" spans="8:11" ht="15.75" customHeight="1">
      <c r="H908" s="8"/>
      <c r="I908" s="72"/>
      <c r="K908" s="8"/>
    </row>
    <row r="909" spans="8:11" ht="15.75" customHeight="1">
      <c r="H909" s="8"/>
      <c r="I909" s="72"/>
      <c r="K909" s="8"/>
    </row>
    <row r="910" spans="8:11" ht="15.75" customHeight="1">
      <c r="H910" s="8"/>
      <c r="I910" s="72"/>
      <c r="K910" s="8"/>
    </row>
    <row r="911" spans="8:11" ht="15.75" customHeight="1">
      <c r="H911" s="8"/>
      <c r="I911" s="72"/>
      <c r="K911" s="8"/>
    </row>
    <row r="912" spans="8:11" ht="15.75" customHeight="1">
      <c r="H912" s="8"/>
      <c r="I912" s="72"/>
      <c r="K912" s="8"/>
    </row>
    <row r="913" spans="8:11" ht="15.75" customHeight="1">
      <c r="H913" s="8"/>
      <c r="I913" s="72"/>
      <c r="K913" s="8"/>
    </row>
    <row r="914" spans="8:11" ht="15.75" customHeight="1">
      <c r="H914" s="8"/>
      <c r="I914" s="72"/>
      <c r="K914" s="8"/>
    </row>
    <row r="915" spans="8:11" ht="15.75" customHeight="1">
      <c r="H915" s="8"/>
      <c r="I915" s="72"/>
      <c r="K915" s="8"/>
    </row>
    <row r="916" spans="8:11" ht="15.75" customHeight="1">
      <c r="H916" s="8"/>
      <c r="I916" s="72"/>
      <c r="K916" s="8"/>
    </row>
    <row r="917" spans="8:11" ht="15.75" customHeight="1">
      <c r="H917" s="8"/>
      <c r="I917" s="72"/>
      <c r="K917" s="8"/>
    </row>
    <row r="918" spans="8:11" ht="15.75" customHeight="1">
      <c r="H918" s="8"/>
      <c r="I918" s="72"/>
      <c r="K918" s="8"/>
    </row>
    <row r="919" spans="8:11" ht="15.75" customHeight="1">
      <c r="H919" s="8"/>
      <c r="I919" s="72"/>
      <c r="K919" s="8"/>
    </row>
    <row r="920" spans="8:11" ht="15.75" customHeight="1">
      <c r="H920" s="8"/>
      <c r="I920" s="72"/>
      <c r="K920" s="8"/>
    </row>
    <row r="921" spans="8:11" ht="15.75" customHeight="1">
      <c r="H921" s="8"/>
      <c r="I921" s="72"/>
      <c r="K921" s="8"/>
    </row>
    <row r="922" spans="8:11" ht="15.75" customHeight="1">
      <c r="H922" s="8"/>
      <c r="I922" s="72"/>
      <c r="K922" s="8"/>
    </row>
    <row r="923" spans="8:11" ht="15.75" customHeight="1">
      <c r="H923" s="8"/>
      <c r="I923" s="72"/>
      <c r="K923" s="8"/>
    </row>
    <row r="924" spans="8:11" ht="15.75" customHeight="1">
      <c r="H924" s="8"/>
      <c r="I924" s="72"/>
      <c r="K924" s="8"/>
    </row>
    <row r="925" spans="8:11" ht="15.75" customHeight="1">
      <c r="H925" s="8"/>
      <c r="I925" s="72"/>
      <c r="K925" s="8"/>
    </row>
    <row r="926" spans="8:11" ht="15.75" customHeight="1">
      <c r="H926" s="8"/>
      <c r="I926" s="72"/>
      <c r="K926" s="8"/>
    </row>
    <row r="927" spans="8:11" ht="15.75" customHeight="1">
      <c r="H927" s="8"/>
      <c r="I927" s="72"/>
      <c r="K927" s="8"/>
    </row>
    <row r="928" spans="8:11" ht="15.75" customHeight="1">
      <c r="H928" s="8"/>
      <c r="I928" s="72"/>
      <c r="K928" s="8"/>
    </row>
    <row r="929" spans="8:11" ht="15.75" customHeight="1">
      <c r="H929" s="8"/>
      <c r="I929" s="72"/>
      <c r="K929" s="8"/>
    </row>
    <row r="930" spans="8:11" ht="15.75" customHeight="1">
      <c r="H930" s="8"/>
      <c r="I930" s="72"/>
      <c r="K930" s="8"/>
    </row>
    <row r="931" spans="8:11" ht="15.75" customHeight="1">
      <c r="H931" s="8"/>
      <c r="I931" s="72"/>
      <c r="K931" s="8"/>
    </row>
    <row r="932" spans="8:11" ht="15.75" customHeight="1">
      <c r="H932" s="8"/>
      <c r="I932" s="72"/>
      <c r="K932" s="8"/>
    </row>
    <row r="933" spans="8:11" ht="15.75" customHeight="1">
      <c r="H933" s="8"/>
      <c r="I933" s="72"/>
      <c r="K933" s="8"/>
    </row>
    <row r="934" spans="8:11" ht="15.75" customHeight="1">
      <c r="H934" s="8"/>
      <c r="I934" s="72"/>
      <c r="K934" s="8"/>
    </row>
    <row r="935" spans="8:11" ht="15.75" customHeight="1">
      <c r="H935" s="8"/>
      <c r="I935" s="72"/>
      <c r="K935" s="8"/>
    </row>
    <row r="936" spans="8:11" ht="15.75" customHeight="1">
      <c r="H936" s="8"/>
      <c r="I936" s="72"/>
      <c r="K936" s="8"/>
    </row>
    <row r="937" spans="8:11" ht="15.75" customHeight="1">
      <c r="H937" s="8"/>
      <c r="I937" s="72"/>
      <c r="K937" s="8"/>
    </row>
    <row r="938" spans="8:11" ht="15.75" customHeight="1">
      <c r="H938" s="8"/>
      <c r="I938" s="72"/>
      <c r="K938" s="8"/>
    </row>
    <row r="939" spans="8:11" ht="15.75" customHeight="1">
      <c r="H939" s="8"/>
      <c r="I939" s="72"/>
      <c r="K939" s="8"/>
    </row>
    <row r="940" spans="8:11" ht="15.75" customHeight="1">
      <c r="H940" s="8"/>
      <c r="I940" s="72"/>
      <c r="K940" s="8"/>
    </row>
    <row r="941" spans="8:11" ht="15.75" customHeight="1">
      <c r="H941" s="8"/>
      <c r="I941" s="72"/>
      <c r="K941" s="8"/>
    </row>
    <row r="942" spans="8:11" ht="15.75" customHeight="1">
      <c r="H942" s="8"/>
      <c r="I942" s="72"/>
      <c r="K942" s="8"/>
    </row>
    <row r="943" spans="8:11" ht="15.75" customHeight="1">
      <c r="H943" s="8"/>
      <c r="I943" s="72"/>
      <c r="K943" s="8"/>
    </row>
    <row r="944" spans="8:11" ht="15.75" customHeight="1">
      <c r="H944" s="8"/>
      <c r="I944" s="72"/>
      <c r="K944" s="8"/>
    </row>
    <row r="945" spans="8:11" ht="15.75" customHeight="1">
      <c r="H945" s="8"/>
      <c r="I945" s="72"/>
      <c r="K945" s="8"/>
    </row>
    <row r="946" spans="8:11" ht="15.75" customHeight="1">
      <c r="H946" s="8"/>
      <c r="I946" s="72"/>
      <c r="K946" s="8"/>
    </row>
    <row r="947" spans="8:11" ht="15.75" customHeight="1">
      <c r="H947" s="8"/>
      <c r="I947" s="72"/>
      <c r="K947" s="8"/>
    </row>
    <row r="948" spans="8:11" ht="15.75" customHeight="1">
      <c r="H948" s="8"/>
      <c r="I948" s="72"/>
      <c r="K948" s="8"/>
    </row>
    <row r="949" spans="8:11" ht="15.75" customHeight="1">
      <c r="H949" s="8"/>
      <c r="I949" s="72"/>
      <c r="K949" s="8"/>
    </row>
    <row r="950" spans="8:11" ht="15.75" customHeight="1">
      <c r="H950" s="8"/>
      <c r="I950" s="72"/>
      <c r="K950" s="8"/>
    </row>
    <row r="951" spans="8:11" ht="15.75" customHeight="1">
      <c r="H951" s="8"/>
      <c r="I951" s="72"/>
      <c r="K951" s="8"/>
    </row>
    <row r="952" spans="8:11" ht="15.75" customHeight="1">
      <c r="H952" s="8"/>
      <c r="I952" s="72"/>
      <c r="K952" s="8"/>
    </row>
    <row r="953" spans="8:11" ht="15.75" customHeight="1">
      <c r="H953" s="8"/>
      <c r="I953" s="72"/>
      <c r="K953" s="8"/>
    </row>
    <row r="954" spans="8:11" ht="15.75" customHeight="1">
      <c r="H954" s="8"/>
      <c r="I954" s="72"/>
      <c r="K954" s="8"/>
    </row>
    <row r="955" spans="8:11" ht="15.75" customHeight="1">
      <c r="H955" s="8"/>
      <c r="I955" s="72"/>
      <c r="K955" s="8"/>
    </row>
    <row r="956" spans="8:11" ht="15.75" customHeight="1">
      <c r="H956" s="8"/>
      <c r="I956" s="72"/>
      <c r="K956" s="8"/>
    </row>
    <row r="957" spans="8:11" ht="15.75" customHeight="1">
      <c r="H957" s="8"/>
      <c r="I957" s="72"/>
      <c r="K957" s="8"/>
    </row>
    <row r="958" spans="8:11" ht="15.75" customHeight="1">
      <c r="H958" s="8"/>
      <c r="I958" s="72"/>
      <c r="K958" s="8"/>
    </row>
    <row r="959" spans="8:11" ht="15.75" customHeight="1">
      <c r="H959" s="8"/>
      <c r="I959" s="72"/>
      <c r="K959" s="8"/>
    </row>
    <row r="960" spans="8:11" ht="15.75" customHeight="1">
      <c r="H960" s="8"/>
      <c r="I960" s="72"/>
      <c r="K960" s="8"/>
    </row>
    <row r="961" spans="8:11" ht="15.75" customHeight="1">
      <c r="H961" s="8"/>
      <c r="I961" s="72"/>
      <c r="K961" s="8"/>
    </row>
    <row r="962" spans="8:11" ht="15.75" customHeight="1">
      <c r="H962" s="8"/>
      <c r="I962" s="72"/>
      <c r="K962" s="8"/>
    </row>
    <row r="963" spans="8:11" ht="15.75" customHeight="1">
      <c r="H963" s="8"/>
      <c r="I963" s="72"/>
      <c r="K963" s="8"/>
    </row>
    <row r="964" spans="8:11" ht="15.75" customHeight="1">
      <c r="H964" s="8"/>
      <c r="I964" s="72"/>
      <c r="K964" s="8"/>
    </row>
    <row r="965" spans="8:11" ht="15.75" customHeight="1">
      <c r="H965" s="8"/>
      <c r="I965" s="72"/>
      <c r="K965" s="8"/>
    </row>
    <row r="966" spans="8:11" ht="15.75" customHeight="1">
      <c r="H966" s="8"/>
      <c r="I966" s="72"/>
      <c r="K966" s="8"/>
    </row>
    <row r="967" spans="8:11" ht="15.75" customHeight="1">
      <c r="H967" s="8"/>
      <c r="I967" s="72"/>
      <c r="K967" s="8"/>
    </row>
    <row r="968" spans="8:11" ht="15.75" customHeight="1">
      <c r="H968" s="8"/>
      <c r="I968" s="72"/>
      <c r="K968" s="8"/>
    </row>
    <row r="969" spans="8:11" ht="15.75" customHeight="1">
      <c r="H969" s="8"/>
      <c r="I969" s="72"/>
      <c r="K969" s="8"/>
    </row>
    <row r="970" spans="8:11" ht="15.75" customHeight="1">
      <c r="H970" s="8"/>
      <c r="I970" s="72"/>
      <c r="K970" s="8"/>
    </row>
    <row r="971" spans="8:11" ht="15.75" customHeight="1">
      <c r="H971" s="8"/>
      <c r="I971" s="72"/>
      <c r="K971" s="8"/>
    </row>
    <row r="972" spans="8:11" ht="15.75" customHeight="1">
      <c r="H972" s="8"/>
      <c r="I972" s="72"/>
      <c r="K972" s="8"/>
    </row>
    <row r="973" spans="8:11" ht="15.75" customHeight="1">
      <c r="H973" s="8"/>
      <c r="I973" s="72"/>
      <c r="K973" s="8"/>
    </row>
    <row r="974" spans="8:11" ht="15.75" customHeight="1">
      <c r="H974" s="8"/>
      <c r="I974" s="72"/>
      <c r="K974" s="8"/>
    </row>
    <row r="975" spans="8:11" ht="15.75" customHeight="1">
      <c r="H975" s="8"/>
      <c r="I975" s="72"/>
      <c r="K975" s="8"/>
    </row>
    <row r="976" spans="8:11" ht="15.75" customHeight="1">
      <c r="H976" s="8"/>
      <c r="I976" s="72"/>
      <c r="K976" s="8"/>
    </row>
    <row r="977" spans="8:11" ht="15.75" customHeight="1">
      <c r="H977" s="8"/>
      <c r="I977" s="72"/>
      <c r="K977" s="8"/>
    </row>
    <row r="978" spans="8:11" ht="15.75" customHeight="1">
      <c r="H978" s="8"/>
      <c r="I978" s="72"/>
      <c r="K978" s="8"/>
    </row>
    <row r="979" spans="8:11" ht="15.75" customHeight="1">
      <c r="H979" s="8"/>
      <c r="I979" s="72"/>
      <c r="K979" s="8"/>
    </row>
    <row r="980" spans="8:11" ht="15.75" customHeight="1">
      <c r="H980" s="8"/>
      <c r="I980" s="72"/>
      <c r="K980" s="8"/>
    </row>
    <row r="981" spans="8:11" ht="15.75" customHeight="1">
      <c r="H981" s="8"/>
      <c r="I981" s="72"/>
      <c r="K981" s="8"/>
    </row>
    <row r="982" spans="8:11" ht="15.75" customHeight="1">
      <c r="H982" s="8"/>
      <c r="I982" s="72"/>
      <c r="K982" s="8"/>
    </row>
    <row r="983" spans="8:11" ht="15.75" customHeight="1">
      <c r="H983" s="8"/>
      <c r="I983" s="72"/>
      <c r="K983" s="8"/>
    </row>
    <row r="984" spans="8:11" ht="15.75" customHeight="1">
      <c r="H984" s="8"/>
      <c r="I984" s="72"/>
      <c r="K984" s="8"/>
    </row>
    <row r="985" spans="8:11" ht="15.75" customHeight="1">
      <c r="H985" s="8"/>
      <c r="I985" s="72"/>
      <c r="K985" s="8"/>
    </row>
    <row r="986" spans="8:11" ht="15.75" customHeight="1">
      <c r="H986" s="8"/>
      <c r="I986" s="72"/>
      <c r="K986" s="8"/>
    </row>
    <row r="987" spans="8:11" ht="15.75" customHeight="1">
      <c r="H987" s="8"/>
      <c r="I987" s="72"/>
      <c r="K987" s="8"/>
    </row>
    <row r="988" spans="8:11" ht="15.75" customHeight="1">
      <c r="H988" s="8"/>
      <c r="I988" s="72"/>
      <c r="K988" s="8"/>
    </row>
    <row r="989" spans="8:11" ht="15.75" customHeight="1">
      <c r="H989" s="8"/>
      <c r="I989" s="72"/>
      <c r="K989" s="8"/>
    </row>
    <row r="990" spans="8:11" ht="15.75" customHeight="1">
      <c r="H990" s="8"/>
      <c r="I990" s="72"/>
      <c r="K990" s="8"/>
    </row>
    <row r="991" spans="8:11" ht="15.75" customHeight="1">
      <c r="H991" s="8"/>
      <c r="I991" s="72"/>
      <c r="K991" s="8"/>
    </row>
    <row r="992" spans="8:11" ht="15.75" customHeight="1">
      <c r="H992" s="8"/>
      <c r="I992" s="72"/>
      <c r="K992" s="8"/>
    </row>
    <row r="993" spans="8:11" ht="15.75" customHeight="1">
      <c r="H993" s="8"/>
      <c r="I993" s="72"/>
      <c r="K993" s="8"/>
    </row>
    <row r="994" spans="8:11" ht="15.75" customHeight="1">
      <c r="H994" s="8"/>
      <c r="I994" s="72"/>
      <c r="K994" s="8"/>
    </row>
    <row r="995" spans="8:11" ht="15.75" customHeight="1">
      <c r="H995" s="8"/>
      <c r="I995" s="72"/>
      <c r="K995" s="8"/>
    </row>
    <row r="996" spans="8:11" ht="15.75" customHeight="1">
      <c r="H996" s="8"/>
      <c r="I996" s="72"/>
      <c r="K996" s="8"/>
    </row>
    <row r="997" spans="8:11" ht="15.75" customHeight="1">
      <c r="H997" s="8"/>
      <c r="I997" s="72"/>
      <c r="K997" s="8"/>
    </row>
    <row r="998" spans="8:11" ht="15.75" customHeight="1">
      <c r="H998" s="8"/>
      <c r="I998" s="72"/>
      <c r="K998" s="8"/>
    </row>
    <row r="999" spans="8:11" ht="15.75" customHeight="1">
      <c r="H999" s="8"/>
      <c r="I999" s="72"/>
      <c r="K999" s="8"/>
    </row>
    <row r="1000" spans="8:11" ht="15.75" customHeight="1">
      <c r="H1000" s="8"/>
      <c r="I1000" s="72"/>
      <c r="K1000" s="8"/>
    </row>
    <row r="1001" spans="8:11" ht="15.75" customHeight="1">
      <c r="H1001" s="8"/>
      <c r="I1001" s="72"/>
      <c r="K1001" s="8"/>
    </row>
    <row r="1002" spans="8:11" ht="15.75" customHeight="1">
      <c r="H1002" s="8"/>
      <c r="I1002" s="72"/>
      <c r="K1002" s="8"/>
    </row>
    <row r="1003" spans="8:11" ht="15.75" customHeight="1">
      <c r="H1003" s="8"/>
      <c r="I1003" s="72"/>
      <c r="K1003" s="8"/>
    </row>
    <row r="1004" spans="8:11" ht="15.75" customHeight="1">
      <c r="H1004" s="8"/>
      <c r="I1004" s="72"/>
      <c r="K1004" s="8"/>
    </row>
    <row r="1005" spans="8:11" ht="15.75" customHeight="1">
      <c r="H1005" s="8"/>
      <c r="I1005" s="72"/>
      <c r="K1005" s="8"/>
    </row>
    <row r="1006" spans="8:11" ht="15.75" customHeight="1">
      <c r="H1006" s="8"/>
      <c r="I1006" s="72"/>
      <c r="K1006" s="8"/>
    </row>
    <row r="1007" spans="8:11" ht="15.75" customHeight="1">
      <c r="H1007" s="8"/>
      <c r="I1007" s="72"/>
      <c r="K1007" s="8"/>
    </row>
    <row r="1008" spans="8:11" ht="15.75" customHeight="1">
      <c r="H1008" s="8"/>
      <c r="I1008" s="72"/>
      <c r="K1008" s="8"/>
    </row>
    <row r="1009" spans="8:11" ht="15.75" customHeight="1">
      <c r="H1009" s="8"/>
      <c r="I1009" s="72"/>
      <c r="K1009" s="8"/>
    </row>
    <row r="1010" spans="8:11" ht="15.75" customHeight="1">
      <c r="H1010" s="8"/>
      <c r="I1010" s="72"/>
      <c r="K1010" s="8"/>
    </row>
    <row r="1011" spans="8:11" ht="15.75" customHeight="1">
      <c r="H1011" s="8"/>
      <c r="I1011" s="72"/>
      <c r="K1011" s="8"/>
    </row>
    <row r="1012" spans="8:11" ht="15.75" customHeight="1">
      <c r="H1012" s="8"/>
      <c r="I1012" s="72"/>
      <c r="K1012" s="8"/>
    </row>
    <row r="1013" spans="8:11" ht="15.75" customHeight="1">
      <c r="H1013" s="8"/>
      <c r="I1013" s="72"/>
      <c r="K1013" s="8"/>
    </row>
    <row r="1014" spans="8:11" ht="15.75" customHeight="1">
      <c r="H1014" s="8"/>
      <c r="I1014" s="72"/>
      <c r="K1014" s="8"/>
    </row>
    <row r="1015" spans="8:11" ht="15.75" customHeight="1">
      <c r="H1015" s="8"/>
      <c r="I1015" s="72"/>
      <c r="K1015" s="8"/>
    </row>
    <row r="1016" spans="8:11" ht="15.75" customHeight="1">
      <c r="H1016" s="8"/>
      <c r="I1016" s="72"/>
      <c r="K1016" s="8"/>
    </row>
    <row r="1017" spans="8:11" ht="15.75" customHeight="1">
      <c r="H1017" s="8"/>
      <c r="I1017" s="72"/>
      <c r="K1017" s="8"/>
    </row>
    <row r="1018" spans="8:11" ht="15.75" customHeight="1">
      <c r="H1018" s="8"/>
      <c r="I1018" s="72"/>
      <c r="K1018" s="8"/>
    </row>
    <row r="1019" spans="8:11" ht="15.75" customHeight="1">
      <c r="H1019" s="8"/>
      <c r="I1019" s="72"/>
      <c r="K1019" s="8"/>
    </row>
    <row r="1020" spans="8:11" ht="15.75" customHeight="1">
      <c r="H1020" s="8"/>
      <c r="I1020" s="72"/>
      <c r="K1020" s="8"/>
    </row>
    <row r="1021" spans="8:11" ht="15.75" customHeight="1">
      <c r="H1021" s="8"/>
      <c r="I1021" s="72"/>
      <c r="K1021" s="8"/>
    </row>
    <row r="1022" spans="8:11" ht="15.75" customHeight="1">
      <c r="H1022" s="8"/>
      <c r="I1022" s="72"/>
      <c r="K1022" s="8"/>
    </row>
    <row r="1023" spans="8:11" ht="15.75" customHeight="1">
      <c r="H1023" s="8"/>
      <c r="I1023" s="72"/>
      <c r="K1023" s="8"/>
    </row>
    <row r="1024" spans="8:11" ht="15.75" customHeight="1">
      <c r="H1024" s="8"/>
      <c r="I1024" s="72"/>
      <c r="K1024" s="8"/>
    </row>
    <row r="1025" spans="8:11" ht="15.75" customHeight="1">
      <c r="H1025" s="8"/>
      <c r="I1025" s="72"/>
      <c r="K1025" s="8"/>
    </row>
    <row r="1026" spans="8:11" ht="15.75" customHeight="1">
      <c r="H1026" s="8"/>
      <c r="I1026" s="72"/>
      <c r="K1026" s="8"/>
    </row>
    <row r="1027" spans="8:11" ht="15.75" customHeight="1">
      <c r="H1027" s="8"/>
      <c r="I1027" s="72"/>
      <c r="K1027" s="8"/>
    </row>
    <row r="1028" spans="8:11" ht="15.75" customHeight="1">
      <c r="H1028" s="8"/>
      <c r="I1028" s="72"/>
      <c r="K1028" s="8"/>
    </row>
    <row r="1029" spans="8:11" ht="15.75" customHeight="1">
      <c r="H1029" s="8"/>
      <c r="I1029" s="72"/>
      <c r="K1029" s="8"/>
    </row>
    <row r="1030" spans="8:11" ht="15.75" customHeight="1">
      <c r="H1030" s="8"/>
      <c r="I1030" s="72"/>
      <c r="K1030" s="8"/>
    </row>
    <row r="1031" spans="8:11" ht="15.75" customHeight="1">
      <c r="H1031" s="8"/>
      <c r="I1031" s="72"/>
      <c r="K1031" s="8"/>
    </row>
    <row r="1032" spans="8:11" ht="15.75" customHeight="1">
      <c r="H1032" s="8"/>
      <c r="I1032" s="72"/>
      <c r="K1032" s="8"/>
    </row>
    <row r="1033" spans="8:11" ht="15.75" customHeight="1">
      <c r="H1033" s="8"/>
      <c r="I1033" s="72"/>
      <c r="K1033" s="8"/>
    </row>
    <row r="1034" spans="8:11" ht="15.75" customHeight="1">
      <c r="H1034" s="8"/>
      <c r="I1034" s="72"/>
      <c r="K1034" s="8"/>
    </row>
    <row r="1035" spans="8:11" ht="15.75" customHeight="1">
      <c r="H1035" s="8"/>
      <c r="I1035" s="72"/>
      <c r="K1035" s="8"/>
    </row>
    <row r="1036" spans="8:11" ht="15.75" customHeight="1">
      <c r="H1036" s="8"/>
      <c r="I1036" s="72"/>
      <c r="K1036" s="8"/>
    </row>
    <row r="1037" spans="8:11" ht="15.75" customHeight="1">
      <c r="H1037" s="8"/>
      <c r="I1037" s="72"/>
      <c r="K1037" s="8"/>
    </row>
    <row r="1038" spans="8:11" ht="15.75" customHeight="1">
      <c r="H1038" s="8"/>
      <c r="I1038" s="72"/>
      <c r="K1038" s="8"/>
    </row>
    <row r="1039" spans="8:11" ht="15.75" customHeight="1">
      <c r="H1039" s="8"/>
      <c r="I1039" s="72"/>
      <c r="K1039" s="8"/>
    </row>
    <row r="1040" spans="8:11" ht="15.75" customHeight="1">
      <c r="H1040" s="8"/>
      <c r="I1040" s="72"/>
      <c r="K1040" s="8"/>
    </row>
    <row r="1041" spans="8:11" ht="15.75" customHeight="1">
      <c r="H1041" s="8"/>
      <c r="I1041" s="72"/>
      <c r="K1041" s="8"/>
    </row>
    <row r="1042" spans="8:11" ht="15.75" customHeight="1">
      <c r="H1042" s="8"/>
      <c r="I1042" s="72"/>
      <c r="K1042" s="8"/>
    </row>
    <row r="1043" spans="8:11" ht="15.75" customHeight="1">
      <c r="H1043" s="8"/>
      <c r="I1043" s="72"/>
      <c r="K1043" s="8"/>
    </row>
    <row r="1044" spans="8:11" ht="15.75" customHeight="1">
      <c r="H1044" s="8"/>
      <c r="I1044" s="72"/>
      <c r="K1044" s="8"/>
    </row>
    <row r="1045" spans="8:11" ht="15.75" customHeight="1">
      <c r="H1045" s="8"/>
      <c r="I1045" s="72"/>
      <c r="K1045" s="8"/>
    </row>
    <row r="1046" spans="8:11" ht="15.75" customHeight="1">
      <c r="H1046" s="8"/>
      <c r="I1046" s="72"/>
      <c r="K1046" s="8"/>
    </row>
    <row r="1047" spans="8:11" ht="15.75" customHeight="1">
      <c r="H1047" s="8"/>
      <c r="I1047" s="72"/>
      <c r="K1047" s="8"/>
    </row>
    <row r="1048" spans="8:11" ht="15.75" customHeight="1">
      <c r="H1048" s="8"/>
      <c r="I1048" s="72"/>
      <c r="K1048" s="8"/>
    </row>
    <row r="1049" spans="8:11" ht="15.75" customHeight="1">
      <c r="H1049" s="8"/>
      <c r="I1049" s="72"/>
      <c r="K1049" s="8"/>
    </row>
  </sheetData>
  <mergeCells count="23">
    <mergeCell ref="C288:L289"/>
    <mergeCell ref="C317:L318"/>
    <mergeCell ref="K102:L102"/>
    <mergeCell ref="C105:L106"/>
    <mergeCell ref="C114:J115"/>
    <mergeCell ref="C164:L165"/>
    <mergeCell ref="C207:L208"/>
    <mergeCell ref="C423:L424"/>
    <mergeCell ref="E14:G14"/>
    <mergeCell ref="K15:L15"/>
    <mergeCell ref="E24:G24"/>
    <mergeCell ref="K25:L25"/>
    <mergeCell ref="C28:L29"/>
    <mergeCell ref="D49:F49"/>
    <mergeCell ref="K50:L50"/>
    <mergeCell ref="C53:L54"/>
    <mergeCell ref="D75:F75"/>
    <mergeCell ref="C371:L372"/>
    <mergeCell ref="D366:I366"/>
    <mergeCell ref="K76:L76"/>
    <mergeCell ref="C79:L80"/>
    <mergeCell ref="D101:F101"/>
    <mergeCell ref="C254:L255"/>
  </mergeCells>
  <conditionalFormatting sqref="A27:A29 A111:A165">
    <cfRule type="cellIs" dxfId="1589" priority="235" stopIfTrue="1" operator="equal">
      <formula>"include_in_docs"</formula>
    </cfRule>
  </conditionalFormatting>
  <conditionalFormatting sqref="A52:A54">
    <cfRule type="cellIs" dxfId="1588" priority="240" stopIfTrue="1" operator="equal">
      <formula>"include_in_docs"</formula>
    </cfRule>
  </conditionalFormatting>
  <conditionalFormatting sqref="A78:A80">
    <cfRule type="cellIs" dxfId="1587" priority="248" stopIfTrue="1" operator="equal">
      <formula>"include_in_docs"</formula>
    </cfRule>
  </conditionalFormatting>
  <conditionalFormatting sqref="A104:A109">
    <cfRule type="cellIs" dxfId="1586" priority="253" stopIfTrue="1" operator="equal">
      <formula>"include_in_docs"</formula>
    </cfRule>
  </conditionalFormatting>
  <conditionalFormatting sqref="A177">
    <cfRule type="cellIs" dxfId="1585" priority="88" stopIfTrue="1" operator="equal">
      <formula>"include_in_docs"</formula>
    </cfRule>
  </conditionalFormatting>
  <conditionalFormatting sqref="A370:A373 A422:A425">
    <cfRule type="cellIs" dxfId="1584" priority="263" stopIfTrue="1" operator="equal">
      <formula>"include_in_docs"</formula>
    </cfRule>
  </conditionalFormatting>
  <conditionalFormatting sqref="B77:C77">
    <cfRule type="expression" dxfId="1583" priority="188" stopIfTrue="1">
      <formula>AND(NE(#REF!,"#"),NE(B77,""),NE(COUNTA($A77:XFD77),0))</formula>
    </cfRule>
  </conditionalFormatting>
  <conditionalFormatting sqref="B103:C103">
    <cfRule type="expression" dxfId="1582" priority="196" stopIfTrue="1">
      <formula>AND(NE(#REF!,"#"),NE(B103,""),NE(COUNTA($A103:XFD103),0))</formula>
    </cfRule>
  </conditionalFormatting>
  <conditionalFormatting sqref="C58">
    <cfRule type="expression" dxfId="1581" priority="293" stopIfTrue="1">
      <formula>AND(NE(#REF!,"#"),NE(C58,""),NE(COUNTA($A58:B58),0))</formula>
    </cfRule>
  </conditionalFormatting>
  <conditionalFormatting sqref="C84">
    <cfRule type="expression" dxfId="1580" priority="296" stopIfTrue="1">
      <formula>AND(NE(#REF!,"#"),NE(C84,""),NE(COUNTA($A84:B84),0))</formula>
    </cfRule>
  </conditionalFormatting>
  <conditionalFormatting sqref="C200">
    <cfRule type="expression" dxfId="1579" priority="12" stopIfTrue="1">
      <formula>AND(NE(#REF!,"#"),NE(C200,""),NE(COUNTA(#REF!),0))</formula>
    </cfRule>
  </conditionalFormatting>
  <conditionalFormatting sqref="C201">
    <cfRule type="expression" dxfId="1578" priority="11" stopIfTrue="1">
      <formula>AND(NE(#REF!,"#"),NE(C201,""),NE(COUNTA($A201:A201),0))</formula>
    </cfRule>
  </conditionalFormatting>
  <conditionalFormatting sqref="C247">
    <cfRule type="expression" dxfId="1577" priority="10" stopIfTrue="1">
      <formula>AND(NE(#REF!,"#"),NE(C247,""),NE(COUNTA(#REF!),0))</formula>
    </cfRule>
  </conditionalFormatting>
  <conditionalFormatting sqref="C248">
    <cfRule type="expression" dxfId="1576" priority="9" stopIfTrue="1">
      <formula>AND(NE(#REF!,"#"),NE(C248,""),NE(COUNTA($A248:A248),0))</formula>
    </cfRule>
  </conditionalFormatting>
  <conditionalFormatting sqref="C281">
    <cfRule type="expression" dxfId="1575" priority="8" stopIfTrue="1">
      <formula>AND(NE(#REF!,"#"),NE(C281,""),NE(COUNTA(#REF!),0))</formula>
    </cfRule>
  </conditionalFormatting>
  <conditionalFormatting sqref="C282">
    <cfRule type="expression" dxfId="1574" priority="7" stopIfTrue="1">
      <formula>AND(NE(#REF!,"#"),NE(C282,""),NE(COUNTA($A282:A282),0))</formula>
    </cfRule>
  </conditionalFormatting>
  <conditionalFormatting sqref="C310">
    <cfRule type="expression" dxfId="1573" priority="6" stopIfTrue="1">
      <formula>AND(NE(#REF!,"#"),NE(C310,""),NE(COUNTA(#REF!),0))</formula>
    </cfRule>
  </conditionalFormatting>
  <conditionalFormatting sqref="C311">
    <cfRule type="expression" dxfId="1572" priority="5" stopIfTrue="1">
      <formula>AND(NE(#REF!,"#"),NE(C311,""),NE(COUNTA($A311:A311),0))</formula>
    </cfRule>
  </conditionalFormatting>
  <conditionalFormatting sqref="C364">
    <cfRule type="expression" dxfId="1571" priority="4" stopIfTrue="1">
      <formula>AND(NE(#REF!,"#"),NE(C364,""),NE(COUNTA(#REF!),0))</formula>
    </cfRule>
  </conditionalFormatting>
  <conditionalFormatting sqref="C365">
    <cfRule type="expression" dxfId="1570" priority="3" stopIfTrue="1">
      <formula>AND(NE(#REF!,"#"),NE(C365,""),NE(COUNTA($A365:A365),0))</formula>
    </cfRule>
  </conditionalFormatting>
  <conditionalFormatting sqref="C416">
    <cfRule type="expression" dxfId="1569" priority="2" stopIfTrue="1">
      <formula>AND(NE(#REF!,"#"),NE(C416,""),NE(COUNTA(#REF!),0))</formula>
    </cfRule>
  </conditionalFormatting>
  <conditionalFormatting sqref="C417">
    <cfRule type="expression" dxfId="1568" priority="1" stopIfTrue="1">
      <formula>AND(NE(#REF!,"#"),NE(C417,""),NE(COUNTA($A417:A417),0))</formula>
    </cfRule>
  </conditionalFormatting>
  <conditionalFormatting sqref="C369:G369">
    <cfRule type="expression" dxfId="1567" priority="197" stopIfTrue="1">
      <formula>AND(NE(#REF!,"#"),NE(C369,""),NE(COUNTA($A369:B369),0))</formula>
    </cfRule>
  </conditionalFormatting>
  <conditionalFormatting sqref="C421:G421">
    <cfRule type="expression" dxfId="1566" priority="29" stopIfTrue="1">
      <formula>AND(NE(#REF!,"#"),NE(C421,""),NE(COUNTA($A421:B421),0))</formula>
    </cfRule>
  </conditionalFormatting>
  <conditionalFormatting sqref="C113:H113 E202:I202">
    <cfRule type="expression" dxfId="1565" priority="306" stopIfTrue="1">
      <formula>AND(NE(#REF!,"#"),NE(C113,""),NE(COUNTA($A113:B113),0))</formula>
    </cfRule>
  </conditionalFormatting>
  <conditionalFormatting sqref="D8 H9:H14 D16 H16 G17:G23 G26 H30 E31 F32 H34 I35 E35:H48 B51:C51 H51:I51 H55 H57 E58:H74 H77:I77 E84:G84 H83:H100 H103:I103 H369 H426:H428">
    <cfRule type="expression" dxfId="1564" priority="102" stopIfTrue="1">
      <formula>AND(NE(#REF!,"#"),NE(B8,""),NE(COUNTA($A8:XFD8),0))</formula>
    </cfRule>
  </conditionalFormatting>
  <conditionalFormatting sqref="D59:D74">
    <cfRule type="expression" dxfId="1563" priority="187" stopIfTrue="1">
      <formula>AND(NE(#REF!,"#"),NE(D59,""),NE(COUNTA($A59:A59),0))</formula>
    </cfRule>
  </conditionalFormatting>
  <conditionalFormatting sqref="D118">
    <cfRule type="expression" dxfId="1562" priority="309" stopIfTrue="1">
      <formula>AND(NE(#REF!,"#"),NE(D118,""),NE(COUNTA($A118:B118),0))</formula>
    </cfRule>
  </conditionalFormatting>
  <conditionalFormatting sqref="D202">
    <cfRule type="expression" dxfId="1561" priority="317" stopIfTrue="1">
      <formula>AND(NE(#REF!,"#"),NE(D202,""),NE(COUNTA($A202:B202),0))</formula>
    </cfRule>
  </conditionalFormatting>
  <conditionalFormatting sqref="D249">
    <cfRule type="expression" dxfId="1560" priority="331" stopIfTrue="1">
      <formula>AND(NE(#REF!,"#"),NE(D249,""),NE(COUNTA($A249:B249),0))</formula>
    </cfRule>
  </conditionalFormatting>
  <conditionalFormatting sqref="D283">
    <cfRule type="expression" dxfId="1559" priority="345" stopIfTrue="1">
      <formula>AND(NE(#REF!,"#"),NE(D283,""),NE(COUNTA($A283:B283),0))</formula>
    </cfRule>
  </conditionalFormatting>
  <conditionalFormatting sqref="D312">
    <cfRule type="expression" dxfId="1558" priority="359" stopIfTrue="1">
      <formula>AND(NE(#REF!,"#"),NE(D312,""),NE(COUNTA($A312:B312),0))</formula>
    </cfRule>
  </conditionalFormatting>
  <conditionalFormatting sqref="D366">
    <cfRule type="expression" dxfId="1557" priority="18" stopIfTrue="1">
      <formula>AND(NE(#REF!,"#"),NE(D366,""),NE(COUNTA($A366:B366),0))</formula>
    </cfRule>
  </conditionalFormatting>
  <conditionalFormatting sqref="D418">
    <cfRule type="expression" dxfId="1556" priority="15" stopIfTrue="1">
      <formula>AND(NE(#REF!,"#"),NE(D418,""),NE(COUNTA($A418:B418),0))</formula>
    </cfRule>
  </conditionalFormatting>
  <conditionalFormatting sqref="D3:G3">
    <cfRule type="expression" dxfId="1555" priority="273" stopIfTrue="1">
      <formula>AND(NE(#REF!,"#"),NE(D3,""),NE(COUNTA($B3:C3),0))</formula>
    </cfRule>
  </conditionalFormatting>
  <conditionalFormatting sqref="D4:G5">
    <cfRule type="expression" dxfId="1554" priority="287" stopIfTrue="1">
      <formula>AND(NE(#REF!,"#"),NE(D4,""),NE(COUNTA($C4:C4),0))</formula>
    </cfRule>
  </conditionalFormatting>
  <conditionalFormatting sqref="D6:G6">
    <cfRule type="expression" dxfId="1553" priority="284" stopIfTrue="1">
      <formula>AND(NE(#REF!,"#"),NE(D6,""),NE(COUNTA($A6:C6),0))</formula>
    </cfRule>
  </conditionalFormatting>
  <conditionalFormatting sqref="D15:G15 C50 E50:G50 C76 E76:G76 C102 E102:G102">
    <cfRule type="expression" dxfId="1552" priority="219" stopIfTrue="1">
      <formula>AND(NE(#REF!,"#"),NE(C15,""),NE(COUNTA(#REF!),0))</formula>
    </cfRule>
  </conditionalFormatting>
  <conditionalFormatting sqref="D25:G25">
    <cfRule type="expression" dxfId="1551" priority="226" stopIfTrue="1">
      <formula>AND(NE(#REF!,"#"),NE(D25,""),NE(COUNTA(#REF!),0))</formula>
    </cfRule>
  </conditionalFormatting>
  <conditionalFormatting sqref="D27:G27">
    <cfRule type="expression" dxfId="1550" priority="239" stopIfTrue="1">
      <formula>AND(NE(#REF!,"#"),NE(D27,""),NE(COUNTA($C27:C27),0))</formula>
    </cfRule>
  </conditionalFormatting>
  <conditionalFormatting sqref="D52:G52">
    <cfRule type="expression" dxfId="1549" priority="244" stopIfTrue="1">
      <formula>AND(NE(#REF!,"#"),NE(D52,""),NE(COUNTA($C52:C52),0))</formula>
    </cfRule>
  </conditionalFormatting>
  <conditionalFormatting sqref="D78:G78">
    <cfRule type="expression" dxfId="1548" priority="252" stopIfTrue="1">
      <formula>AND(NE(#REF!,"#"),NE(D78,""),NE(COUNTA($C78:C78),0))</formula>
    </cfRule>
  </conditionalFormatting>
  <conditionalFormatting sqref="D104:G104">
    <cfRule type="expression" dxfId="1547" priority="257" stopIfTrue="1">
      <formula>AND(NE(#REF!,"#"),NE(D104,""),NE(COUNTA($C104:C104),0))</formula>
    </cfRule>
  </conditionalFormatting>
  <conditionalFormatting sqref="D110:G110">
    <cfRule type="expression" dxfId="1546" priority="303" stopIfTrue="1">
      <formula>AND(NE(#REF!,"#"),NE(D110,""),NE(COUNTA($A110:C110),0))</formula>
    </cfRule>
  </conditionalFormatting>
  <conditionalFormatting sqref="D167:G167">
    <cfRule type="expression" dxfId="1545" priority="314" stopIfTrue="1">
      <formula>AND(NE(#REF!,"#"),NE(D167,""),NE(COUNTA($A167:C167),0))</formula>
    </cfRule>
  </conditionalFormatting>
  <conditionalFormatting sqref="D206:G206">
    <cfRule type="expression" dxfId="1544" priority="321" stopIfTrue="1">
      <formula>AND(NE(#REF!,"#"),NE(D206,""),NE(COUNTA($C206:C206),0))</formula>
    </cfRule>
  </conditionalFormatting>
  <conditionalFormatting sqref="D210:G210">
    <cfRule type="expression" dxfId="1543" priority="326" stopIfTrue="1">
      <formula>AND(NE(#REF!,"#"),NE(D210,""),NE(COUNTA($A210:C210),0))</formula>
    </cfRule>
  </conditionalFormatting>
  <conditionalFormatting sqref="D253:G253">
    <cfRule type="expression" dxfId="1542" priority="335" stopIfTrue="1">
      <formula>AND(NE(#REF!,"#"),NE(D253,""),NE(COUNTA($C253:C253),0))</formula>
    </cfRule>
  </conditionalFormatting>
  <conditionalFormatting sqref="D257:G257">
    <cfRule type="expression" dxfId="1541" priority="340" stopIfTrue="1">
      <formula>AND(NE(#REF!,"#"),NE(D257,""),NE(COUNTA($A257:C257),0))</formula>
    </cfRule>
  </conditionalFormatting>
  <conditionalFormatting sqref="D287:G287">
    <cfRule type="expression" dxfId="1540" priority="349" stopIfTrue="1">
      <formula>AND(NE(#REF!,"#"),NE(D287,""),NE(COUNTA($C287:C287),0))</formula>
    </cfRule>
  </conditionalFormatting>
  <conditionalFormatting sqref="D291:G291">
    <cfRule type="expression" dxfId="1539" priority="354" stopIfTrue="1">
      <formula>AND(NE(#REF!,"#"),NE(D291,""),NE(COUNTA($A291:C291),0))</formula>
    </cfRule>
  </conditionalFormatting>
  <conditionalFormatting sqref="D316:G316">
    <cfRule type="expression" dxfId="1538" priority="363" stopIfTrue="1">
      <formula>AND(NE(#REF!,"#"),NE(D316,""),NE(COUNTA($C316:C316),0))</formula>
    </cfRule>
  </conditionalFormatting>
  <conditionalFormatting sqref="D320:G322">
    <cfRule type="expression" dxfId="1537" priority="85" stopIfTrue="1">
      <formula>AND(NE(#REF!,"#"),NE(D320,""),NE(COUNTA($A320:C320),0))</formula>
    </cfRule>
  </conditionalFormatting>
  <conditionalFormatting sqref="D370:G370">
    <cfRule type="expression" dxfId="1536" priority="267" stopIfTrue="1">
      <formula>AND(NE(#REF!,"#"),NE(D370,""),NE(COUNTA($C370:C370),0))</formula>
    </cfRule>
  </conditionalFormatting>
  <conditionalFormatting sqref="D374:G376">
    <cfRule type="expression" dxfId="1535" priority="23" stopIfTrue="1">
      <formula>AND(NE(#REF!,"#"),NE(D374,""),NE(COUNTA($A374:C374),0))</formula>
    </cfRule>
  </conditionalFormatting>
  <conditionalFormatting sqref="D422:G422">
    <cfRule type="expression" dxfId="1534" priority="33" stopIfTrue="1">
      <formula>AND(NE(#REF!,"#"),NE(D422,""),NE(COUNTA($C422:C422),0))</formula>
    </cfRule>
  </conditionalFormatting>
  <conditionalFormatting sqref="D7:H7">
    <cfRule type="expression" dxfId="1533" priority="131" stopIfTrue="1">
      <formula>AND(NE(#REF!,"#"),NE(D7,""),NE(COUNTA($B7:C7),0))</formula>
    </cfRule>
  </conditionalFormatting>
  <conditionalFormatting sqref="E18:E23">
    <cfRule type="expression" dxfId="1532" priority="175" stopIfTrue="1">
      <formula>AND(NE(#REF!,"#"),NE(E18,""),NE(COUNTA($A18:B18),0))</formula>
    </cfRule>
  </conditionalFormatting>
  <conditionalFormatting sqref="E249:I249">
    <cfRule type="expression" dxfId="1531" priority="329" stopIfTrue="1">
      <formula>AND(NE(#REF!,"#"),NE(E249,""),NE(COUNTA($A249:D249),0))</formula>
    </cfRule>
  </conditionalFormatting>
  <conditionalFormatting sqref="E283:I283">
    <cfRule type="expression" dxfId="1530" priority="343" stopIfTrue="1">
      <formula>AND(NE(#REF!,"#"),NE(E283,""),NE(COUNTA($A283:D283),0))</formula>
    </cfRule>
  </conditionalFormatting>
  <conditionalFormatting sqref="E312:I312">
    <cfRule type="expression" dxfId="1529" priority="357" stopIfTrue="1">
      <formula>AND(NE(#REF!,"#"),NE(E312,""),NE(COUNTA($A312:D312),0))</formula>
    </cfRule>
  </conditionalFormatting>
  <conditionalFormatting sqref="E418:I418">
    <cfRule type="expression" dxfId="1528" priority="13" stopIfTrue="1">
      <formula>AND(NE(#REF!,"#"),NE(E418,""),NE(COUNTA($A418:D418),0))</formula>
    </cfRule>
  </conditionalFormatting>
  <conditionalFormatting sqref="F17:F23 F26">
    <cfRule type="expression" dxfId="1527" priority="119" stopIfTrue="1">
      <formula>AND(NE(#REF!,"#"),COUNTBLANK($B17:$E17)&lt;5,ISBLANK($A17))</formula>
    </cfRule>
    <cfRule type="expression" dxfId="1526" priority="120" stopIfTrue="1">
      <formula>AND(NE(#REF!,"#"),NE($F17,""),OR(COUNTBLANK($B17:$E17)=5,NE($A17,""),IFERROR(VLOOKUP($F17,INDIRECT("VariableTypes!A2:A"),1,FALSE),TRUE)))</formula>
    </cfRule>
  </conditionalFormatting>
  <conditionalFormatting sqref="F120:F131 F137:F146">
    <cfRule type="expression" dxfId="1525" priority="364" stopIfTrue="1">
      <formula>AND(NE(#REF!,"#"),NE(F120,""),NE(COUNTA($A120:C120),0))</formula>
    </cfRule>
  </conditionalFormatting>
  <conditionalFormatting sqref="F153:F160">
    <cfRule type="expression" dxfId="1524" priority="89" stopIfTrue="1">
      <formula>AND(NE(#REF!,"#"),NE(F153,""),NE(COUNTA($A153:C153),0))</formula>
    </cfRule>
  </conditionalFormatting>
  <conditionalFormatting sqref="G6">
    <cfRule type="expression" dxfId="1523" priority="285" stopIfTrue="1">
      <formula>AND(NE(#REF!,"#"),COUNTBLANK($C6:$F6)&lt;5,ISBLANK($A6))</formula>
    </cfRule>
    <cfRule type="expression" dxfId="1522" priority="286" stopIfTrue="1">
      <formula>AND(NE(#REF!,"#"),NE($G6,""),OR(COUNTBLANK($C6:$F6)=5,NE($A6,""),IFERROR(VLOOKUP($G6,INDIRECT("VariableTypes!A2:A"),1,FALSE),TRUE)))</formula>
    </cfRule>
  </conditionalFormatting>
  <conditionalFormatting sqref="G9:G13">
    <cfRule type="expression" dxfId="1521" priority="173" stopIfTrue="1">
      <formula>AND(NE(#REF!,"#"),COUNTBLANK($D9:$F9)&lt;5,ISBLANK($A9))</formula>
    </cfRule>
    <cfRule type="expression" dxfId="1520" priority="174" stopIfTrue="1">
      <formula>AND(NE(#REF!,"#"),NE($G9,""),OR(COUNTBLANK($D9:$F9)=5,NE($A9,""),IFERROR(VLOOKUP($G9,INDIRECT("VariableTypes!A2:A"),1,FALSE),TRUE)))</formula>
    </cfRule>
  </conditionalFormatting>
  <conditionalFormatting sqref="G16 G30 G34 G55 G57 G83 G369 G426:G428">
    <cfRule type="expression" dxfId="1519" priority="103" stopIfTrue="1">
      <formula>AND(NE(#REF!,"#"),NE($G16,""),OR(COUNTBLANK($B16:$F16)=5,NE($A16,""),IFERROR(VLOOKUP($G16,INDIRECT("VariableTypes!A2:A"),1,FALSE),TRUE)))</formula>
    </cfRule>
  </conditionalFormatting>
  <conditionalFormatting sqref="G16 G30 G34 G55 G57 G83 G426:G428 G369">
    <cfRule type="expression" dxfId="1518" priority="101" stopIfTrue="1">
      <formula>AND(NE(#REF!,"#"),COUNTBLANK($B16:$F16)&lt;5,ISBLANK($A16))</formula>
    </cfRule>
  </conditionalFormatting>
  <conditionalFormatting sqref="G31">
    <cfRule type="expression" dxfId="1517" priority="245" stopIfTrue="1">
      <formula>AND(NE(#REF!,"#"),NE(G31,""),NE(COUNTA($C31:F31),0))</formula>
    </cfRule>
    <cfRule type="expression" dxfId="1516" priority="246" stopIfTrue="1">
      <formula>AND(NE(#REF!,"#"),COUNTBLANK($C31:$F31)&lt;5,ISBLANK($C31))</formula>
    </cfRule>
    <cfRule type="expression" dxfId="1515" priority="247" stopIfTrue="1">
      <formula>AND(NE(#REF!,"#"),NE($G31,""),OR(COUNTBLANK($C31:$F31)=5,NE($C31,""),IFERROR(VLOOKUP($G31,INDIRECT("VariableTypes!A2:A"),1,FALSE),TRUE)))</formula>
    </cfRule>
  </conditionalFormatting>
  <conditionalFormatting sqref="G32">
    <cfRule type="expression" dxfId="1514" priority="104" stopIfTrue="1">
      <formula>AND(NE(#REF!,"#"),NE(G32,""),NE(COUNTA($B32:F32),0))</formula>
    </cfRule>
    <cfRule type="expression" dxfId="1513" priority="109" stopIfTrue="1">
      <formula>AND(NE(#REF!,"#"),COUNTBLANK($B32:$F32)&lt;5,ISBLANK($C32))</formula>
    </cfRule>
    <cfRule type="expression" dxfId="1512" priority="111" stopIfTrue="1">
      <formula>AND(NE(#REF!,"#"),NE($G32,""),OR(COUNTBLANK($B32:$F32)=5,NE($C32,""),IFERROR(VLOOKUP($G32,INDIRECT("VariableTypes!A2:A"),1,FALSE),TRUE)))</formula>
    </cfRule>
  </conditionalFormatting>
  <conditionalFormatting sqref="G33">
    <cfRule type="expression" dxfId="1511" priority="137" stopIfTrue="1">
      <formula>AND(NE(#REF!,"#"),COUNTBLANK($C33:$F33)&lt;5,ISBLANK($A33))</formula>
    </cfRule>
    <cfRule type="expression" dxfId="1510" priority="138" stopIfTrue="1">
      <formula>AND(NE(#REF!,"#"),NE($G33,""),OR(COUNTBLANK($C33:$F33)=5,NE($A33,""),IFERROR(VLOOKUP($G33,INDIRECT("VariableTypes!A2:A"),1,FALSE),TRUE)))</formula>
    </cfRule>
  </conditionalFormatting>
  <conditionalFormatting sqref="G51 G77 G103">
    <cfRule type="expression" dxfId="1509" priority="117" stopIfTrue="1">
      <formula>AND(NE(#REF!,"#"),COUNTBLANK($B51:$F51)&lt;5,ISBLANK($A51))</formula>
    </cfRule>
    <cfRule type="expression" dxfId="1508" priority="118" stopIfTrue="1">
      <formula>AND(NE(#REF!,"#"),NE($G51,""),OR(COUNTBLANK($B51:$F51)=5,NE($A51,""),IFERROR(VLOOKUP($G51,INDIRECT("VariableTypes!A2:A"),1,FALSE),TRUE)))</formula>
    </cfRule>
  </conditionalFormatting>
  <conditionalFormatting sqref="G56">
    <cfRule type="expression" dxfId="1507" priority="146" stopIfTrue="1">
      <formula>AND(NE(#REF!,"#"),COUNTBLANK($C56:$F56)&lt;5,ISBLANK($A56))</formula>
    </cfRule>
    <cfRule type="expression" dxfId="1506" priority="147" stopIfTrue="1">
      <formula>AND(NE(#REF!,"#"),NE($G56,""),OR(COUNTBLANK($C56:$F56)=5,NE($A56,""),IFERROR(VLOOKUP($G56,INDIRECT("VariableTypes!A2:A"),1,FALSE),TRUE)))</formula>
    </cfRule>
  </conditionalFormatting>
  <conditionalFormatting sqref="G82">
    <cfRule type="expression" dxfId="1505" priority="153" stopIfTrue="1">
      <formula>AND(NE(#REF!,"#"),COUNTBLANK($C82:$F82)&lt;5,ISBLANK($A82))</formula>
    </cfRule>
    <cfRule type="expression" dxfId="1504" priority="154" stopIfTrue="1">
      <formula>AND(NE(#REF!,"#"),NE($G82,""),OR(COUNTBLANK($C82:$F82)=5,NE($A82,""),IFERROR(VLOOKUP($G82,INDIRECT("VariableTypes!A2:A"),1,FALSE),TRUE)))</formula>
    </cfRule>
  </conditionalFormatting>
  <conditionalFormatting sqref="G85:G100">
    <cfRule type="expression" dxfId="1503" priority="105" stopIfTrue="1">
      <formula>AND(NE(#REF!,"#"),COUNTBLANK($C85:$F85)&lt;5,ISBLANK($A85))</formula>
    </cfRule>
  </conditionalFormatting>
  <conditionalFormatting sqref="G85:G100">
    <cfRule type="expression" dxfId="1502" priority="106" stopIfTrue="1">
      <formula>AND(NE(#REF!,"#"),NE($G85,""),OR(COUNTBLANK($C85:$F85)=5,NE($A85,""),IFERROR(VLOOKUP($G85,INDIRECT("VariableTypes!A2:A"),1,FALSE),TRUE)))</formula>
    </cfRule>
  </conditionalFormatting>
  <conditionalFormatting sqref="G110">
    <cfRule type="expression" dxfId="1501" priority="304" stopIfTrue="1">
      <formula>AND(NE(#REF!,"#"),COUNTBLANK($C110:$F110)&lt;5,ISBLANK($A110))</formula>
    </cfRule>
    <cfRule type="expression" dxfId="1500" priority="305" stopIfTrue="1">
      <formula>AND(NE(#REF!,"#"),NE($G110,""),OR(COUNTBLANK($C110:$F110)=5,NE($A110,""),IFERROR(VLOOKUP($G110,INDIRECT("VariableTypes!A2:A"),1,FALSE),TRUE)))</formula>
    </cfRule>
  </conditionalFormatting>
  <conditionalFormatting sqref="G167">
    <cfRule type="expression" dxfId="1499" priority="315" stopIfTrue="1">
      <formula>AND(NE(#REF!,"#"),COUNTBLANK($C167:$F167)&lt;5,ISBLANK($A167))</formula>
    </cfRule>
    <cfRule type="expression" dxfId="1498" priority="316" stopIfTrue="1">
      <formula>AND(NE(#REF!,"#"),NE($G167,""),OR(COUNTBLANK($C167:$F167)=5,NE($A167,""),IFERROR(VLOOKUP($G167,INDIRECT("VariableTypes!A2:A"),1,FALSE),TRUE)))</formula>
    </cfRule>
  </conditionalFormatting>
  <conditionalFormatting sqref="G210">
    <cfRule type="expression" dxfId="1497" priority="327" stopIfTrue="1">
      <formula>AND(NE(#REF!,"#"),COUNTBLANK($C210:$F210)&lt;5,ISBLANK($A210))</formula>
    </cfRule>
    <cfRule type="expression" dxfId="1496" priority="328" stopIfTrue="1">
      <formula>AND(NE(#REF!,"#"),NE($G210,""),OR(COUNTBLANK($C210:$F210)=5,NE($A210,""),IFERROR(VLOOKUP($G210,INDIRECT("VariableTypes!A2:A"),1,FALSE),TRUE)))</formula>
    </cfRule>
  </conditionalFormatting>
  <conditionalFormatting sqref="G257">
    <cfRule type="expression" dxfId="1495" priority="341" stopIfTrue="1">
      <formula>AND(NE(#REF!,"#"),COUNTBLANK($C257:$F257)&lt;5,ISBLANK($A257))</formula>
    </cfRule>
    <cfRule type="expression" dxfId="1494" priority="342" stopIfTrue="1">
      <formula>AND(NE(#REF!,"#"),NE($G257,""),OR(COUNTBLANK($C257:$F257)=5,NE($A257,""),IFERROR(VLOOKUP($G257,INDIRECT("VariableTypes!A2:A"),1,FALSE),TRUE)))</formula>
    </cfRule>
  </conditionalFormatting>
  <conditionalFormatting sqref="G291">
    <cfRule type="expression" dxfId="1493" priority="355" stopIfTrue="1">
      <formula>AND(NE(#REF!,"#"),COUNTBLANK($C291:$F291)&lt;5,ISBLANK($A291))</formula>
    </cfRule>
    <cfRule type="expression" dxfId="1492" priority="356" stopIfTrue="1">
      <formula>AND(NE(#REF!,"#"),NE($G291,""),OR(COUNTBLANK($C291:$F291)=5,NE($A291,""),IFERROR(VLOOKUP($G291,INDIRECT("VariableTypes!A2:A"),1,FALSE),TRUE)))</formula>
    </cfRule>
  </conditionalFormatting>
  <conditionalFormatting sqref="G320:G322">
    <cfRule type="expression" dxfId="1491" priority="86" stopIfTrue="1">
      <formula>AND(NE(#REF!,"#"),COUNTBLANK($C320:$F320)&lt;5,ISBLANK($A320))</formula>
    </cfRule>
    <cfRule type="expression" dxfId="1490" priority="87" stopIfTrue="1">
      <formula>AND(NE(#REF!,"#"),NE($G320,""),OR(COUNTBLANK($C320:$F320)=5,NE($A320,""),IFERROR(VLOOKUP($G320,INDIRECT("VariableTypes!A2:A"),1,FALSE),TRUE)))</formula>
    </cfRule>
  </conditionalFormatting>
  <conditionalFormatting sqref="G374:G376">
    <cfRule type="expression" dxfId="1489" priority="24" stopIfTrue="1">
      <formula>AND(NE(#REF!,"#"),COUNTBLANK($C374:$F374)&lt;5,ISBLANK($A374))</formula>
    </cfRule>
    <cfRule type="expression" dxfId="1488" priority="25" stopIfTrue="1">
      <formula>AND(NE(#REF!,"#"),NE($G374,""),OR(COUNTBLANK($C374:$F374)=5,NE($A374,""),IFERROR(VLOOKUP($G374,INDIRECT("VariableTypes!A2:A"),1,FALSE),TRUE)))</formula>
    </cfRule>
  </conditionalFormatting>
  <conditionalFormatting sqref="G421">
    <cfRule type="expression" dxfId="1487" priority="26" stopIfTrue="1">
      <formula>AND(NE(#REF!,"#"),COUNTBLANK($B421:$F421)&lt;5,ISBLANK($A421))</formula>
    </cfRule>
    <cfRule type="expression" dxfId="1486" priority="28" stopIfTrue="1">
      <formula>AND(NE(#REF!,"#"),NE($G421,""),OR(COUNTBLANK($B421:$F421)=5,NE($A421,""),IFERROR(VLOOKUP($G421,INDIRECT("VariableTypes!A2:A"),1,FALSE),TRUE)))</formula>
    </cfRule>
  </conditionalFormatting>
  <conditionalFormatting sqref="H3 H5">
    <cfRule type="expression" dxfId="1485" priority="274" stopIfTrue="1">
      <formula>AND(NE(#REF!,"#"),NE($H3,""),OR(COUNTBLANK($C3:$G3)=5,NE($B3,""),IFERROR(VLOOKUP($H3,INDIRECT("VariableTypes!A2:A"),1,FALSE),TRUE)))</formula>
    </cfRule>
  </conditionalFormatting>
  <conditionalFormatting sqref="H3 H5:H6">
    <cfRule type="expression" dxfId="1484" priority="277" stopIfTrue="1">
      <formula>AND(NE(#REF!,"#"),COUNTBLANK($C3:$G3)&lt;5,ISBLANK($B3))</formula>
    </cfRule>
  </conditionalFormatting>
  <conditionalFormatting sqref="H4">
    <cfRule type="expression" dxfId="1483" priority="288" stopIfTrue="1">
      <formula>AND(NE(#REF!,"#"),NE($H4,""),OR(COUNTBLANK($C4:$G4)=5,NE($C4,""),IFERROR(VLOOKUP($H4,INDIRECT("VariableTypes!A2:A"),1,FALSE),TRUE)))</formula>
    </cfRule>
    <cfRule type="expression" dxfId="1482" priority="290" stopIfTrue="1">
      <formula>AND(NE(#REF!,"#"),COUNTBLANK($C4:$G4)&lt;5,ISBLANK($C4))</formula>
    </cfRule>
  </conditionalFormatting>
  <conditionalFormatting sqref="H6">
    <cfRule type="expression" dxfId="1481" priority="281" stopIfTrue="1">
      <formula>AND(NE(#REF!,"#"),NE($H6,""),OR(COUNTBLANK($C6:$G6)=5,NE($B6,""),IFERROR(VLOOKUP($H6,INDIRECT("VariableTypes!A2:A"),1,FALSE),TRUE)))</formula>
    </cfRule>
  </conditionalFormatting>
  <conditionalFormatting sqref="H7">
    <cfRule type="expression" dxfId="1480" priority="211" stopIfTrue="1">
      <formula>AND(NE(#REF!,"#"),COUNTBLANK($C7:$G7)&lt;5,ISBLANK(#REF!))</formula>
    </cfRule>
    <cfRule type="expression" dxfId="1479" priority="212" stopIfTrue="1">
      <formula>AND(NE(#REF!,"#"),NE($H7,""),OR(COUNTBLANK($C7:$G7)=5,NE(#REF!,""),IFERROR(VLOOKUP($H7,INDIRECT("VariableTypes!A2:A"),1,FALSE),TRUE)))</formula>
    </cfRule>
  </conditionalFormatting>
  <conditionalFormatting sqref="H8 E8:G13 G16 E16:E17 F16:F23 C26:F26 C30 E30 G30 F30:F31 D30:D32 E32 D33:G34 C35 D51:G51 C55:G55 D56:G57 D77:G77 D82:G83 E85:G100 D103:G103 C426:G428">
    <cfRule type="expression" dxfId="1478" priority="100" stopIfTrue="1">
      <formula>AND(NE(#REF!,"#"),NE(C8,""),NE(COUNTA($A8:B8),0))</formula>
    </cfRule>
  </conditionalFormatting>
  <conditionalFormatting sqref="H8">
    <cfRule type="expression" dxfId="1477" priority="171" stopIfTrue="1">
      <formula>AND(NE(#REF!,"#"),COUNTBLANK($B8:$G8)&lt;5,ISBLANK($A8))</formula>
    </cfRule>
    <cfRule type="expression" dxfId="1476" priority="172" stopIfTrue="1">
      <formula>AND(NE(#REF!,"#"),NE($H8,""),OR(COUNTBLANK($B8:$G8)=5,NE($A8,""),IFERROR(VLOOKUP($H8,INDIRECT("VariableTypes!A2:A"),1,FALSE),TRUE)))</formula>
    </cfRule>
  </conditionalFormatting>
  <conditionalFormatting sqref="H15 M163">
    <cfRule type="expression" dxfId="1475" priority="217" stopIfTrue="1">
      <formula>AND(NE(#REF!,"#"),COUNTBLANK($C15:$F15)&lt;5,ISBLANK(#REF!))</formula>
    </cfRule>
    <cfRule type="expression" dxfId="1474" priority="218" stopIfTrue="1">
      <formula>AND(NE(#REF!,"#"),NE($G15,""),OR(COUNTBLANK($C15:$F15)=5,NE(#REF!,""),IFERROR(VLOOKUP($G15,INDIRECT("VariableTypes!A2:A"),1,FALSE),TRUE)))</formula>
    </cfRule>
  </conditionalFormatting>
  <conditionalFormatting sqref="H15">
    <cfRule type="expression" dxfId="1473" priority="216" stopIfTrue="1">
      <formula>AND(NE(#REF!,"#"),NE(H15,""),NE(COUNTA($C15:G15),0))</formula>
    </cfRule>
  </conditionalFormatting>
  <conditionalFormatting sqref="H25">
    <cfRule type="expression" dxfId="1472" priority="223" stopIfTrue="1">
      <formula>AND(NE(#REF!,"#"),NE(H25,""),NE(COUNTA($C25:G25),0))</formula>
    </cfRule>
    <cfRule type="expression" dxfId="1471" priority="224" stopIfTrue="1">
      <formula>AND(NE(#REF!,"#"),COUNTBLANK($C25:$F25)&lt;5,ISBLANK(#REF!))</formula>
    </cfRule>
    <cfRule type="expression" dxfId="1470" priority="225" stopIfTrue="1">
      <formula>AND(NE(#REF!,"#"),NE($G25,""),OR(COUNTBLANK($C25:$F25)=5,NE(#REF!,""),IFERROR(VLOOKUP($G25,INDIRECT("VariableTypes!A2:A"),1,FALSE),TRUE)))</formula>
    </cfRule>
  </conditionalFormatting>
  <conditionalFormatting sqref="H31 E163:G163">
    <cfRule type="expression" dxfId="1469" priority="234" stopIfTrue="1">
      <formula>AND(NE(#REF!,"#"),NE(E31,""),NE(COUNTA($C31:C31),0))</formula>
    </cfRule>
  </conditionalFormatting>
  <conditionalFormatting sqref="H32">
    <cfRule type="expression" dxfId="1468" priority="110" stopIfTrue="1">
      <formula>AND(NE(#REF!,"#"),NE(H32,""),NE(COUNTA($B32:F32),0))</formula>
    </cfRule>
  </conditionalFormatting>
  <conditionalFormatting sqref="H33">
    <cfRule type="expression" dxfId="1467" priority="132" stopIfTrue="1">
      <formula>AND(NE(#REF!,"#"),COUNTBLANK($C33:$G33)&lt;5,ISBLANK($B33))</formula>
    </cfRule>
    <cfRule type="expression" dxfId="1466" priority="133" stopIfTrue="1">
      <formula>AND(NE(#REF!,"#"),NE($H33,""),OR(COUNTBLANK($C33:$G33)=5,NE($B33,""),IFERROR(VLOOKUP($H33,INDIRECT("VariableTypes!A2:A"),1,FALSE),TRUE)))</formula>
    </cfRule>
  </conditionalFormatting>
  <conditionalFormatting sqref="H35 H58 H84">
    <cfRule type="expression" dxfId="1465" priority="108" stopIfTrue="1">
      <formula>AND(NE(#REF!,"#"),NE($H35,""),OR(COUNTBLANK($B35:$G35)=5,NE($A35,""),IFERROR(VLOOKUP($H35,INDIRECT("VariableTypes!A2:A"),1,FALSE),TRUE)))</formula>
    </cfRule>
  </conditionalFormatting>
  <conditionalFormatting sqref="H35 H58 H84">
    <cfRule type="expression" dxfId="1464" priority="107" stopIfTrue="1">
      <formula>AND(NE(#REF!,"#"),COUNTBLANK($B35:$G35)&lt;5,ISBLANK($A35))</formula>
    </cfRule>
  </conditionalFormatting>
  <conditionalFormatting sqref="H36:H48 H59:H74">
    <cfRule type="expression" dxfId="1463" priority="177" stopIfTrue="1">
      <formula>AND(NE(#REF!,"#"),COUNTBLANK($C36:$G36)&lt;5,ISBLANK($A36))</formula>
    </cfRule>
    <cfRule type="expression" dxfId="1462" priority="178" stopIfTrue="1">
      <formula>AND(NE(#REF!,"#"),NE($H36,""),OR(COUNTBLANK($C36:$G36)=5,NE($A36,""),IFERROR(VLOOKUP($H36,INDIRECT("VariableTypes!A2:A"),1,FALSE),TRUE)))</formula>
    </cfRule>
  </conditionalFormatting>
  <conditionalFormatting sqref="H50 H76 H102 H163">
    <cfRule type="expression" dxfId="1461" priority="170" stopIfTrue="1">
      <formula>AND(NE(#REF!,"#"),NE(H50,""),NE(COUNTA($C50:G50),0))</formula>
    </cfRule>
  </conditionalFormatting>
  <conditionalFormatting sqref="H50 H76 H102">
    <cfRule type="expression" dxfId="1460" priority="209" stopIfTrue="1">
      <formula>AND(NE(#REF!,"#"),COUNTBLANK($C50:$F50)&lt;5,ISBLANK(#REF!))</formula>
    </cfRule>
    <cfRule type="expression" dxfId="1459" priority="210" stopIfTrue="1">
      <formula>AND(NE(#REF!,"#"),NE($G50,""),OR(COUNTBLANK($C50:$F50)=5,NE(#REF!,""),IFERROR(VLOOKUP($G50,INDIRECT("VariableTypes!A2:A"),1,FALSE),TRUE)))</formula>
    </cfRule>
  </conditionalFormatting>
  <conditionalFormatting sqref="H56">
    <cfRule type="expression" dxfId="1458" priority="141" stopIfTrue="1">
      <formula>AND(NE(#REF!,"#"),COUNTBLANK($C56:$G56)&lt;5,ISBLANK($B56))</formula>
    </cfRule>
    <cfRule type="expression" dxfId="1457" priority="142" stopIfTrue="1">
      <formula>AND(NE(#REF!,"#"),NE($H56,""),OR(COUNTBLANK($C56:$G56)=5,NE($B56,""),IFERROR(VLOOKUP($H56,INDIRECT("VariableTypes!A2:A"),1,FALSE),TRUE)))</formula>
    </cfRule>
  </conditionalFormatting>
  <conditionalFormatting sqref="H82">
    <cfRule type="expression" dxfId="1456" priority="148" stopIfTrue="1">
      <formula>AND(NE(#REF!,"#"),COUNTBLANK($C82:$G82)&lt;5,ISBLANK($B82))</formula>
    </cfRule>
    <cfRule type="expression" dxfId="1455" priority="149" stopIfTrue="1">
      <formula>AND(NE(#REF!,"#"),NE($H82,""),OR(COUNTBLANK($C82:$G82)=5,NE($B82,""),IFERROR(VLOOKUP($H82,INDIRECT("VariableTypes!A2:A"),1,FALSE),TRUE)))</formula>
    </cfRule>
  </conditionalFormatting>
  <conditionalFormatting sqref="H421">
    <cfRule type="expression" dxfId="1454" priority="27" stopIfTrue="1">
      <formula>AND(NE(#REF!,"#"),NE(H421,""),NE(COUNTA($A421:F421),0))</formula>
    </cfRule>
  </conditionalFormatting>
  <conditionalFormatting sqref="D36:D48 D85:D100">
    <cfRule type="expression" dxfId="1453" priority="121" stopIfTrue="1">
      <formula>AND(NE(#REF!,"#"),NE(D36,""),NE(COUNTA($A36:A36),0))</formula>
    </cfRule>
  </conditionalFormatting>
  <conditionalFormatting sqref="H110:K110">
    <cfRule type="expression" dxfId="1452" priority="299" stopIfTrue="1">
      <formula>AND(NE(#REF!,"#"),COUNTBLANK($C110:$G110)&lt;5,ISBLANK($B110))</formula>
    </cfRule>
    <cfRule type="expression" dxfId="1451" priority="300" stopIfTrue="1">
      <formula>AND(NE(#REF!,"#"),NE($H110,""),OR(COUNTBLANK($C110:$G110)=5,NE($B110,""),IFERROR(VLOOKUP($H110,INDIRECT("VariableTypes!A2:A"),1,FALSE),TRUE)))</formula>
    </cfRule>
  </conditionalFormatting>
  <conditionalFormatting sqref="H167:K167">
    <cfRule type="expression" dxfId="1450" priority="310" stopIfTrue="1">
      <formula>AND(NE(#REF!,"#"),COUNTBLANK($C167:$G167)&lt;5,ISBLANK($B167))</formula>
    </cfRule>
    <cfRule type="expression" dxfId="1449" priority="311" stopIfTrue="1">
      <formula>AND(NE(#REF!,"#"),NE($H167,""),OR(COUNTBLANK($C167:$G167)=5,NE($B167,""),IFERROR(VLOOKUP($H167,INDIRECT("VariableTypes!A2:A"),1,FALSE),TRUE)))</formula>
    </cfRule>
  </conditionalFormatting>
  <conditionalFormatting sqref="H210:K210">
    <cfRule type="expression" dxfId="1448" priority="322" stopIfTrue="1">
      <formula>AND(NE(#REF!,"#"),COUNTBLANK($C210:$G210)&lt;5,ISBLANK($B210))</formula>
    </cfRule>
    <cfRule type="expression" dxfId="1447" priority="323" stopIfTrue="1">
      <formula>AND(NE(#REF!,"#"),NE($H210,""),OR(COUNTBLANK($C210:$G210)=5,NE($B210,""),IFERROR(VLOOKUP($H210,INDIRECT("VariableTypes!A2:A"),1,FALSE),TRUE)))</formula>
    </cfRule>
  </conditionalFormatting>
  <conditionalFormatting sqref="H257:K257">
    <cfRule type="expression" dxfId="1446" priority="336" stopIfTrue="1">
      <formula>AND(NE(#REF!,"#"),COUNTBLANK($C257:$G257)&lt;5,ISBLANK($B257))</formula>
    </cfRule>
    <cfRule type="expression" dxfId="1445" priority="337" stopIfTrue="1">
      <formula>AND(NE(#REF!,"#"),NE($H257,""),OR(COUNTBLANK($C257:$G257)=5,NE($B257,""),IFERROR(VLOOKUP($H257,INDIRECT("VariableTypes!A2:A"),1,FALSE),TRUE)))</formula>
    </cfRule>
  </conditionalFormatting>
  <conditionalFormatting sqref="H291:K291">
    <cfRule type="expression" dxfId="1444" priority="350" stopIfTrue="1">
      <formula>AND(NE(#REF!,"#"),COUNTBLANK($C291:$G291)&lt;5,ISBLANK($B291))</formula>
    </cfRule>
    <cfRule type="expression" dxfId="1443" priority="351" stopIfTrue="1">
      <formula>AND(NE(#REF!,"#"),NE($H291,""),OR(COUNTBLANK($C291:$G291)=5,NE($B291,""),IFERROR(VLOOKUP($H291,INDIRECT("VariableTypes!A2:A"),1,FALSE),TRUE)))</formula>
    </cfRule>
  </conditionalFormatting>
  <conditionalFormatting sqref="H320:K322">
    <cfRule type="expression" dxfId="1442" priority="81" stopIfTrue="1">
      <formula>AND(NE(#REF!,"#"),COUNTBLANK($C320:$G320)&lt;5,ISBLANK($B320))</formula>
    </cfRule>
    <cfRule type="expression" dxfId="1441" priority="82" stopIfTrue="1">
      <formula>AND(NE(#REF!,"#"),NE($H320,""),OR(COUNTBLANK($C320:$G320)=5,NE($B320,""),IFERROR(VLOOKUP($H320,INDIRECT("VariableTypes!A2:A"),1,FALSE),TRUE)))</formula>
    </cfRule>
  </conditionalFormatting>
  <conditionalFormatting sqref="H374:K376">
    <cfRule type="expression" dxfId="1440" priority="19" stopIfTrue="1">
      <formula>AND(NE(#REF!,"#"),COUNTBLANK($C374:$G374)&lt;5,ISBLANK($B374))</formula>
    </cfRule>
    <cfRule type="expression" dxfId="1439" priority="20" stopIfTrue="1">
      <formula>AND(NE(#REF!,"#"),NE($H374,""),OR(COUNTBLANK($C374:$G374)=5,NE($B374,""),IFERROR(VLOOKUP($H374,INDIRECT("VariableTypes!A2:A"),1,FALSE),TRUE)))</formula>
    </cfRule>
  </conditionalFormatting>
  <conditionalFormatting sqref="I3:I5">
    <cfRule type="expression" dxfId="1438" priority="275" stopIfTrue="1">
      <formula>AND(NE(#REF!,"#"),NE($I3,""),NOT(IFERROR(VLOOKUP($H3,INDIRECT("VariableTypes!$A$2:$D"),4,FALSE),FALSE)))</formula>
    </cfRule>
    <cfRule type="expression" dxfId="1437" priority="278" stopIfTrue="1">
      <formula>AND(NE(#REF!,"#"),IFERROR(VLOOKUP($H3,INDIRECT("VariableTypes!$A$2:$D"),4,FALSE),FALSE))</formula>
    </cfRule>
  </conditionalFormatting>
  <conditionalFormatting sqref="I113 J202">
    <cfRule type="expression" dxfId="1436" priority="308" stopIfTrue="1">
      <formula>AND(NE(#REF!,"#"),NE(I113,""),NE(COUNTA($A113:G113),0))</formula>
    </cfRule>
  </conditionalFormatting>
  <conditionalFormatting sqref="I15:J15">
    <cfRule type="expression" dxfId="1435" priority="213" stopIfTrue="1">
      <formula>AND(NE(#REF!,"#"),NE(I15,""),NE(COUNTA($A15:H15),0))</formula>
    </cfRule>
  </conditionalFormatting>
  <conditionalFormatting sqref="I25:J25">
    <cfRule type="expression" dxfId="1434" priority="220" stopIfTrue="1">
      <formula>AND(NE(#REF!,"#"),NE(I25,""),NE(COUNTA($A25:H25),0))</formula>
    </cfRule>
  </conditionalFormatting>
  <conditionalFormatting sqref="I50:J50 I76:J76 I102:J102">
    <cfRule type="expression" dxfId="1433" priority="206" stopIfTrue="1">
      <formula>AND(NE(#REF!,"#"),NE(I50,""),NE(COUNTA($A50:H50),0))</formula>
    </cfRule>
  </conditionalFormatting>
  <conditionalFormatting sqref="I6:L6">
    <cfRule type="expression" dxfId="1432" priority="282" stopIfTrue="1">
      <formula>AND(NE(#REF!,"#"),NE($I6,""),NOT(IFERROR(VLOOKUP($H6,INDIRECT("VariableTypes!$A$2:$D"),4,FALSE),FALSE)))</formula>
    </cfRule>
    <cfRule type="expression" dxfId="1431" priority="283" stopIfTrue="1">
      <formula>AND(NE(#REF!,"#"),IFERROR(VLOOKUP($H6,INDIRECT("VariableTypes!$A$2:$D"),4,FALSE),FALSE))</formula>
    </cfRule>
  </conditionalFormatting>
  <conditionalFormatting sqref="I15:L15">
    <cfRule type="expression" dxfId="1430" priority="214" stopIfTrue="1">
      <formula>AND(NE(#REF!,"#"),COUNTBLANK($C15:$G15)&lt;5,ISBLANK($A15))</formula>
    </cfRule>
    <cfRule type="expression" dxfId="1429" priority="215" stopIfTrue="1">
      <formula>AND(NE(#REF!,"#"),NE($H15,""),OR(COUNTBLANK($C15:$G15)=5,NE($A15,""),IFERROR(VLOOKUP($H15,INDIRECT("VariableTypes!A2:A"),1,FALSE),TRUE)))</formula>
    </cfRule>
  </conditionalFormatting>
  <conditionalFormatting sqref="I25:L25">
    <cfRule type="expression" dxfId="1428" priority="221" stopIfTrue="1">
      <formula>AND(NE(#REF!,"#"),COUNTBLANK($C25:$G25)&lt;5,ISBLANK($A25))</formula>
    </cfRule>
    <cfRule type="expression" dxfId="1427" priority="222" stopIfTrue="1">
      <formula>AND(NE(#REF!,"#"),NE($H25,""),OR(COUNTBLANK($C25:$G25)=5,NE($A25,""),IFERROR(VLOOKUP($H25,INDIRECT("VariableTypes!A2:A"),1,FALSE),TRUE)))</formula>
    </cfRule>
  </conditionalFormatting>
  <conditionalFormatting sqref="I33:L33">
    <cfRule type="expression" dxfId="1426" priority="134" stopIfTrue="1">
      <formula>AND(NE(#REF!,"#"),NE($I33,""),NOT(IFERROR(VLOOKUP($H33,INDIRECT("VariableTypes!$A$2:$D"),4,FALSE),FALSE)))</formula>
    </cfRule>
    <cfRule type="expression" dxfId="1425" priority="135" stopIfTrue="1">
      <formula>AND(NE(#REF!,"#"),IFERROR(VLOOKUP($H33,INDIRECT("VariableTypes!$A$2:$D"),4,FALSE),FALSE))</formula>
    </cfRule>
  </conditionalFormatting>
  <conditionalFormatting sqref="I50:L50 I76:L76 I102:L102">
    <cfRule type="expression" dxfId="1424" priority="207" stopIfTrue="1">
      <formula>AND(NE(#REF!,"#"),COUNTBLANK($C50:$G50)&lt;5,ISBLANK($A50))</formula>
    </cfRule>
    <cfRule type="expression" dxfId="1423" priority="208" stopIfTrue="1">
      <formula>AND(NE(#REF!,"#"),NE($H50,""),OR(COUNTBLANK($C50:$G50)=5,NE($A50,""),IFERROR(VLOOKUP($H50,INDIRECT("VariableTypes!A2:A"),1,FALSE),TRUE)))</formula>
    </cfRule>
  </conditionalFormatting>
  <conditionalFormatting sqref="I56:L56">
    <cfRule type="expression" dxfId="1422" priority="143" stopIfTrue="1">
      <formula>AND(NE(#REF!,"#"),NE($I56,""),NOT(IFERROR(VLOOKUP($H56,INDIRECT("VariableTypes!$A$2:$D"),4,FALSE),FALSE)))</formula>
    </cfRule>
    <cfRule type="expression" dxfId="1421" priority="144" stopIfTrue="1">
      <formula>AND(NE(#REF!,"#"),IFERROR(VLOOKUP($H56,INDIRECT("VariableTypes!$A$2:$D"),4,FALSE),FALSE))</formula>
    </cfRule>
  </conditionalFormatting>
  <conditionalFormatting sqref="I82:L82">
    <cfRule type="expression" dxfId="1420" priority="150" stopIfTrue="1">
      <formula>AND(NE(#REF!,"#"),NE($I82,""),NOT(IFERROR(VLOOKUP($H82,INDIRECT("VariableTypes!$A$2:$D"),4,FALSE),FALSE)))</formula>
    </cfRule>
    <cfRule type="expression" dxfId="1419" priority="151" stopIfTrue="1">
      <formula>AND(NE(#REF!,"#"),IFERROR(VLOOKUP($H82,INDIRECT("VariableTypes!$A$2:$D"),4,FALSE),FALSE))</formula>
    </cfRule>
  </conditionalFormatting>
  <conditionalFormatting sqref="J249">
    <cfRule type="expression" dxfId="1418" priority="330" stopIfTrue="1">
      <formula>AND(NE(#REF!,"#"),NE(J249,""),NE(COUNTA($A249:H249),0))</formula>
    </cfRule>
  </conditionalFormatting>
  <conditionalFormatting sqref="J283">
    <cfRule type="expression" dxfId="1417" priority="344" stopIfTrue="1">
      <formula>AND(NE(#REF!,"#"),NE(J283,""),NE(COUNTA($A283:H283),0))</formula>
    </cfRule>
  </conditionalFormatting>
  <conditionalFormatting sqref="J312">
    <cfRule type="expression" dxfId="1416" priority="358" stopIfTrue="1">
      <formula>AND(NE(#REF!,"#"),NE(J312,""),NE(COUNTA($A312:H312),0))</formula>
    </cfRule>
  </conditionalFormatting>
  <conditionalFormatting sqref="J366">
    <cfRule type="expression" dxfId="1415" priority="17" stopIfTrue="1">
      <formula>AND(NE(#REF!,"#"),NE(J366,""),NE(COUNTA($A366:H366),0))</formula>
    </cfRule>
  </conditionalFormatting>
  <conditionalFormatting sqref="J418">
    <cfRule type="expression" dxfId="1414" priority="14" stopIfTrue="1">
      <formula>AND(NE(#REF!,"#"),NE(J418,""),NE(COUNTA($A418:H418),0))</formula>
    </cfRule>
  </conditionalFormatting>
  <conditionalFormatting sqref="J3:K3 J5:K5">
    <cfRule type="expression" dxfId="1413" priority="276" stopIfTrue="1">
      <formula>AND(NE(#REF!,"#"),NE($J3,""),NOT(IFERROR(VLOOKUP($H3,INDIRECT("VariableTypes!$A$2:$E"),5,FALSE),FALSE)),OR($B3="",$C3=""))</formula>
    </cfRule>
    <cfRule type="expression" dxfId="1412" priority="279" stopIfTrue="1">
      <formula>AND(NE(#REF!,"#"),OR(IFERROR(VLOOKUP($H3,INDIRECT("VariableTypes!$A$2:$E"),5,FALSE),FALSE),AND(NE($B3,""),NE($C3,""))))</formula>
    </cfRule>
  </conditionalFormatting>
  <conditionalFormatting sqref="J4:K4">
    <cfRule type="expression" dxfId="1411" priority="289" stopIfTrue="1">
      <formula>AND(NE(#REF!,"#"),NE($J4,""),NOT(IFERROR(VLOOKUP($H4,INDIRECT("VariableTypes!$A$2:$E"),5,FALSE),FALSE)),OR($C4="",#REF!=""))</formula>
    </cfRule>
    <cfRule type="expression" dxfId="1410" priority="291" stopIfTrue="1">
      <formula>AND(NE(#REF!,"#"),OR(IFERROR(VLOOKUP($H4,INDIRECT("VariableTypes!$A$2:$E"),5,FALSE),FALSE),AND(NE($C4,""),NE(#REF!,""))))</formula>
    </cfRule>
  </conditionalFormatting>
  <conditionalFormatting sqref="L27">
    <cfRule type="expression" dxfId="1409" priority="236" stopIfTrue="1">
      <formula>AND(NE(#REF!,"#"),NE(L27,""),NE(COUNTA($C27:H27),0))</formula>
    </cfRule>
    <cfRule type="expression" dxfId="1408" priority="237" stopIfTrue="1">
      <formula>AND(NE(#REF!,"#"),COUNTBLANK($C27:$F27)&lt;5,ISBLANK(#REF!))</formula>
    </cfRule>
    <cfRule type="expression" dxfId="1407" priority="238" stopIfTrue="1">
      <formula>AND(NE(#REF!,"#"),NE($G27,""),OR(COUNTBLANK($C27:$F27)=5,NE(#REF!,""),IFERROR(VLOOKUP($G27,INDIRECT("VariableTypes!A2:A"),1,FALSE),TRUE)))</formula>
    </cfRule>
  </conditionalFormatting>
  <conditionalFormatting sqref="L52">
    <cfRule type="expression" dxfId="1406" priority="241" stopIfTrue="1">
      <formula>AND(NE(#REF!,"#"),NE(L52,""),NE(COUNTA($C52:H52),0))</formula>
    </cfRule>
    <cfRule type="expression" dxfId="1405" priority="242" stopIfTrue="1">
      <formula>AND(NE(#REF!,"#"),COUNTBLANK($C52:$F52)&lt;5,ISBLANK(#REF!))</formula>
    </cfRule>
    <cfRule type="expression" dxfId="1404" priority="243" stopIfTrue="1">
      <formula>AND(NE(#REF!,"#"),NE($G52,""),OR(COUNTBLANK($C52:$F52)=5,NE(#REF!,""),IFERROR(VLOOKUP($G52,INDIRECT("VariableTypes!A2:A"),1,FALSE),TRUE)))</formula>
    </cfRule>
  </conditionalFormatting>
  <conditionalFormatting sqref="L78">
    <cfRule type="expression" dxfId="1403" priority="249" stopIfTrue="1">
      <formula>AND(NE(#REF!,"#"),NE(L78,""),NE(COUNTA($C78:H78),0))</formula>
    </cfRule>
    <cfRule type="expression" dxfId="1402" priority="250" stopIfTrue="1">
      <formula>AND(NE(#REF!,"#"),COUNTBLANK($C78:$F78)&lt;5,ISBLANK(#REF!))</formula>
    </cfRule>
    <cfRule type="expression" dxfId="1401" priority="251" stopIfTrue="1">
      <formula>AND(NE(#REF!,"#"),NE($G78,""),OR(COUNTBLANK($C78:$F78)=5,NE(#REF!,""),IFERROR(VLOOKUP($G78,INDIRECT("VariableTypes!A2:A"),1,FALSE),TRUE)))</formula>
    </cfRule>
  </conditionalFormatting>
  <conditionalFormatting sqref="L104">
    <cfRule type="expression" dxfId="1400" priority="254" stopIfTrue="1">
      <formula>AND(NE(#REF!,"#"),NE(L104,""),NE(COUNTA($C104:H104),0))</formula>
    </cfRule>
    <cfRule type="expression" dxfId="1399" priority="255" stopIfTrue="1">
      <formula>AND(NE(#REF!,"#"),COUNTBLANK($C104:$F104)&lt;5,ISBLANK(#REF!))</formula>
    </cfRule>
    <cfRule type="expression" dxfId="1398" priority="256" stopIfTrue="1">
      <formula>AND(NE(#REF!,"#"),NE($G104,""),OR(COUNTBLANK($C104:$F104)=5,NE(#REF!,""),IFERROR(VLOOKUP($G104,INDIRECT("VariableTypes!A2:A"),1,FALSE),TRUE)))</formula>
    </cfRule>
  </conditionalFormatting>
  <conditionalFormatting sqref="L110">
    <cfRule type="expression" dxfId="1397" priority="301" stopIfTrue="1">
      <formula>AND(NE(#REF!,"#"),NE($I110,""),NOT(IFERROR(VLOOKUP($H110,INDIRECT("VariableTypes!$A$2:$D"),4,FALSE),FALSE)))</formula>
    </cfRule>
    <cfRule type="expression" dxfId="1396" priority="302" stopIfTrue="1">
      <formula>AND(NE(#REF!,"#"),IFERROR(VLOOKUP($H110,INDIRECT("VariableTypes!$A$2:$D"),4,FALSE),FALSE))</formula>
    </cfRule>
  </conditionalFormatting>
  <conditionalFormatting sqref="L167">
    <cfRule type="expression" dxfId="1395" priority="312" stopIfTrue="1">
      <formula>AND(NE(#REF!,"#"),NE($I167,""),NOT(IFERROR(VLOOKUP($H167,INDIRECT("VariableTypes!$A$2:$D"),4,FALSE),FALSE)))</formula>
    </cfRule>
    <cfRule type="expression" dxfId="1394" priority="313" stopIfTrue="1">
      <formula>AND(NE(#REF!,"#"),IFERROR(VLOOKUP($H167,INDIRECT("VariableTypes!$A$2:$D"),4,FALSE),FALSE))</formula>
    </cfRule>
  </conditionalFormatting>
  <conditionalFormatting sqref="L206">
    <cfRule type="expression" dxfId="1393" priority="318" stopIfTrue="1">
      <formula>AND(NE(#REF!,"#"),NE(L206,""),NE(COUNTA($C206:H206),0))</formula>
    </cfRule>
    <cfRule type="expression" dxfId="1392" priority="319" stopIfTrue="1">
      <formula>AND(NE(#REF!,"#"),COUNTBLANK($C206:$F206)&lt;5,ISBLANK(#REF!))</formula>
    </cfRule>
    <cfRule type="expression" dxfId="1391" priority="320" stopIfTrue="1">
      <formula>AND(NE(#REF!,"#"),NE($G206,""),OR(COUNTBLANK($C206:$F206)=5,NE(#REF!,""),IFERROR(VLOOKUP($G206,INDIRECT("VariableTypes!A2:A"),1,FALSE),TRUE)))</formula>
    </cfRule>
  </conditionalFormatting>
  <conditionalFormatting sqref="L210">
    <cfRule type="expression" dxfId="1390" priority="324" stopIfTrue="1">
      <formula>AND(NE(#REF!,"#"),NE($I210,""),NOT(IFERROR(VLOOKUP($H210,INDIRECT("VariableTypes!$A$2:$D"),4,FALSE),FALSE)))</formula>
    </cfRule>
    <cfRule type="expression" dxfId="1389" priority="325" stopIfTrue="1">
      <formula>AND(NE(#REF!,"#"),IFERROR(VLOOKUP($H210,INDIRECT("VariableTypes!$A$2:$D"),4,FALSE),FALSE))</formula>
    </cfRule>
  </conditionalFormatting>
  <conditionalFormatting sqref="L253">
    <cfRule type="expression" dxfId="1388" priority="332" stopIfTrue="1">
      <formula>AND(NE(#REF!,"#"),NE(L253,""),NE(COUNTA($C253:H253),0))</formula>
    </cfRule>
    <cfRule type="expression" dxfId="1387" priority="333" stopIfTrue="1">
      <formula>AND(NE(#REF!,"#"),COUNTBLANK($C253:$F253)&lt;5,ISBLANK(#REF!))</formula>
    </cfRule>
    <cfRule type="expression" dxfId="1386" priority="334" stopIfTrue="1">
      <formula>AND(NE(#REF!,"#"),NE($G253,""),OR(COUNTBLANK($C253:$F253)=5,NE(#REF!,""),IFERROR(VLOOKUP($G253,INDIRECT("VariableTypes!A2:A"),1,FALSE),TRUE)))</formula>
    </cfRule>
  </conditionalFormatting>
  <conditionalFormatting sqref="L257">
    <cfRule type="expression" dxfId="1385" priority="338" stopIfTrue="1">
      <formula>AND(NE(#REF!,"#"),NE($I257,""),NOT(IFERROR(VLOOKUP($H257,INDIRECT("VariableTypes!$A$2:$D"),4,FALSE),FALSE)))</formula>
    </cfRule>
    <cfRule type="expression" dxfId="1384" priority="339" stopIfTrue="1">
      <formula>AND(NE(#REF!,"#"),IFERROR(VLOOKUP($H257,INDIRECT("VariableTypes!$A$2:$D"),4,FALSE),FALSE))</formula>
    </cfRule>
  </conditionalFormatting>
  <conditionalFormatting sqref="L287">
    <cfRule type="expression" dxfId="1383" priority="346" stopIfTrue="1">
      <formula>AND(NE(#REF!,"#"),NE(L287,""),NE(COUNTA($C287:H287),0))</formula>
    </cfRule>
    <cfRule type="expression" dxfId="1382" priority="347" stopIfTrue="1">
      <formula>AND(NE(#REF!,"#"),COUNTBLANK($C287:$F287)&lt;5,ISBLANK(#REF!))</formula>
    </cfRule>
    <cfRule type="expression" dxfId="1381" priority="348" stopIfTrue="1">
      <formula>AND(NE(#REF!,"#"),NE($G287,""),OR(COUNTBLANK($C287:$F287)=5,NE(#REF!,""),IFERROR(VLOOKUP($G287,INDIRECT("VariableTypes!A2:A"),1,FALSE),TRUE)))</formula>
    </cfRule>
  </conditionalFormatting>
  <conditionalFormatting sqref="L291">
    <cfRule type="expression" dxfId="1380" priority="352" stopIfTrue="1">
      <formula>AND(NE(#REF!,"#"),NE($I291,""),NOT(IFERROR(VLOOKUP($H291,INDIRECT("VariableTypes!$A$2:$D"),4,FALSE),FALSE)))</formula>
    </cfRule>
    <cfRule type="expression" dxfId="1379" priority="353" stopIfTrue="1">
      <formula>AND(NE(#REF!,"#"),IFERROR(VLOOKUP($H291,INDIRECT("VariableTypes!$A$2:$D"),4,FALSE),FALSE))</formula>
    </cfRule>
  </conditionalFormatting>
  <conditionalFormatting sqref="L316">
    <cfRule type="expression" dxfId="1378" priority="360" stopIfTrue="1">
      <formula>AND(NE(#REF!,"#"),NE(L316,""),NE(COUNTA($C316:H316),0))</formula>
    </cfRule>
    <cfRule type="expression" dxfId="1377" priority="361" stopIfTrue="1">
      <formula>AND(NE(#REF!,"#"),COUNTBLANK($C316:$F316)&lt;5,ISBLANK(#REF!))</formula>
    </cfRule>
    <cfRule type="expression" dxfId="1376" priority="362" stopIfTrue="1">
      <formula>AND(NE(#REF!,"#"),NE($G316,""),OR(COUNTBLANK($C316:$F316)=5,NE(#REF!,""),IFERROR(VLOOKUP($G316,INDIRECT("VariableTypes!A2:A"),1,FALSE),TRUE)))</formula>
    </cfRule>
  </conditionalFormatting>
  <conditionalFormatting sqref="L320:L322">
    <cfRule type="expression" dxfId="1375" priority="83" stopIfTrue="1">
      <formula>AND(NE(#REF!,"#"),NE($I320,""),NOT(IFERROR(VLOOKUP($H320,INDIRECT("VariableTypes!$A$2:$D"),4,FALSE),FALSE)))</formula>
    </cfRule>
    <cfRule type="expression" dxfId="1374" priority="84" stopIfTrue="1">
      <formula>AND(NE(#REF!,"#"),IFERROR(VLOOKUP($H320,INDIRECT("VariableTypes!$A$2:$D"),4,FALSE),FALSE))</formula>
    </cfRule>
  </conditionalFormatting>
  <conditionalFormatting sqref="L370">
    <cfRule type="expression" dxfId="1373" priority="264" stopIfTrue="1">
      <formula>AND(NE(#REF!,"#"),NE(L370,""),NE(COUNTA($C370:H370),0))</formula>
    </cfRule>
    <cfRule type="expression" dxfId="1372" priority="265" stopIfTrue="1">
      <formula>AND(NE(#REF!,"#"),COUNTBLANK($C370:$F370)&lt;5,ISBLANK(#REF!))</formula>
    </cfRule>
    <cfRule type="expression" dxfId="1371" priority="266" stopIfTrue="1">
      <formula>AND(NE(#REF!,"#"),NE($G370,""),OR(COUNTBLANK($C370:$F370)=5,NE(#REF!,""),IFERROR(VLOOKUP($G370,INDIRECT("VariableTypes!A2:A"),1,FALSE),TRUE)))</formula>
    </cfRule>
  </conditionalFormatting>
  <conditionalFormatting sqref="L374:L376">
    <cfRule type="expression" dxfId="1370" priority="21" stopIfTrue="1">
      <formula>AND(NE(#REF!,"#"),NE($I374,""),NOT(IFERROR(VLOOKUP($H374,INDIRECT("VariableTypes!$A$2:$D"),4,FALSE),FALSE)))</formula>
    </cfRule>
    <cfRule type="expression" dxfId="1369" priority="22" stopIfTrue="1">
      <formula>AND(NE(#REF!,"#"),IFERROR(VLOOKUP($H374,INDIRECT("VariableTypes!$A$2:$D"),4,FALSE),FALSE))</formula>
    </cfRule>
  </conditionalFormatting>
  <conditionalFormatting sqref="L422">
    <cfRule type="expression" dxfId="1368" priority="30" stopIfTrue="1">
      <formula>AND(NE(#REF!,"#"),NE(L422,""),NE(COUNTA($C422:H422),0))</formula>
    </cfRule>
    <cfRule type="expression" dxfId="1367" priority="31" stopIfTrue="1">
      <formula>AND(NE(#REF!,"#"),COUNTBLANK($C422:$F422)&lt;5,ISBLANK(#REF!))</formula>
    </cfRule>
    <cfRule type="expression" dxfId="1366" priority="32" stopIfTrue="1">
      <formula>AND(NE(#REF!,"#"),NE($G422,""),OR(COUNTBLANK($C422:$F422)=5,NE(#REF!,""),IFERROR(VLOOKUP($G422,INDIRECT("VariableTypes!A2:A"),1,FALSE),TRUE)))</formula>
    </cfRule>
  </conditionalFormatting>
  <conditionalFormatting sqref="M24 L49 L75 L101 M163">
    <cfRule type="expression" dxfId="1365" priority="203" stopIfTrue="1">
      <formula>AND(NE(#REF!,"#"),NE(L24,""),NE(COUNTA($C24:H24),0))</formula>
    </cfRule>
  </conditionalFormatting>
  <conditionalFormatting sqref="M24 L49 L75 L101">
    <cfRule type="expression" dxfId="1364" priority="204" stopIfTrue="1">
      <formula>AND(NE(#REF!,"#"),COUNTBLANK($C24:$G24)&lt;5,ISBLANK(#REF!))</formula>
    </cfRule>
    <cfRule type="expression" dxfId="1363" priority="205" stopIfTrue="1">
      <formula>AND(NE(#REF!,"#"),NE(#REF!,""),OR(COUNTBLANK($C24:$G24)=5,NE(#REF!,""),IFERROR(VLOOKUP(#REF!,INDIRECT("VariableTypes!A2:A"),1,FALSE),TRUE)))</formula>
    </cfRule>
  </conditionalFormatting>
  <dataValidations count="1">
    <dataValidation type="list" allowBlank="1" showErrorMessage="1" sqref="B7 C8 E405:E407 C16 D17:D24 B34 C36:C49 B57 C59:C75 B83 C85:C101 B111:B112 C117 D119 D148 D9:D14 B168 C170 D171 E149:E161 C178 D179 E181:E184 C185 D186 E188:E191 C192 D193 E195:E198 B211 C213 D214 E216:E219 C220 D221 E223:E228 C229 D230 E232:E237 C238 D239 E241:E245 B258 C260 D261 E263:E269 C270 D271 E273:E279 B292 C294 D295 E297:E298 C299 D300 E302:E308 E326:E331 B321:B322 C341 E173:E177 C323 D324 D333 E335:E340 C332 D342 E344:E349 C350 D351 C357 D358 E353:E356 E360:E362 B375:B376 C395 C377 D378 D386 E380:E384 C385 D396 C402 D403 C408 D409 E398:E401 E388:E394 E411:E414 E120:E147" xr:uid="{00000000-0002-0000-0600-000001000000}">
      <formula1>Yesnolist</formula1>
    </dataValidation>
  </dataValidation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695C"/>
    <outlinePr summaryBelow="0" summaryRight="0"/>
  </sheetPr>
  <dimension ref="A1:Z982"/>
  <sheetViews>
    <sheetView showGridLines="0" topLeftCell="B1" workbookViewId="0">
      <pane ySplit="2" topLeftCell="B66" activePane="bottomLeft" state="frozen"/>
      <selection pane="bottomLeft" activeCell="C69" sqref="C69"/>
    </sheetView>
  </sheetViews>
  <sheetFormatPr defaultColWidth="11.26953125" defaultRowHeight="15" customHeight="1"/>
  <cols>
    <col min="1" max="1" width="8" hidden="1" customWidth="1"/>
    <col min="2" max="6" width="8.08984375" customWidth="1"/>
    <col min="7" max="10" width="25" customWidth="1"/>
    <col min="11" max="11" width="8.08984375" customWidth="1"/>
    <col min="12" max="12" width="12.6328125" customWidth="1"/>
    <col min="13" max="13" width="2.08984375" customWidth="1"/>
    <col min="14" max="26" width="8.453125" customWidth="1"/>
  </cols>
  <sheetData>
    <row r="1" spans="1:26" ht="19.5">
      <c r="A1" s="8"/>
      <c r="B1" s="9" t="s">
        <v>29</v>
      </c>
      <c r="C1" s="8"/>
      <c r="D1" s="10"/>
      <c r="E1" s="10"/>
      <c r="F1" s="10"/>
      <c r="G1" s="10"/>
      <c r="H1" s="10"/>
      <c r="I1" s="10"/>
      <c r="J1" s="10"/>
      <c r="K1" s="11"/>
      <c r="L1" s="11"/>
      <c r="M1" s="8"/>
      <c r="N1" s="8"/>
      <c r="O1" s="8"/>
      <c r="P1" s="8"/>
      <c r="Q1" s="8"/>
      <c r="R1" s="8"/>
      <c r="S1" s="8"/>
      <c r="T1" s="8"/>
      <c r="U1" s="8"/>
      <c r="V1" s="8"/>
      <c r="W1" s="8"/>
      <c r="X1" s="8"/>
      <c r="Y1" s="8"/>
      <c r="Z1" s="8"/>
    </row>
    <row r="2" spans="1:26" ht="15.75" customHeight="1">
      <c r="A2" s="232">
        <v>2019</v>
      </c>
      <c r="B2" s="233">
        <v>2026</v>
      </c>
      <c r="C2" s="234" t="s">
        <v>30</v>
      </c>
      <c r="D2" s="234"/>
      <c r="E2" s="234"/>
      <c r="F2" s="234"/>
      <c r="G2" s="234"/>
      <c r="H2" s="234"/>
      <c r="I2" s="235"/>
      <c r="J2" s="235"/>
      <c r="K2" s="235"/>
      <c r="L2" s="235"/>
      <c r="M2" s="235"/>
      <c r="N2" s="8"/>
      <c r="O2" s="8"/>
      <c r="P2" s="8"/>
      <c r="Q2" s="8"/>
      <c r="R2" s="8"/>
      <c r="S2" s="8"/>
      <c r="T2" s="8"/>
      <c r="U2" s="8"/>
      <c r="V2" s="8"/>
      <c r="W2" s="8"/>
      <c r="X2" s="8"/>
      <c r="Y2" s="8"/>
      <c r="Z2" s="8"/>
    </row>
    <row r="3" spans="1:26" ht="19.5">
      <c r="A3" s="8"/>
      <c r="B3" s="12"/>
      <c r="C3" s="13"/>
      <c r="D3" s="14"/>
      <c r="E3" s="14"/>
      <c r="F3" s="14"/>
      <c r="G3" s="14"/>
      <c r="H3" s="14"/>
      <c r="I3" s="14"/>
      <c r="J3" s="15"/>
      <c r="K3" s="15"/>
      <c r="L3" s="8"/>
      <c r="M3" s="8"/>
      <c r="N3" s="8"/>
      <c r="O3" s="8"/>
      <c r="P3" s="8"/>
      <c r="Q3" s="8"/>
      <c r="R3" s="8"/>
      <c r="S3" s="8"/>
      <c r="T3" s="8"/>
      <c r="U3" s="8"/>
      <c r="V3" s="8"/>
      <c r="W3" s="8"/>
      <c r="X3" s="8"/>
      <c r="Y3" s="8"/>
      <c r="Z3" s="8"/>
    </row>
    <row r="4" spans="1:26" ht="23.1">
      <c r="A4" s="10"/>
      <c r="B4" s="8"/>
      <c r="C4" s="16" t="s">
        <v>575</v>
      </c>
      <c r="D4" s="13"/>
      <c r="E4" s="13"/>
      <c r="F4" s="14"/>
      <c r="G4" s="14"/>
      <c r="H4" s="14"/>
      <c r="I4" s="14"/>
      <c r="J4" s="15"/>
      <c r="K4" s="15"/>
      <c r="L4" s="8"/>
      <c r="M4" s="8"/>
      <c r="N4" s="8"/>
      <c r="O4" s="8"/>
      <c r="P4" s="8"/>
      <c r="Q4" s="8"/>
      <c r="R4" s="8"/>
      <c r="S4" s="8"/>
      <c r="T4" s="8"/>
      <c r="U4" s="8"/>
      <c r="V4" s="8"/>
      <c r="W4" s="8"/>
      <c r="X4" s="8"/>
      <c r="Y4" s="8"/>
      <c r="Z4" s="8"/>
    </row>
    <row r="5" spans="1:26" ht="23.1">
      <c r="A5" s="10"/>
      <c r="B5" s="17"/>
      <c r="C5" s="16"/>
      <c r="D5" s="13"/>
      <c r="E5" s="13"/>
      <c r="F5" s="14"/>
      <c r="G5" s="14"/>
      <c r="H5" s="14"/>
      <c r="I5" s="14"/>
      <c r="J5" s="15"/>
      <c r="K5" s="15"/>
      <c r="L5" s="8"/>
      <c r="M5" s="8"/>
      <c r="N5" s="8"/>
      <c r="O5" s="8"/>
      <c r="P5" s="8"/>
      <c r="Q5" s="8"/>
      <c r="R5" s="8"/>
      <c r="S5" s="8"/>
      <c r="T5" s="8"/>
      <c r="U5" s="8"/>
      <c r="V5" s="8"/>
      <c r="W5" s="8"/>
      <c r="X5" s="8"/>
      <c r="Y5" s="8"/>
      <c r="Z5" s="8"/>
    </row>
    <row r="6" spans="1:26" ht="19.5">
      <c r="A6" s="18" t="s">
        <v>576</v>
      </c>
      <c r="B6" s="19" t="s">
        <v>576</v>
      </c>
      <c r="C6" s="20" t="s">
        <v>577</v>
      </c>
      <c r="D6" s="21"/>
      <c r="E6" s="21"/>
      <c r="F6" s="21"/>
      <c r="G6" s="21"/>
      <c r="H6" s="22"/>
      <c r="I6" s="22"/>
      <c r="J6" s="22"/>
      <c r="K6" s="22"/>
      <c r="L6" s="22"/>
      <c r="M6" s="8"/>
      <c r="N6" s="8"/>
      <c r="O6" s="8"/>
      <c r="P6" s="8"/>
      <c r="Q6" s="8"/>
      <c r="R6" s="8"/>
      <c r="S6" s="8"/>
      <c r="T6" s="8"/>
      <c r="U6" s="8"/>
      <c r="V6" s="8"/>
      <c r="W6" s="8"/>
      <c r="X6" s="8"/>
      <c r="Y6" s="8"/>
      <c r="Z6" s="8"/>
    </row>
    <row r="7" spans="1:26" ht="19.5">
      <c r="A7" s="8"/>
      <c r="B7" s="23" t="s">
        <v>104</v>
      </c>
      <c r="C7" s="13" t="s">
        <v>578</v>
      </c>
      <c r="D7" s="10"/>
      <c r="E7" s="10"/>
      <c r="F7" s="10"/>
      <c r="G7" s="10"/>
      <c r="H7" s="10"/>
      <c r="I7" s="50"/>
      <c r="J7" s="10"/>
      <c r="K7" s="10"/>
      <c r="L7" s="10"/>
      <c r="M7" s="8"/>
      <c r="N7" s="8"/>
      <c r="O7" s="8"/>
      <c r="P7" s="8"/>
      <c r="Q7" s="8"/>
      <c r="R7" s="8"/>
      <c r="S7" s="8"/>
      <c r="T7" s="8"/>
      <c r="U7" s="8"/>
      <c r="V7" s="8"/>
      <c r="W7" s="8"/>
      <c r="X7" s="8"/>
      <c r="Y7" s="8"/>
      <c r="Z7" s="8"/>
    </row>
    <row r="8" spans="1:26" ht="19.5">
      <c r="A8" s="10"/>
      <c r="B8" s="10"/>
      <c r="C8" s="10" t="s">
        <v>579</v>
      </c>
      <c r="D8" s="10"/>
      <c r="E8" s="13"/>
      <c r="F8" s="13"/>
      <c r="G8" s="13"/>
      <c r="H8" s="10"/>
      <c r="I8" s="59"/>
      <c r="J8" s="10"/>
      <c r="K8" s="10"/>
    </row>
    <row r="9" spans="1:26" ht="19.5">
      <c r="A9" s="10"/>
      <c r="B9" s="10"/>
      <c r="C9" s="23" t="s">
        <v>104</v>
      </c>
      <c r="D9" s="13" t="s">
        <v>580</v>
      </c>
      <c r="E9" s="13"/>
      <c r="F9" s="13"/>
      <c r="G9" s="13"/>
      <c r="H9" s="10"/>
      <c r="I9" s="59"/>
      <c r="J9" s="10"/>
      <c r="K9" s="10"/>
      <c r="L9" s="8"/>
      <c r="M9" s="8"/>
      <c r="N9" s="8"/>
      <c r="O9" s="8"/>
      <c r="P9" s="8"/>
      <c r="Q9" s="8"/>
      <c r="R9" s="8"/>
      <c r="S9" s="8"/>
      <c r="T9" s="8"/>
      <c r="U9" s="8"/>
      <c r="V9" s="8"/>
      <c r="W9" s="8"/>
      <c r="X9" s="8"/>
      <c r="Y9" s="8"/>
      <c r="Z9" s="8"/>
    </row>
    <row r="10" spans="1:26" ht="19.5">
      <c r="A10" s="100"/>
      <c r="B10" s="10"/>
      <c r="C10" s="23" t="s">
        <v>104</v>
      </c>
      <c r="D10" s="13" t="s">
        <v>581</v>
      </c>
      <c r="E10" s="13"/>
      <c r="F10" s="13"/>
      <c r="G10" s="13"/>
      <c r="H10" s="10"/>
      <c r="I10" s="50"/>
      <c r="J10" s="10"/>
      <c r="K10" s="10"/>
    </row>
    <row r="11" spans="1:26" ht="19.5">
      <c r="A11" s="100"/>
      <c r="B11" s="10"/>
      <c r="C11" s="23" t="s">
        <v>104</v>
      </c>
      <c r="D11" s="13" t="s">
        <v>582</v>
      </c>
      <c r="E11" s="13"/>
      <c r="F11" s="13"/>
      <c r="G11" s="13"/>
      <c r="H11" s="10"/>
      <c r="I11" s="50"/>
      <c r="J11" s="10"/>
      <c r="K11" s="10"/>
    </row>
    <row r="12" spans="1:26" ht="19.5">
      <c r="A12" s="100"/>
      <c r="B12" s="10"/>
      <c r="C12" s="23" t="s">
        <v>104</v>
      </c>
      <c r="D12" s="13" t="s">
        <v>583</v>
      </c>
      <c r="E12" s="13"/>
      <c r="F12" s="13"/>
      <c r="G12" s="13"/>
      <c r="H12" s="10"/>
      <c r="I12" s="50"/>
      <c r="J12" s="10"/>
      <c r="K12" s="10"/>
    </row>
    <row r="13" spans="1:26" ht="19.5">
      <c r="A13" s="100"/>
      <c r="B13" s="10"/>
      <c r="C13" s="23" t="s">
        <v>104</v>
      </c>
      <c r="D13" s="13" t="s">
        <v>584</v>
      </c>
      <c r="E13" s="13"/>
      <c r="F13" s="13"/>
      <c r="G13" s="13"/>
      <c r="H13" s="10"/>
      <c r="I13" s="50"/>
      <c r="J13" s="10"/>
      <c r="K13" s="10"/>
    </row>
    <row r="14" spans="1:26" ht="19.5">
      <c r="A14" s="100"/>
      <c r="B14" s="10"/>
      <c r="C14" s="23" t="s">
        <v>104</v>
      </c>
      <c r="D14" s="13" t="s">
        <v>585</v>
      </c>
      <c r="E14" s="13"/>
      <c r="F14" s="13"/>
      <c r="G14" s="13"/>
      <c r="H14" s="10"/>
      <c r="I14" s="50"/>
      <c r="J14" s="10"/>
      <c r="K14" s="10"/>
    </row>
    <row r="15" spans="1:26" ht="19.5">
      <c r="A15" s="100"/>
      <c r="B15" s="10"/>
      <c r="C15" s="23" t="s">
        <v>104</v>
      </c>
      <c r="D15" s="13" t="s">
        <v>586</v>
      </c>
      <c r="E15" s="13"/>
      <c r="F15" s="13"/>
      <c r="G15" s="13"/>
      <c r="H15" s="10"/>
      <c r="I15" s="50"/>
      <c r="J15" s="10"/>
      <c r="K15" s="10"/>
    </row>
    <row r="16" spans="1:26" ht="19.5">
      <c r="A16" s="100"/>
      <c r="B16" s="10"/>
      <c r="C16" s="23" t="s">
        <v>104</v>
      </c>
      <c r="D16" s="13" t="s">
        <v>587</v>
      </c>
      <c r="E16" s="13"/>
      <c r="F16" s="13"/>
      <c r="G16" s="13"/>
      <c r="H16" s="10"/>
      <c r="I16" s="50"/>
      <c r="J16" s="10"/>
      <c r="K16" s="10"/>
    </row>
    <row r="17" spans="1:26" ht="19.5">
      <c r="A17" s="100"/>
      <c r="B17" s="10"/>
      <c r="C17" s="23" t="s">
        <v>104</v>
      </c>
      <c r="D17" s="13" t="s">
        <v>588</v>
      </c>
      <c r="E17" s="13"/>
      <c r="F17" s="13"/>
      <c r="G17" s="13"/>
      <c r="H17" s="10"/>
      <c r="I17" s="50"/>
      <c r="J17" s="10"/>
      <c r="K17" s="10"/>
    </row>
    <row r="18" spans="1:26" ht="19.5">
      <c r="A18" s="13"/>
      <c r="B18" s="10"/>
      <c r="C18" s="23" t="s">
        <v>104</v>
      </c>
      <c r="D18" s="360" t="s">
        <v>46</v>
      </c>
      <c r="E18" s="426"/>
      <c r="F18" s="427"/>
      <c r="G18" s="10"/>
      <c r="H18" s="13"/>
      <c r="I18" s="50"/>
      <c r="J18" s="10"/>
      <c r="K18" s="10"/>
    </row>
    <row r="19" spans="1:26" ht="19.5">
      <c r="A19" s="100"/>
      <c r="B19" s="10"/>
      <c r="C19" s="13" t="s">
        <v>589</v>
      </c>
      <c r="D19" s="13"/>
      <c r="E19" s="13"/>
      <c r="F19" s="13"/>
      <c r="G19" s="13"/>
      <c r="H19" s="13"/>
      <c r="I19" s="59"/>
      <c r="J19" s="10"/>
      <c r="K19" s="10"/>
    </row>
    <row r="20" spans="1:26" ht="19.5">
      <c r="A20" s="100"/>
      <c r="B20" s="10"/>
      <c r="C20" s="23" t="s">
        <v>104</v>
      </c>
      <c r="D20" s="13" t="s">
        <v>160</v>
      </c>
      <c r="E20" s="13"/>
      <c r="F20" s="8"/>
      <c r="G20" s="8"/>
      <c r="H20" s="10"/>
      <c r="I20" s="59"/>
      <c r="J20" s="10"/>
      <c r="K20" s="10"/>
      <c r="L20" s="8"/>
      <c r="M20" s="8"/>
      <c r="N20" s="8"/>
      <c r="O20" s="8"/>
      <c r="P20" s="8"/>
      <c r="Q20" s="8"/>
      <c r="R20" s="8"/>
      <c r="S20" s="8"/>
      <c r="T20" s="8"/>
      <c r="U20" s="8"/>
      <c r="V20" s="8"/>
      <c r="W20" s="8"/>
      <c r="X20" s="8"/>
      <c r="Y20" s="8"/>
      <c r="Z20" s="8"/>
    </row>
    <row r="21" spans="1:26" ht="15.75" customHeight="1">
      <c r="A21" s="100"/>
      <c r="B21" s="10"/>
      <c r="C21" s="23"/>
      <c r="D21" s="380" t="s">
        <v>590</v>
      </c>
      <c r="E21" s="444" t="s">
        <v>590</v>
      </c>
      <c r="F21" s="245"/>
      <c r="G21" s="8"/>
      <c r="H21" s="10"/>
      <c r="I21" s="59"/>
      <c r="J21" s="10"/>
      <c r="K21" s="10"/>
      <c r="L21" s="8"/>
      <c r="M21" s="8"/>
      <c r="N21" s="8"/>
      <c r="O21" s="8"/>
      <c r="P21" s="8"/>
      <c r="Q21" s="8"/>
      <c r="R21" s="8"/>
      <c r="S21" s="8"/>
      <c r="T21" s="8"/>
      <c r="U21" s="8"/>
      <c r="V21" s="8"/>
      <c r="W21" s="8"/>
      <c r="X21" s="8"/>
      <c r="Y21" s="8"/>
      <c r="Z21" s="8"/>
    </row>
    <row r="22" spans="1:26" ht="15.75" customHeight="1">
      <c r="A22" s="73"/>
      <c r="B22" s="10"/>
      <c r="C22" s="23" t="s">
        <v>104</v>
      </c>
      <c r="D22" s="13" t="s">
        <v>162</v>
      </c>
      <c r="E22" s="13"/>
      <c r="F22" s="13"/>
      <c r="G22" s="13"/>
      <c r="H22" s="10"/>
      <c r="I22" s="59"/>
      <c r="J22" s="10"/>
      <c r="K22" s="10"/>
    </row>
    <row r="23" spans="1:26" ht="15.75" customHeight="1">
      <c r="A23" s="100"/>
      <c r="B23" s="10"/>
      <c r="C23" s="10" t="s">
        <v>591</v>
      </c>
      <c r="D23" s="10"/>
      <c r="E23" s="10"/>
      <c r="F23" s="10"/>
      <c r="G23" s="10"/>
      <c r="H23" s="10"/>
      <c r="I23" s="50"/>
      <c r="J23" s="10"/>
      <c r="K23" s="10"/>
    </row>
    <row r="24" spans="1:26" ht="15.75" customHeight="1">
      <c r="A24" s="100"/>
      <c r="B24" s="10"/>
      <c r="C24" s="23" t="s">
        <v>104</v>
      </c>
      <c r="D24" s="13" t="s">
        <v>355</v>
      </c>
      <c r="E24" s="10"/>
      <c r="F24" s="10"/>
      <c r="G24" s="10"/>
      <c r="H24" s="10"/>
      <c r="I24" s="50"/>
      <c r="J24" s="10"/>
      <c r="K24" s="10"/>
    </row>
    <row r="25" spans="1:26" ht="15.75" customHeight="1">
      <c r="A25" s="100"/>
      <c r="B25" s="10"/>
      <c r="C25" s="23" t="s">
        <v>104</v>
      </c>
      <c r="D25" s="13" t="s">
        <v>357</v>
      </c>
      <c r="E25" s="10"/>
      <c r="F25" s="10"/>
      <c r="G25" s="10"/>
      <c r="H25" s="10"/>
      <c r="I25" s="50"/>
      <c r="J25" s="10"/>
      <c r="K25" s="10"/>
    </row>
    <row r="26" spans="1:26" ht="15.75" customHeight="1">
      <c r="A26" s="100"/>
      <c r="B26" s="10"/>
      <c r="C26" s="23" t="s">
        <v>104</v>
      </c>
      <c r="D26" s="13" t="s">
        <v>356</v>
      </c>
      <c r="E26" s="10"/>
      <c r="F26" s="10"/>
      <c r="G26" s="10"/>
      <c r="H26" s="10"/>
      <c r="I26" s="50"/>
      <c r="J26" s="10"/>
      <c r="K26" s="10"/>
    </row>
    <row r="27" spans="1:26" ht="15.75" customHeight="1">
      <c r="A27" s="100"/>
      <c r="B27" s="10"/>
      <c r="C27" s="23" t="s">
        <v>104</v>
      </c>
      <c r="D27" s="13" t="s">
        <v>358</v>
      </c>
      <c r="E27" s="10"/>
      <c r="F27" s="10"/>
      <c r="G27" s="10"/>
      <c r="H27" s="10"/>
      <c r="I27" s="50"/>
      <c r="J27" s="10"/>
      <c r="K27" s="10"/>
    </row>
    <row r="28" spans="1:26" ht="15.75" customHeight="1">
      <c r="A28" s="100"/>
      <c r="B28" s="10"/>
      <c r="C28" s="23" t="s">
        <v>104</v>
      </c>
      <c r="D28" s="13" t="s">
        <v>359</v>
      </c>
      <c r="E28" s="10"/>
      <c r="F28" s="10"/>
      <c r="G28" s="10"/>
      <c r="H28" s="10"/>
      <c r="I28" s="50"/>
      <c r="J28" s="10"/>
      <c r="K28" s="10"/>
    </row>
    <row r="29" spans="1:26" ht="15.75" customHeight="1">
      <c r="A29" s="100"/>
      <c r="B29" s="10"/>
      <c r="C29" s="23" t="s">
        <v>104</v>
      </c>
      <c r="D29" s="13" t="s">
        <v>360</v>
      </c>
      <c r="E29" s="10"/>
      <c r="F29" s="10"/>
      <c r="G29" s="10"/>
      <c r="H29" s="10"/>
      <c r="I29" s="50"/>
      <c r="J29" s="10"/>
      <c r="K29" s="10"/>
    </row>
    <row r="30" spans="1:26" ht="15.75" customHeight="1">
      <c r="A30" s="100"/>
      <c r="B30" s="10"/>
      <c r="C30" s="23" t="s">
        <v>104</v>
      </c>
      <c r="D30" s="360" t="s">
        <v>46</v>
      </c>
      <c r="E30" s="426"/>
      <c r="F30" s="427"/>
      <c r="G30" s="10"/>
      <c r="H30" s="13"/>
      <c r="I30" s="59"/>
      <c r="J30" s="10"/>
      <c r="K30" s="10"/>
    </row>
    <row r="31" spans="1:26" ht="15.75" customHeight="1">
      <c r="A31" s="100"/>
      <c r="B31" s="10"/>
      <c r="C31" s="13"/>
      <c r="D31" s="13"/>
      <c r="E31" s="13"/>
      <c r="F31" s="13"/>
      <c r="G31" s="13"/>
      <c r="H31" s="13"/>
      <c r="I31" s="59"/>
      <c r="J31" s="10"/>
      <c r="K31" s="10"/>
    </row>
    <row r="32" spans="1:26" ht="15.75" customHeight="1">
      <c r="A32" s="13"/>
      <c r="B32" s="10"/>
      <c r="C32" s="212" t="s">
        <v>229</v>
      </c>
      <c r="D32" s="13"/>
      <c r="E32" s="13"/>
      <c r="F32" s="13"/>
      <c r="G32" s="13"/>
      <c r="H32" s="8"/>
      <c r="I32" s="10"/>
      <c r="J32" s="10"/>
      <c r="K32" s="10"/>
      <c r="L32" s="10"/>
      <c r="M32" s="8"/>
      <c r="N32" s="8"/>
      <c r="O32" s="8"/>
      <c r="P32" s="8"/>
      <c r="Q32" s="8"/>
      <c r="R32" s="8"/>
      <c r="S32" s="8"/>
      <c r="T32" s="8"/>
      <c r="U32" s="8"/>
      <c r="V32" s="8"/>
      <c r="W32" s="8"/>
      <c r="X32" s="8"/>
      <c r="Y32" s="8"/>
      <c r="Z32" s="8"/>
    </row>
    <row r="33" spans="1:26" ht="15.75" customHeight="1">
      <c r="A33" s="13"/>
      <c r="B33" s="10"/>
      <c r="C33" s="365" t="s">
        <v>157</v>
      </c>
      <c r="D33" s="436"/>
      <c r="E33" s="436"/>
      <c r="F33" s="436"/>
      <c r="G33" s="436"/>
      <c r="H33" s="436"/>
      <c r="I33" s="436"/>
      <c r="J33" s="436"/>
      <c r="K33" s="436"/>
      <c r="L33" s="437"/>
      <c r="M33" s="8"/>
      <c r="N33" s="8"/>
      <c r="O33" s="8"/>
      <c r="P33" s="8"/>
      <c r="Q33" s="8"/>
      <c r="R33" s="8"/>
      <c r="S33" s="8"/>
      <c r="T33" s="8"/>
      <c r="U33" s="8"/>
      <c r="V33" s="8"/>
      <c r="W33" s="8"/>
      <c r="X33" s="8"/>
      <c r="Y33" s="8"/>
      <c r="Z33" s="8"/>
    </row>
    <row r="34" spans="1:26" ht="15.75" customHeight="1">
      <c r="A34" s="13"/>
      <c r="B34" s="10"/>
      <c r="C34" s="438"/>
      <c r="D34" s="439"/>
      <c r="E34" s="439"/>
      <c r="F34" s="439"/>
      <c r="G34" s="439"/>
      <c r="H34" s="439"/>
      <c r="I34" s="439"/>
      <c r="J34" s="439"/>
      <c r="K34" s="439"/>
      <c r="L34" s="440"/>
      <c r="M34" s="8"/>
      <c r="N34" s="8"/>
      <c r="O34" s="8"/>
      <c r="P34" s="8"/>
      <c r="Q34" s="8"/>
      <c r="R34" s="8"/>
      <c r="S34" s="8"/>
      <c r="T34" s="8"/>
      <c r="U34" s="8"/>
      <c r="V34" s="8"/>
      <c r="W34" s="8"/>
      <c r="X34" s="8"/>
      <c r="Y34" s="8"/>
      <c r="Z34" s="8"/>
    </row>
    <row r="35" spans="1:26" ht="15.75" customHeight="1">
      <c r="A35" s="8"/>
      <c r="B35" s="75"/>
      <c r="C35" s="75"/>
      <c r="D35" s="75"/>
      <c r="E35" s="75"/>
      <c r="F35" s="75"/>
      <c r="G35" s="75"/>
      <c r="H35" s="75"/>
      <c r="I35" s="101"/>
      <c r="J35" s="10"/>
      <c r="K35" s="10"/>
    </row>
    <row r="36" spans="1:26" ht="16.5" customHeight="1">
      <c r="A36" s="18" t="s">
        <v>592</v>
      </c>
      <c r="B36" s="19" t="s">
        <v>593</v>
      </c>
      <c r="C36" s="425" t="s">
        <v>594</v>
      </c>
      <c r="D36" s="21"/>
      <c r="E36" s="21"/>
      <c r="F36" s="21"/>
      <c r="G36" s="21"/>
      <c r="H36" s="21"/>
      <c r="I36" s="21"/>
      <c r="J36" s="21"/>
      <c r="K36" s="21"/>
      <c r="L36" s="21"/>
    </row>
    <row r="37" spans="1:26" ht="15.75" customHeight="1">
      <c r="A37" s="102"/>
      <c r="B37" s="23" t="s">
        <v>104</v>
      </c>
      <c r="C37" s="13" t="s">
        <v>595</v>
      </c>
      <c r="D37" s="35"/>
      <c r="E37" s="35"/>
      <c r="F37" s="35"/>
      <c r="G37" s="35"/>
      <c r="H37" s="35"/>
      <c r="I37" s="67"/>
      <c r="J37" s="10"/>
      <c r="K37" s="10"/>
    </row>
    <row r="38" spans="1:26" ht="15.75" customHeight="1">
      <c r="A38" s="102"/>
      <c r="B38" s="35"/>
      <c r="C38" s="10" t="s">
        <v>596</v>
      </c>
      <c r="D38" s="13"/>
      <c r="E38" s="13"/>
      <c r="F38" s="13"/>
      <c r="G38" s="13"/>
      <c r="H38" s="13"/>
      <c r="I38" s="59"/>
      <c r="J38" s="10"/>
      <c r="K38" s="10"/>
    </row>
    <row r="39" spans="1:26" ht="15.75" customHeight="1">
      <c r="A39" s="102"/>
      <c r="B39" s="10"/>
      <c r="C39" s="23" t="s">
        <v>104</v>
      </c>
      <c r="D39" s="13" t="s">
        <v>597</v>
      </c>
      <c r="E39" s="13"/>
      <c r="F39" s="13"/>
      <c r="G39" s="10"/>
      <c r="H39" s="13"/>
      <c r="I39" s="59"/>
      <c r="J39" s="10"/>
      <c r="K39" s="10"/>
    </row>
    <row r="40" spans="1:26" ht="15.75" customHeight="1">
      <c r="A40" s="102"/>
      <c r="B40" s="10"/>
      <c r="C40" s="23" t="s">
        <v>104</v>
      </c>
      <c r="D40" s="13" t="s">
        <v>581</v>
      </c>
      <c r="E40" s="13"/>
      <c r="F40" s="13"/>
      <c r="G40" s="10"/>
      <c r="H40" s="13"/>
      <c r="I40" s="59"/>
      <c r="J40" s="10"/>
      <c r="K40" s="10"/>
    </row>
    <row r="41" spans="1:26" ht="15.75" customHeight="1">
      <c r="A41" s="102"/>
      <c r="B41" s="10"/>
      <c r="C41" s="23" t="s">
        <v>104</v>
      </c>
      <c r="D41" s="13" t="s">
        <v>582</v>
      </c>
      <c r="E41" s="13"/>
      <c r="F41" s="13"/>
      <c r="G41" s="10"/>
      <c r="H41" s="13"/>
      <c r="I41" s="59"/>
      <c r="J41" s="10"/>
      <c r="K41" s="10"/>
    </row>
    <row r="42" spans="1:26" ht="15.75" customHeight="1">
      <c r="A42" s="102"/>
      <c r="B42" s="10"/>
      <c r="C42" s="23" t="s">
        <v>104</v>
      </c>
      <c r="D42" s="13" t="s">
        <v>598</v>
      </c>
      <c r="E42" s="13"/>
      <c r="F42" s="13"/>
      <c r="G42" s="10"/>
      <c r="H42" s="13"/>
      <c r="I42" s="59"/>
      <c r="J42" s="10"/>
      <c r="K42" s="10"/>
      <c r="L42" s="8"/>
      <c r="M42" s="8"/>
      <c r="N42" s="8"/>
      <c r="O42" s="8"/>
      <c r="P42" s="8"/>
      <c r="Q42" s="8"/>
      <c r="R42" s="8"/>
      <c r="S42" s="8"/>
      <c r="T42" s="8"/>
      <c r="U42" s="8"/>
      <c r="V42" s="8"/>
      <c r="W42" s="8"/>
      <c r="X42" s="8"/>
      <c r="Y42" s="8"/>
      <c r="Z42" s="8"/>
    </row>
    <row r="43" spans="1:26" ht="15.75" customHeight="1">
      <c r="A43" s="102"/>
      <c r="B43" s="10"/>
      <c r="C43" s="23" t="s">
        <v>104</v>
      </c>
      <c r="D43" s="13" t="s">
        <v>583</v>
      </c>
      <c r="E43" s="13"/>
      <c r="F43" s="13"/>
      <c r="G43" s="10"/>
      <c r="H43" s="13"/>
      <c r="I43" s="59"/>
      <c r="J43" s="10"/>
      <c r="K43" s="10"/>
    </row>
    <row r="44" spans="1:26" ht="15.75" customHeight="1">
      <c r="A44" s="102"/>
      <c r="B44" s="10"/>
      <c r="C44" s="23" t="s">
        <v>104</v>
      </c>
      <c r="D44" s="13" t="s">
        <v>588</v>
      </c>
      <c r="E44" s="13"/>
      <c r="F44" s="13"/>
      <c r="G44" s="10"/>
      <c r="H44" s="13"/>
      <c r="I44" s="59"/>
      <c r="J44" s="10"/>
      <c r="K44" s="10"/>
    </row>
    <row r="45" spans="1:26" ht="15.75" customHeight="1">
      <c r="A45" s="102"/>
      <c r="B45" s="10"/>
      <c r="C45" s="23" t="s">
        <v>104</v>
      </c>
      <c r="D45" s="13" t="s">
        <v>584</v>
      </c>
      <c r="E45" s="13"/>
      <c r="F45" s="13"/>
      <c r="G45" s="10"/>
      <c r="H45" s="13"/>
      <c r="I45" s="59"/>
      <c r="J45" s="10"/>
      <c r="K45" s="10"/>
    </row>
    <row r="46" spans="1:26" ht="15.75" customHeight="1">
      <c r="A46" s="102"/>
      <c r="B46" s="10"/>
      <c r="C46" s="23" t="s">
        <v>104</v>
      </c>
      <c r="D46" s="13" t="s">
        <v>599</v>
      </c>
      <c r="E46" s="13"/>
      <c r="F46" s="13"/>
      <c r="G46" s="10"/>
      <c r="H46" s="13"/>
      <c r="I46" s="59"/>
      <c r="J46" s="10"/>
      <c r="K46" s="10"/>
    </row>
    <row r="47" spans="1:26" ht="15.75" customHeight="1">
      <c r="A47" s="102"/>
      <c r="B47" s="35"/>
      <c r="C47" s="10" t="s">
        <v>600</v>
      </c>
      <c r="D47" s="13"/>
      <c r="E47" s="13"/>
      <c r="F47" s="13"/>
      <c r="G47" s="13"/>
      <c r="H47" s="13"/>
      <c r="I47" s="59"/>
      <c r="J47" s="10"/>
      <c r="K47" s="10"/>
    </row>
    <row r="48" spans="1:26" ht="15.75" customHeight="1">
      <c r="A48" s="102"/>
      <c r="B48" s="35"/>
      <c r="C48" s="23" t="s">
        <v>104</v>
      </c>
      <c r="D48" s="13" t="s">
        <v>319</v>
      </c>
      <c r="E48" s="13"/>
      <c r="F48" s="13"/>
      <c r="G48" s="13"/>
      <c r="H48" s="13"/>
      <c r="I48" s="59"/>
      <c r="J48" s="10"/>
      <c r="K48" s="10"/>
      <c r="L48" s="8"/>
      <c r="M48" s="8"/>
      <c r="N48" s="8"/>
      <c r="O48" s="8"/>
      <c r="P48" s="8"/>
      <c r="Q48" s="8"/>
      <c r="R48" s="8"/>
      <c r="S48" s="8"/>
      <c r="T48" s="8"/>
      <c r="U48" s="8"/>
      <c r="V48" s="8"/>
      <c r="W48" s="8"/>
      <c r="X48" s="8"/>
      <c r="Y48" s="8"/>
      <c r="Z48" s="8"/>
    </row>
    <row r="49" spans="1:26" ht="15.75" customHeight="1">
      <c r="A49" s="102"/>
      <c r="B49" s="10"/>
      <c r="C49" s="23" t="s">
        <v>104</v>
      </c>
      <c r="D49" s="13" t="s">
        <v>601</v>
      </c>
      <c r="E49" s="13"/>
      <c r="F49" s="13"/>
      <c r="G49" s="13"/>
      <c r="H49" s="10"/>
      <c r="I49" s="59"/>
      <c r="J49" s="10"/>
      <c r="K49" s="10"/>
    </row>
    <row r="50" spans="1:26" ht="15.75" customHeight="1">
      <c r="A50" s="102"/>
      <c r="B50" s="10"/>
      <c r="C50" s="23" t="s">
        <v>104</v>
      </c>
      <c r="D50" s="13" t="s">
        <v>296</v>
      </c>
      <c r="E50" s="13"/>
      <c r="F50" s="13"/>
      <c r="G50" s="13"/>
      <c r="H50" s="10"/>
      <c r="I50" s="59"/>
      <c r="J50" s="10"/>
      <c r="K50" s="10"/>
    </row>
    <row r="51" spans="1:26" ht="15.75" customHeight="1">
      <c r="A51" s="102"/>
      <c r="B51" s="10"/>
      <c r="C51" s="23" t="s">
        <v>104</v>
      </c>
      <c r="D51" s="13" t="s">
        <v>241</v>
      </c>
      <c r="E51" s="13"/>
      <c r="F51" s="13"/>
      <c r="G51" s="13"/>
      <c r="H51" s="10"/>
      <c r="I51" s="59"/>
      <c r="J51" s="10"/>
      <c r="K51" s="10"/>
    </row>
    <row r="52" spans="1:26" ht="15.75" customHeight="1">
      <c r="A52" s="102"/>
      <c r="B52" s="10"/>
      <c r="C52" s="23" t="s">
        <v>104</v>
      </c>
      <c r="D52" s="13" t="s">
        <v>602</v>
      </c>
      <c r="E52" s="13"/>
      <c r="F52" s="13"/>
      <c r="G52" s="13"/>
      <c r="H52" s="10"/>
      <c r="I52" s="59"/>
      <c r="J52" s="10"/>
      <c r="K52" s="10"/>
    </row>
    <row r="53" spans="1:26" ht="15.75" customHeight="1">
      <c r="A53" s="102"/>
      <c r="B53" s="10"/>
      <c r="C53" s="23" t="s">
        <v>104</v>
      </c>
      <c r="D53" s="13" t="s">
        <v>603</v>
      </c>
      <c r="E53" s="13"/>
      <c r="F53" s="13"/>
      <c r="G53" s="13"/>
      <c r="H53" s="10"/>
      <c r="I53" s="59"/>
      <c r="J53" s="10"/>
      <c r="K53" s="10"/>
    </row>
    <row r="54" spans="1:26" ht="15.75" customHeight="1">
      <c r="A54" s="102"/>
      <c r="B54" s="10"/>
      <c r="C54" s="23" t="s">
        <v>104</v>
      </c>
      <c r="D54" s="13" t="s">
        <v>301</v>
      </c>
      <c r="E54" s="13"/>
      <c r="F54" s="13"/>
      <c r="G54" s="13"/>
      <c r="H54" s="10"/>
      <c r="I54" s="59"/>
      <c r="J54" s="10"/>
      <c r="K54" s="10"/>
      <c r="L54" s="8"/>
      <c r="M54" s="8"/>
      <c r="N54" s="8"/>
      <c r="O54" s="8"/>
      <c r="P54" s="8"/>
      <c r="Q54" s="8"/>
      <c r="R54" s="8"/>
      <c r="S54" s="8"/>
      <c r="T54" s="8"/>
      <c r="U54" s="8"/>
      <c r="V54" s="8"/>
      <c r="W54" s="8"/>
      <c r="X54" s="8"/>
      <c r="Y54" s="8"/>
      <c r="Z54" s="8"/>
    </row>
    <row r="55" spans="1:26" ht="15.75" customHeight="1">
      <c r="A55" s="102"/>
      <c r="B55" s="10"/>
      <c r="C55" s="23" t="s">
        <v>104</v>
      </c>
      <c r="D55" s="13" t="s">
        <v>604</v>
      </c>
      <c r="E55" s="13"/>
      <c r="F55" s="13"/>
      <c r="G55" s="13"/>
      <c r="H55" s="10"/>
      <c r="I55" s="59"/>
      <c r="J55" s="10"/>
      <c r="K55" s="10"/>
    </row>
    <row r="56" spans="1:26" ht="15.75" customHeight="1">
      <c r="A56" s="102"/>
      <c r="B56" s="10"/>
      <c r="C56" s="23" t="s">
        <v>104</v>
      </c>
      <c r="D56" s="13" t="s">
        <v>605</v>
      </c>
      <c r="E56" s="13"/>
      <c r="F56" s="13"/>
      <c r="G56" s="13"/>
      <c r="H56" s="10"/>
      <c r="I56" s="59"/>
      <c r="J56" s="10"/>
      <c r="K56" s="10"/>
    </row>
    <row r="57" spans="1:26" ht="15.75" customHeight="1">
      <c r="A57" s="102"/>
      <c r="B57" s="10"/>
      <c r="C57" s="23" t="s">
        <v>104</v>
      </c>
      <c r="D57" s="13" t="s">
        <v>606</v>
      </c>
      <c r="E57" s="13"/>
      <c r="F57" s="13"/>
      <c r="G57" s="13"/>
      <c r="H57" s="10"/>
      <c r="I57" s="59"/>
      <c r="J57" s="10"/>
      <c r="K57" s="10"/>
    </row>
    <row r="58" spans="1:26" ht="15.75" customHeight="1">
      <c r="A58" s="102"/>
      <c r="B58" s="10"/>
      <c r="C58" s="23" t="s">
        <v>104</v>
      </c>
      <c r="D58" s="13" t="s">
        <v>308</v>
      </c>
      <c r="E58" s="13"/>
      <c r="F58" s="13"/>
      <c r="G58" s="13"/>
      <c r="H58" s="10"/>
      <c r="I58" s="59"/>
      <c r="J58" s="10"/>
      <c r="K58" s="10"/>
    </row>
    <row r="59" spans="1:26" ht="15.75" customHeight="1">
      <c r="A59" s="102"/>
      <c r="B59" s="10"/>
      <c r="C59" s="23" t="s">
        <v>104</v>
      </c>
      <c r="D59" s="360" t="s">
        <v>46</v>
      </c>
      <c r="E59" s="426"/>
      <c r="F59" s="427"/>
      <c r="G59" s="13"/>
      <c r="H59" s="13"/>
      <c r="I59" s="59"/>
      <c r="J59" s="10"/>
      <c r="K59" s="10"/>
    </row>
    <row r="60" spans="1:26" ht="15.75" customHeight="1">
      <c r="A60" s="102"/>
      <c r="B60" s="35"/>
      <c r="C60" s="10" t="s">
        <v>607</v>
      </c>
      <c r="D60" s="13"/>
      <c r="E60" s="13"/>
      <c r="F60" s="13"/>
      <c r="G60" s="13"/>
      <c r="H60" s="13"/>
      <c r="I60" s="59"/>
      <c r="J60" s="10"/>
      <c r="K60" s="10"/>
    </row>
    <row r="61" spans="1:26" ht="15.75" customHeight="1">
      <c r="A61" s="102"/>
      <c r="B61" s="10"/>
      <c r="C61" s="23" t="s">
        <v>104</v>
      </c>
      <c r="D61" s="13" t="s">
        <v>608</v>
      </c>
      <c r="E61" s="13"/>
      <c r="F61" s="13"/>
      <c r="G61" s="13"/>
      <c r="H61" s="10"/>
      <c r="I61" s="59"/>
      <c r="J61" s="10"/>
      <c r="K61" s="10"/>
    </row>
    <row r="62" spans="1:26" ht="15.75" customHeight="1">
      <c r="A62" s="102"/>
      <c r="B62" s="10"/>
      <c r="C62" s="23" t="s">
        <v>104</v>
      </c>
      <c r="D62" s="13" t="s">
        <v>609</v>
      </c>
      <c r="E62" s="13"/>
      <c r="F62" s="13"/>
      <c r="G62" s="13"/>
      <c r="H62" s="10"/>
      <c r="I62" s="59"/>
      <c r="J62" s="10"/>
      <c r="K62" s="10"/>
    </row>
    <row r="63" spans="1:26" ht="15.75" customHeight="1">
      <c r="A63" s="102"/>
      <c r="B63" s="10"/>
      <c r="C63" s="23" t="s">
        <v>104</v>
      </c>
      <c r="D63" s="360" t="s">
        <v>46</v>
      </c>
      <c r="E63" s="426"/>
      <c r="F63" s="427"/>
      <c r="G63" s="13"/>
      <c r="H63" s="13"/>
      <c r="I63" s="59"/>
      <c r="J63" s="10"/>
      <c r="K63" s="10"/>
    </row>
    <row r="64" spans="1:26" ht="15.75" customHeight="1">
      <c r="A64" s="102"/>
      <c r="B64" s="35"/>
      <c r="C64" s="13"/>
      <c r="D64" s="13"/>
      <c r="E64" s="13"/>
      <c r="F64" s="13"/>
      <c r="G64" s="13"/>
      <c r="H64" s="23"/>
      <c r="I64" s="59"/>
      <c r="J64" s="10"/>
      <c r="K64" s="10"/>
      <c r="L64" s="8"/>
      <c r="M64" s="8"/>
      <c r="N64" s="8"/>
      <c r="O64" s="8"/>
      <c r="P64" s="8"/>
      <c r="Q64" s="8"/>
      <c r="R64" s="8"/>
      <c r="S64" s="8"/>
      <c r="T64" s="8"/>
      <c r="U64" s="8"/>
      <c r="V64" s="8"/>
      <c r="W64" s="8"/>
      <c r="X64" s="8"/>
      <c r="Y64" s="8"/>
      <c r="Z64" s="8"/>
    </row>
    <row r="65" spans="1:26" ht="15.75" customHeight="1">
      <c r="A65" s="13"/>
      <c r="B65" s="10"/>
      <c r="C65" s="212" t="s">
        <v>229</v>
      </c>
      <c r="D65" s="13"/>
      <c r="E65" s="13"/>
      <c r="F65" s="13"/>
      <c r="G65" s="13"/>
      <c r="H65" s="8"/>
      <c r="I65" s="10"/>
      <c r="J65" s="10"/>
      <c r="K65" s="10"/>
      <c r="L65" s="10"/>
      <c r="M65" s="8"/>
      <c r="N65" s="8"/>
      <c r="O65" s="8"/>
      <c r="P65" s="8"/>
      <c r="Q65" s="8"/>
      <c r="R65" s="8"/>
      <c r="S65" s="8"/>
      <c r="T65" s="8"/>
      <c r="U65" s="8"/>
      <c r="V65" s="8"/>
      <c r="W65" s="8"/>
      <c r="X65" s="8"/>
      <c r="Y65" s="8"/>
      <c r="Z65" s="8"/>
    </row>
    <row r="66" spans="1:26" ht="15.75" customHeight="1">
      <c r="A66" s="13"/>
      <c r="B66" s="10"/>
      <c r="C66" s="365" t="s">
        <v>157</v>
      </c>
      <c r="D66" s="436"/>
      <c r="E66" s="436"/>
      <c r="F66" s="436"/>
      <c r="G66" s="436"/>
      <c r="H66" s="436"/>
      <c r="I66" s="436"/>
      <c r="J66" s="436"/>
      <c r="K66" s="436"/>
      <c r="L66" s="437"/>
      <c r="M66" s="8"/>
      <c r="N66" s="8"/>
      <c r="O66" s="8"/>
      <c r="P66" s="8"/>
      <c r="Q66" s="8"/>
      <c r="R66" s="8"/>
      <c r="S66" s="8"/>
      <c r="T66" s="8"/>
      <c r="U66" s="8"/>
      <c r="V66" s="8"/>
      <c r="W66" s="8"/>
      <c r="X66" s="8"/>
      <c r="Y66" s="8"/>
      <c r="Z66" s="8"/>
    </row>
    <row r="67" spans="1:26" ht="15.75" customHeight="1">
      <c r="A67" s="13"/>
      <c r="B67" s="10"/>
      <c r="C67" s="438"/>
      <c r="D67" s="439"/>
      <c r="E67" s="439"/>
      <c r="F67" s="439"/>
      <c r="G67" s="439"/>
      <c r="H67" s="439"/>
      <c r="I67" s="439"/>
      <c r="J67" s="439"/>
      <c r="K67" s="439"/>
      <c r="L67" s="440"/>
      <c r="M67" s="8"/>
      <c r="N67" s="8"/>
      <c r="O67" s="8"/>
      <c r="P67" s="8"/>
      <c r="Q67" s="8"/>
      <c r="R67" s="8"/>
      <c r="S67" s="8"/>
      <c r="T67" s="8"/>
      <c r="U67" s="8"/>
      <c r="V67" s="8"/>
      <c r="W67" s="8"/>
      <c r="X67" s="8"/>
      <c r="Y67" s="8"/>
      <c r="Z67" s="8"/>
    </row>
    <row r="68" spans="1:26" ht="15.75" customHeight="1">
      <c r="A68" s="103"/>
      <c r="B68" s="10"/>
      <c r="C68" s="10"/>
      <c r="D68" s="10"/>
      <c r="E68" s="10"/>
      <c r="F68" s="10"/>
      <c r="G68" s="10"/>
      <c r="H68" s="10"/>
      <c r="I68" s="50"/>
      <c r="J68" s="10"/>
      <c r="K68" s="10"/>
      <c r="L68" s="8"/>
      <c r="M68" s="8"/>
      <c r="N68" s="8"/>
      <c r="O68" s="8"/>
      <c r="P68" s="8"/>
      <c r="Q68" s="8"/>
      <c r="R68" s="8"/>
      <c r="S68" s="8"/>
      <c r="T68" s="8"/>
      <c r="U68" s="8"/>
      <c r="V68" s="8"/>
      <c r="W68" s="8"/>
      <c r="X68" s="8"/>
      <c r="Y68" s="8"/>
      <c r="Z68" s="8"/>
    </row>
    <row r="69" spans="1:26" ht="15.75" customHeight="1">
      <c r="A69" s="18" t="s">
        <v>610</v>
      </c>
      <c r="B69" s="19" t="s">
        <v>610</v>
      </c>
      <c r="C69" s="425" t="s">
        <v>611</v>
      </c>
      <c r="D69" s="21"/>
      <c r="E69" s="21"/>
      <c r="F69" s="21"/>
      <c r="G69" s="21"/>
      <c r="H69" s="21"/>
      <c r="I69" s="21"/>
      <c r="J69" s="21"/>
      <c r="K69" s="21"/>
      <c r="L69" s="21"/>
    </row>
    <row r="70" spans="1:26" ht="15.75" customHeight="1">
      <c r="A70" s="51"/>
      <c r="B70" s="23" t="s">
        <v>104</v>
      </c>
      <c r="C70" s="13" t="s">
        <v>612</v>
      </c>
      <c r="D70" s="10"/>
      <c r="E70" s="10"/>
      <c r="F70" s="10"/>
      <c r="G70" s="10"/>
      <c r="H70" s="10"/>
      <c r="I70" s="50"/>
      <c r="J70" s="10"/>
      <c r="K70" s="10"/>
      <c r="L70" s="8"/>
      <c r="M70" s="8"/>
      <c r="N70" s="8"/>
      <c r="O70" s="8"/>
      <c r="P70" s="8"/>
      <c r="Q70" s="8"/>
      <c r="R70" s="8"/>
      <c r="S70" s="8"/>
      <c r="T70" s="8"/>
      <c r="U70" s="8"/>
      <c r="V70" s="8"/>
      <c r="W70" s="8"/>
      <c r="X70" s="8"/>
      <c r="Y70" s="8"/>
      <c r="Z70" s="8"/>
    </row>
    <row r="71" spans="1:26" ht="15.75" customHeight="1">
      <c r="A71" s="13"/>
      <c r="B71" s="10"/>
      <c r="C71" s="13" t="s">
        <v>613</v>
      </c>
      <c r="D71" s="13"/>
      <c r="E71" s="13"/>
      <c r="F71" s="13"/>
      <c r="G71" s="10"/>
      <c r="H71" s="10"/>
      <c r="I71" s="50"/>
      <c r="J71" s="10"/>
      <c r="K71" s="10"/>
    </row>
    <row r="72" spans="1:26" ht="15.75" customHeight="1">
      <c r="A72" s="13"/>
      <c r="B72" s="10"/>
      <c r="C72" s="23" t="s">
        <v>104</v>
      </c>
      <c r="D72" s="13" t="s">
        <v>614</v>
      </c>
      <c r="E72" s="13"/>
      <c r="F72" s="13"/>
      <c r="G72" s="10"/>
      <c r="H72" s="10"/>
      <c r="I72" s="50"/>
      <c r="J72" s="10"/>
      <c r="K72" s="10"/>
    </row>
    <row r="73" spans="1:26" ht="15.75" customHeight="1">
      <c r="A73" s="13"/>
      <c r="B73" s="10"/>
      <c r="C73" s="23" t="s">
        <v>104</v>
      </c>
      <c r="D73" s="13" t="s">
        <v>615</v>
      </c>
      <c r="E73" s="10"/>
      <c r="F73" s="10"/>
      <c r="G73" s="10"/>
      <c r="H73" s="10"/>
      <c r="I73" s="50"/>
      <c r="J73" s="10"/>
      <c r="K73" s="10"/>
    </row>
    <row r="74" spans="1:26" ht="15.75" customHeight="1">
      <c r="A74" s="13"/>
      <c r="B74" s="10"/>
      <c r="C74" s="23" t="s">
        <v>104</v>
      </c>
      <c r="D74" s="13" t="s">
        <v>616</v>
      </c>
      <c r="E74" s="13"/>
      <c r="F74" s="13"/>
      <c r="G74" s="10"/>
      <c r="H74" s="10"/>
      <c r="I74" s="50"/>
      <c r="J74" s="10"/>
      <c r="K74" s="10"/>
    </row>
    <row r="75" spans="1:26" ht="15.75" customHeight="1">
      <c r="A75" s="13"/>
      <c r="B75" s="10"/>
      <c r="C75" s="23" t="s">
        <v>104</v>
      </c>
      <c r="D75" s="13" t="s">
        <v>617</v>
      </c>
      <c r="E75" s="10"/>
      <c r="F75" s="10"/>
      <c r="G75" s="10"/>
      <c r="H75" s="10"/>
      <c r="I75" s="50"/>
      <c r="J75" s="10"/>
      <c r="K75" s="10"/>
    </row>
    <row r="76" spans="1:26" ht="15.75" customHeight="1">
      <c r="A76" s="13"/>
      <c r="B76" s="10"/>
      <c r="C76" s="23" t="s">
        <v>104</v>
      </c>
      <c r="D76" s="13" t="s">
        <v>618</v>
      </c>
      <c r="E76" s="13"/>
      <c r="F76" s="13"/>
      <c r="G76" s="10"/>
      <c r="H76" s="10"/>
      <c r="I76" s="50"/>
      <c r="J76" s="10"/>
      <c r="K76" s="10"/>
    </row>
    <row r="77" spans="1:26" ht="15.75" customHeight="1">
      <c r="A77" s="13"/>
      <c r="B77" s="10"/>
      <c r="C77" s="23" t="s">
        <v>104</v>
      </c>
      <c r="D77" s="13" t="s">
        <v>619</v>
      </c>
      <c r="E77" s="10"/>
      <c r="F77" s="10"/>
      <c r="G77" s="10"/>
      <c r="H77" s="10"/>
      <c r="I77" s="50"/>
      <c r="J77" s="10"/>
      <c r="K77" s="10"/>
    </row>
    <row r="78" spans="1:26" ht="15.75" customHeight="1">
      <c r="A78" s="13"/>
      <c r="B78" s="10"/>
      <c r="C78" s="23" t="s">
        <v>104</v>
      </c>
      <c r="D78" s="13" t="s">
        <v>620</v>
      </c>
      <c r="E78" s="10"/>
      <c r="F78" s="10"/>
      <c r="G78" s="10"/>
      <c r="H78" s="10"/>
      <c r="I78" s="50"/>
      <c r="J78" s="10"/>
      <c r="K78" s="10"/>
    </row>
    <row r="79" spans="1:26" ht="15.75" customHeight="1">
      <c r="A79" s="13"/>
      <c r="B79" s="10"/>
      <c r="C79" s="23" t="s">
        <v>104</v>
      </c>
      <c r="D79" s="13" t="s">
        <v>621</v>
      </c>
      <c r="E79" s="10"/>
      <c r="F79" s="10"/>
      <c r="G79" s="10"/>
      <c r="H79" s="10"/>
      <c r="I79" s="50"/>
      <c r="J79" s="10"/>
      <c r="K79" s="10"/>
    </row>
    <row r="80" spans="1:26" ht="15.75" customHeight="1">
      <c r="A80" s="13"/>
      <c r="B80" s="10"/>
      <c r="C80" s="23" t="s">
        <v>104</v>
      </c>
      <c r="D80" s="13" t="s">
        <v>622</v>
      </c>
      <c r="E80" s="10"/>
      <c r="F80" s="10"/>
      <c r="G80" s="10"/>
      <c r="H80" s="10"/>
      <c r="I80" s="50"/>
      <c r="J80" s="10"/>
      <c r="K80" s="10"/>
    </row>
    <row r="81" spans="1:26" ht="15.75" customHeight="1">
      <c r="A81" s="13"/>
      <c r="B81" s="10"/>
      <c r="C81" s="23" t="s">
        <v>104</v>
      </c>
      <c r="D81" s="360" t="s">
        <v>46</v>
      </c>
      <c r="E81" s="426"/>
      <c r="F81" s="427"/>
      <c r="G81" s="10"/>
      <c r="H81" s="13"/>
      <c r="I81" s="50"/>
      <c r="J81" s="10"/>
      <c r="K81" s="10"/>
    </row>
    <row r="82" spans="1:26" ht="15.75" customHeight="1">
      <c r="A82" s="13"/>
      <c r="B82" s="10"/>
      <c r="C82" s="10" t="s">
        <v>623</v>
      </c>
      <c r="D82" s="10"/>
      <c r="E82" s="10"/>
      <c r="F82" s="10"/>
      <c r="G82" s="10"/>
      <c r="H82" s="10"/>
      <c r="I82" s="50"/>
      <c r="J82" s="10"/>
      <c r="K82" s="10"/>
    </row>
    <row r="83" spans="1:26" ht="15.75" customHeight="1">
      <c r="A83" s="13"/>
      <c r="B83" s="10"/>
      <c r="C83" s="23" t="s">
        <v>104</v>
      </c>
      <c r="D83" s="13" t="s">
        <v>355</v>
      </c>
      <c r="E83" s="10"/>
      <c r="F83" s="10"/>
      <c r="G83" s="10"/>
      <c r="H83" s="10"/>
      <c r="I83" s="50"/>
      <c r="J83" s="10"/>
      <c r="K83" s="10"/>
    </row>
    <row r="84" spans="1:26" ht="15.75" customHeight="1">
      <c r="A84" s="13"/>
      <c r="B84" s="10"/>
      <c r="C84" s="23" t="s">
        <v>104</v>
      </c>
      <c r="D84" s="13" t="s">
        <v>357</v>
      </c>
      <c r="E84" s="10"/>
      <c r="F84" s="10"/>
      <c r="G84" s="10"/>
      <c r="H84" s="10"/>
      <c r="I84" s="50"/>
      <c r="J84" s="10"/>
      <c r="K84" s="10"/>
    </row>
    <row r="85" spans="1:26" ht="15.75" customHeight="1">
      <c r="A85" s="13"/>
      <c r="B85" s="10"/>
      <c r="C85" s="23" t="s">
        <v>104</v>
      </c>
      <c r="D85" s="13" t="s">
        <v>356</v>
      </c>
      <c r="E85" s="10"/>
      <c r="F85" s="10"/>
      <c r="G85" s="10"/>
      <c r="H85" s="10"/>
      <c r="I85" s="50"/>
      <c r="J85" s="10"/>
      <c r="K85" s="10"/>
    </row>
    <row r="86" spans="1:26" ht="15.75" customHeight="1">
      <c r="A86" s="13"/>
      <c r="B86" s="10"/>
      <c r="C86" s="23" t="s">
        <v>104</v>
      </c>
      <c r="D86" s="13" t="s">
        <v>23</v>
      </c>
      <c r="E86" s="10"/>
      <c r="F86" s="10"/>
      <c r="G86" s="10"/>
      <c r="H86" s="10"/>
      <c r="I86" s="50"/>
      <c r="J86" s="10"/>
      <c r="K86" s="10"/>
    </row>
    <row r="87" spans="1:26" ht="15.75" customHeight="1">
      <c r="A87" s="13"/>
      <c r="B87" s="10"/>
      <c r="C87" s="23" t="s">
        <v>104</v>
      </c>
      <c r="D87" s="13" t="s">
        <v>358</v>
      </c>
      <c r="E87" s="10"/>
      <c r="F87" s="10"/>
      <c r="G87" s="10"/>
      <c r="H87" s="10"/>
      <c r="I87" s="50"/>
      <c r="J87" s="10"/>
      <c r="K87" s="10"/>
    </row>
    <row r="88" spans="1:26" ht="15.75" customHeight="1">
      <c r="A88" s="13"/>
      <c r="B88" s="10"/>
      <c r="C88" s="23" t="s">
        <v>104</v>
      </c>
      <c r="D88" s="13" t="s">
        <v>359</v>
      </c>
      <c r="E88" s="10"/>
      <c r="F88" s="10"/>
      <c r="G88" s="10"/>
      <c r="H88" s="10"/>
      <c r="I88" s="50"/>
      <c r="J88" s="10"/>
      <c r="K88" s="10"/>
    </row>
    <row r="89" spans="1:26" ht="15.75" customHeight="1">
      <c r="A89" s="13"/>
      <c r="B89" s="10"/>
      <c r="C89" s="23" t="s">
        <v>104</v>
      </c>
      <c r="D89" s="13" t="s">
        <v>360</v>
      </c>
      <c r="E89" s="10"/>
      <c r="F89" s="10"/>
      <c r="G89" s="10"/>
      <c r="H89" s="10"/>
      <c r="I89" s="50"/>
      <c r="J89" s="10"/>
      <c r="K89" s="10"/>
    </row>
    <row r="90" spans="1:26" ht="15.75" customHeight="1">
      <c r="A90" s="13"/>
      <c r="B90" s="10"/>
      <c r="C90" s="23" t="s">
        <v>104</v>
      </c>
      <c r="D90" s="13" t="s">
        <v>361</v>
      </c>
      <c r="E90" s="10"/>
      <c r="F90" s="10"/>
      <c r="G90" s="10"/>
      <c r="H90" s="10"/>
      <c r="I90" s="50"/>
      <c r="J90" s="10"/>
      <c r="K90" s="10"/>
    </row>
    <row r="91" spans="1:26" ht="15.75" customHeight="1">
      <c r="A91" s="13"/>
      <c r="B91" s="10"/>
      <c r="C91" s="23" t="s">
        <v>104</v>
      </c>
      <c r="D91" s="13" t="s">
        <v>624</v>
      </c>
      <c r="E91" s="10"/>
      <c r="F91" s="10"/>
      <c r="G91" s="10"/>
      <c r="H91" s="10"/>
      <c r="I91" s="50"/>
      <c r="J91" s="10"/>
      <c r="K91" s="10"/>
    </row>
    <row r="92" spans="1:26" ht="15.75" customHeight="1">
      <c r="A92" s="13"/>
      <c r="B92" s="10"/>
      <c r="C92" s="23" t="s">
        <v>104</v>
      </c>
      <c r="D92" s="360" t="s">
        <v>46</v>
      </c>
      <c r="E92" s="426"/>
      <c r="F92" s="427"/>
      <c r="G92" s="10"/>
      <c r="H92" s="10"/>
      <c r="I92" s="50"/>
      <c r="J92" s="10"/>
      <c r="K92" s="10"/>
    </row>
    <row r="93" spans="1:26" ht="15.75" customHeight="1">
      <c r="A93" s="104"/>
      <c r="B93" s="10"/>
      <c r="C93" s="10"/>
      <c r="D93" s="75"/>
      <c r="E93" s="75"/>
      <c r="F93" s="75"/>
      <c r="G93" s="75"/>
      <c r="H93" s="75"/>
      <c r="I93" s="101"/>
      <c r="J93" s="10"/>
      <c r="K93" s="10"/>
      <c r="L93" s="8"/>
      <c r="M93" s="8"/>
      <c r="N93" s="8"/>
      <c r="O93" s="8"/>
      <c r="P93" s="8"/>
      <c r="Q93" s="8"/>
      <c r="R93" s="8"/>
      <c r="S93" s="8"/>
      <c r="T93" s="8"/>
      <c r="U93" s="8"/>
      <c r="V93" s="8"/>
      <c r="W93" s="8"/>
      <c r="X93" s="8"/>
      <c r="Y93" s="8"/>
      <c r="Z93" s="8"/>
    </row>
    <row r="94" spans="1:26" ht="15.75" customHeight="1">
      <c r="A94" s="13"/>
      <c r="B94" s="10"/>
      <c r="C94" s="212" t="s">
        <v>229</v>
      </c>
      <c r="D94" s="13"/>
      <c r="E94" s="13"/>
      <c r="F94" s="13"/>
      <c r="G94" s="13"/>
      <c r="H94" s="8"/>
      <c r="I94" s="10"/>
      <c r="J94" s="10"/>
      <c r="K94" s="10"/>
      <c r="L94" s="10"/>
      <c r="M94" s="8"/>
      <c r="N94" s="8"/>
      <c r="O94" s="8"/>
      <c r="P94" s="8"/>
      <c r="Q94" s="8"/>
      <c r="R94" s="8"/>
      <c r="S94" s="8"/>
      <c r="T94" s="8"/>
      <c r="U94" s="8"/>
      <c r="V94" s="8"/>
      <c r="W94" s="8"/>
      <c r="X94" s="8"/>
      <c r="Y94" s="8"/>
      <c r="Z94" s="8"/>
    </row>
    <row r="95" spans="1:26" ht="15.75" customHeight="1">
      <c r="A95" s="13"/>
      <c r="B95" s="10"/>
      <c r="C95" s="365" t="s">
        <v>157</v>
      </c>
      <c r="D95" s="436"/>
      <c r="E95" s="436"/>
      <c r="F95" s="436"/>
      <c r="G95" s="436"/>
      <c r="H95" s="436"/>
      <c r="I95" s="436"/>
      <c r="J95" s="436"/>
      <c r="K95" s="436"/>
      <c r="L95" s="437"/>
      <c r="M95" s="8"/>
      <c r="N95" s="8"/>
      <c r="O95" s="8"/>
      <c r="P95" s="8"/>
      <c r="Q95" s="8"/>
      <c r="R95" s="8"/>
      <c r="S95" s="8"/>
      <c r="T95" s="8"/>
      <c r="U95" s="8"/>
      <c r="V95" s="8"/>
      <c r="W95" s="8"/>
      <c r="X95" s="8"/>
      <c r="Y95" s="8"/>
      <c r="Z95" s="8"/>
    </row>
    <row r="96" spans="1:26" ht="15.75" customHeight="1">
      <c r="A96" s="13"/>
      <c r="B96" s="10"/>
      <c r="C96" s="438"/>
      <c r="D96" s="439"/>
      <c r="E96" s="439"/>
      <c r="F96" s="439"/>
      <c r="G96" s="439"/>
      <c r="H96" s="439"/>
      <c r="I96" s="439"/>
      <c r="J96" s="439"/>
      <c r="K96" s="439"/>
      <c r="L96" s="440"/>
      <c r="M96" s="8"/>
      <c r="N96" s="8"/>
      <c r="O96" s="8"/>
      <c r="P96" s="8"/>
      <c r="Q96" s="8"/>
      <c r="R96" s="8"/>
      <c r="S96" s="8"/>
      <c r="T96" s="8"/>
      <c r="U96" s="8"/>
      <c r="V96" s="8"/>
      <c r="W96" s="8"/>
      <c r="X96" s="8"/>
      <c r="Y96" s="8"/>
      <c r="Z96" s="8"/>
    </row>
    <row r="97" spans="1:11" ht="15" customHeight="1">
      <c r="A97" s="10"/>
      <c r="B97" s="10"/>
      <c r="C97" s="10"/>
      <c r="D97" s="10"/>
      <c r="E97" s="10"/>
      <c r="F97" s="10"/>
      <c r="G97" s="10"/>
      <c r="H97" s="10"/>
      <c r="I97" s="50"/>
      <c r="J97" s="10"/>
      <c r="K97" s="10"/>
    </row>
    <row r="98" spans="1:11" ht="15" customHeight="1">
      <c r="A98" s="10"/>
      <c r="B98" s="10"/>
      <c r="C98" s="10"/>
      <c r="D98" s="10"/>
      <c r="E98" s="10"/>
      <c r="F98" s="10"/>
      <c r="G98" s="10"/>
      <c r="H98" s="10"/>
      <c r="I98" s="50"/>
      <c r="J98" s="10"/>
      <c r="K98" s="10"/>
    </row>
    <row r="99" spans="1:11" ht="15" customHeight="1">
      <c r="A99" s="10"/>
      <c r="B99" s="10"/>
      <c r="C99" s="10"/>
      <c r="D99" s="10"/>
      <c r="E99" s="10"/>
      <c r="F99" s="10"/>
      <c r="G99" s="10"/>
      <c r="H99" s="10"/>
      <c r="I99" s="50"/>
      <c r="J99" s="10"/>
      <c r="K99" s="10"/>
    </row>
    <row r="100" spans="1:11" ht="15" customHeight="1">
      <c r="A100" s="10"/>
      <c r="B100" s="10"/>
      <c r="C100" s="10"/>
      <c r="D100" s="10"/>
      <c r="E100" s="10"/>
      <c r="F100" s="10"/>
      <c r="G100" s="10"/>
      <c r="H100" s="10"/>
      <c r="I100" s="50"/>
      <c r="J100" s="10"/>
      <c r="K100" s="10"/>
    </row>
    <row r="101" spans="1:11" ht="15.75" customHeight="1">
      <c r="A101" s="10"/>
      <c r="B101" s="10"/>
      <c r="C101" s="10"/>
      <c r="D101" s="10"/>
      <c r="E101" s="10"/>
      <c r="F101" s="10"/>
      <c r="G101" s="10"/>
      <c r="H101" s="10"/>
      <c r="I101" s="50"/>
      <c r="J101" s="10"/>
      <c r="K101" s="10"/>
    </row>
    <row r="102" spans="1:11" ht="15.75" customHeight="1">
      <c r="A102" s="10"/>
      <c r="B102" s="10"/>
      <c r="C102" s="10"/>
      <c r="D102" s="10"/>
      <c r="E102" s="10"/>
      <c r="F102" s="10"/>
      <c r="G102" s="10"/>
      <c r="H102" s="10"/>
      <c r="I102" s="50"/>
      <c r="J102" s="10"/>
      <c r="K102" s="10"/>
    </row>
    <row r="103" spans="1:11" ht="15.75" customHeight="1">
      <c r="A103" s="10"/>
      <c r="B103" s="10"/>
      <c r="C103" s="10"/>
      <c r="D103" s="10"/>
      <c r="E103" s="10"/>
      <c r="F103" s="10"/>
      <c r="G103" s="10"/>
      <c r="H103" s="10"/>
      <c r="I103" s="50"/>
      <c r="J103" s="10"/>
      <c r="K103" s="10"/>
    </row>
    <row r="104" spans="1:11" ht="15.75" customHeight="1">
      <c r="A104" s="10"/>
      <c r="B104" s="10"/>
      <c r="C104" s="10"/>
      <c r="D104" s="10"/>
      <c r="E104" s="10"/>
      <c r="F104" s="10"/>
      <c r="G104" s="10"/>
      <c r="H104" s="10"/>
      <c r="I104" s="50"/>
      <c r="J104" s="10"/>
      <c r="K104" s="10"/>
    </row>
    <row r="105" spans="1:11" ht="15.75" customHeight="1">
      <c r="A105" s="10"/>
      <c r="B105" s="10"/>
      <c r="C105" s="10"/>
      <c r="D105" s="10"/>
      <c r="E105" s="10"/>
      <c r="F105" s="10"/>
      <c r="G105" s="10"/>
      <c r="H105" s="10"/>
      <c r="I105" s="50"/>
      <c r="J105" s="10"/>
      <c r="K105" s="10"/>
    </row>
    <row r="106" spans="1:11" ht="15.75" customHeight="1">
      <c r="A106" s="10"/>
      <c r="B106" s="10"/>
      <c r="C106" s="10"/>
      <c r="D106" s="10"/>
      <c r="E106" s="10"/>
      <c r="F106" s="10"/>
      <c r="G106" s="10"/>
      <c r="H106" s="10"/>
      <c r="I106" s="50"/>
      <c r="J106" s="10"/>
      <c r="K106" s="10"/>
    </row>
    <row r="107" spans="1:11" ht="15.75" customHeight="1">
      <c r="A107" s="10"/>
      <c r="B107" s="10"/>
      <c r="C107" s="10"/>
      <c r="D107" s="10"/>
      <c r="E107" s="10"/>
      <c r="F107" s="10"/>
      <c r="G107" s="10"/>
      <c r="H107" s="10"/>
      <c r="I107" s="50"/>
      <c r="J107" s="10"/>
      <c r="K107" s="10"/>
    </row>
    <row r="108" spans="1:11" ht="15.75" customHeight="1">
      <c r="A108" s="10"/>
      <c r="B108" s="10"/>
      <c r="C108" s="10"/>
      <c r="D108" s="10"/>
      <c r="E108" s="10"/>
      <c r="F108" s="10"/>
      <c r="G108" s="10"/>
      <c r="H108" s="10"/>
      <c r="I108" s="50"/>
      <c r="J108" s="10"/>
      <c r="K108" s="10"/>
    </row>
    <row r="109" spans="1:11" ht="15.75" customHeight="1">
      <c r="A109" s="10"/>
      <c r="B109" s="10"/>
      <c r="C109" s="10"/>
      <c r="D109" s="10"/>
      <c r="E109" s="10"/>
      <c r="F109" s="10"/>
      <c r="G109" s="10"/>
      <c r="H109" s="10"/>
      <c r="I109" s="50"/>
      <c r="J109" s="10"/>
      <c r="K109" s="10"/>
    </row>
    <row r="110" spans="1:11" ht="15.75" customHeight="1">
      <c r="A110" s="10"/>
      <c r="B110" s="10"/>
      <c r="C110" s="10"/>
      <c r="D110" s="10"/>
      <c r="E110" s="10"/>
      <c r="F110" s="10"/>
      <c r="G110" s="10"/>
      <c r="H110" s="10"/>
      <c r="I110" s="50"/>
      <c r="J110" s="10"/>
      <c r="K110" s="10"/>
    </row>
    <row r="111" spans="1:11" ht="15.75" customHeight="1">
      <c r="A111" s="10"/>
      <c r="B111" s="10"/>
      <c r="C111" s="10"/>
      <c r="D111" s="10"/>
      <c r="E111" s="10"/>
      <c r="F111" s="10"/>
      <c r="G111" s="10"/>
      <c r="H111" s="10"/>
      <c r="I111" s="50"/>
      <c r="J111" s="10"/>
      <c r="K111" s="10"/>
    </row>
    <row r="112" spans="1:11" ht="15.75" customHeight="1">
      <c r="A112" s="10"/>
      <c r="B112" s="10"/>
      <c r="C112" s="10"/>
      <c r="D112" s="10"/>
      <c r="E112" s="10"/>
      <c r="F112" s="10"/>
      <c r="G112" s="10"/>
      <c r="H112" s="10"/>
      <c r="I112" s="50"/>
      <c r="J112" s="10"/>
      <c r="K112" s="10"/>
    </row>
    <row r="113" spans="1:11" ht="15.75" customHeight="1">
      <c r="A113" s="10"/>
      <c r="B113" s="10"/>
      <c r="C113" s="10"/>
      <c r="D113" s="10"/>
      <c r="E113" s="10"/>
      <c r="F113" s="10"/>
      <c r="G113" s="10"/>
      <c r="H113" s="10"/>
      <c r="I113" s="50"/>
      <c r="J113" s="10"/>
      <c r="K113" s="10"/>
    </row>
    <row r="114" spans="1:11" ht="15.75" customHeight="1">
      <c r="A114" s="10"/>
      <c r="B114" s="10"/>
      <c r="C114" s="10"/>
      <c r="D114" s="10"/>
      <c r="E114" s="10"/>
      <c r="F114" s="10"/>
      <c r="G114" s="10"/>
      <c r="H114" s="10"/>
      <c r="I114" s="50"/>
      <c r="J114" s="10"/>
      <c r="K114" s="10"/>
    </row>
    <row r="115" spans="1:11" ht="15.75" customHeight="1">
      <c r="A115" s="10"/>
      <c r="B115" s="10"/>
      <c r="C115" s="10"/>
      <c r="D115" s="10"/>
      <c r="E115" s="10"/>
      <c r="F115" s="10"/>
      <c r="G115" s="10"/>
      <c r="H115" s="10"/>
      <c r="I115" s="50"/>
      <c r="J115" s="10"/>
      <c r="K115" s="10"/>
    </row>
    <row r="116" spans="1:11" ht="15.75" customHeight="1">
      <c r="A116" s="10"/>
      <c r="B116" s="10"/>
      <c r="C116" s="10"/>
      <c r="D116" s="10"/>
      <c r="E116" s="10"/>
      <c r="F116" s="10"/>
      <c r="G116" s="10"/>
      <c r="H116" s="10"/>
      <c r="I116" s="50"/>
      <c r="J116" s="10"/>
      <c r="K116" s="10"/>
    </row>
    <row r="117" spans="1:11" ht="15.75" customHeight="1">
      <c r="A117" s="10"/>
      <c r="B117" s="10"/>
      <c r="C117" s="10"/>
      <c r="D117" s="10"/>
      <c r="E117" s="10"/>
      <c r="F117" s="10"/>
      <c r="G117" s="10"/>
      <c r="H117" s="10"/>
      <c r="I117" s="50"/>
      <c r="J117" s="10"/>
      <c r="K117" s="10"/>
    </row>
    <row r="118" spans="1:11" ht="15.75" customHeight="1">
      <c r="A118" s="10"/>
      <c r="B118" s="10"/>
      <c r="C118" s="10"/>
      <c r="D118" s="10"/>
      <c r="E118" s="10"/>
      <c r="F118" s="10"/>
      <c r="G118" s="10"/>
      <c r="H118" s="10"/>
      <c r="I118" s="50"/>
      <c r="J118" s="10"/>
      <c r="K118" s="10"/>
    </row>
    <row r="119" spans="1:11" ht="15.75" customHeight="1">
      <c r="A119" s="10"/>
      <c r="B119" s="10"/>
      <c r="C119" s="10"/>
      <c r="D119" s="10"/>
      <c r="E119" s="10"/>
      <c r="F119" s="10"/>
      <c r="G119" s="10"/>
      <c r="H119" s="10"/>
      <c r="I119" s="50"/>
      <c r="J119" s="10"/>
      <c r="K119" s="10"/>
    </row>
    <row r="120" spans="1:11" ht="15.75" customHeight="1">
      <c r="A120" s="10"/>
      <c r="B120" s="10"/>
      <c r="C120" s="10"/>
      <c r="D120" s="10"/>
      <c r="E120" s="10"/>
      <c r="F120" s="10"/>
      <c r="G120" s="10"/>
      <c r="H120" s="10"/>
      <c r="I120" s="50"/>
      <c r="J120" s="10"/>
      <c r="K120" s="10"/>
    </row>
    <row r="121" spans="1:11" ht="15.75" customHeight="1">
      <c r="A121" s="10"/>
      <c r="B121" s="10"/>
      <c r="C121" s="10"/>
      <c r="D121" s="10"/>
      <c r="E121" s="10"/>
      <c r="F121" s="10"/>
      <c r="G121" s="10"/>
      <c r="H121" s="10"/>
      <c r="I121" s="50"/>
      <c r="J121" s="10"/>
      <c r="K121" s="10"/>
    </row>
    <row r="122" spans="1:11" ht="15.75" customHeight="1">
      <c r="A122" s="10"/>
      <c r="B122" s="10"/>
      <c r="C122" s="10"/>
      <c r="D122" s="10"/>
      <c r="E122" s="10"/>
      <c r="F122" s="10"/>
      <c r="G122" s="10"/>
      <c r="H122" s="10"/>
      <c r="I122" s="50"/>
      <c r="J122" s="10"/>
      <c r="K122" s="10"/>
    </row>
    <row r="123" spans="1:11" ht="15.75" customHeight="1">
      <c r="A123" s="10"/>
      <c r="B123" s="10"/>
      <c r="C123" s="10"/>
      <c r="D123" s="10"/>
      <c r="E123" s="10"/>
      <c r="F123" s="10"/>
      <c r="G123" s="10"/>
      <c r="H123" s="10"/>
      <c r="I123" s="50"/>
      <c r="J123" s="10"/>
      <c r="K123" s="10"/>
    </row>
    <row r="124" spans="1:11" ht="15.75" customHeight="1">
      <c r="A124" s="10"/>
      <c r="B124" s="10"/>
      <c r="C124" s="10"/>
      <c r="D124" s="10"/>
      <c r="E124" s="10"/>
      <c r="F124" s="10"/>
      <c r="G124" s="10"/>
      <c r="H124" s="10"/>
      <c r="I124" s="50"/>
      <c r="J124" s="10"/>
      <c r="K124" s="10"/>
    </row>
    <row r="125" spans="1:11" ht="15.75" customHeight="1">
      <c r="A125" s="10"/>
      <c r="B125" s="10"/>
      <c r="C125" s="10"/>
      <c r="D125" s="10"/>
      <c r="E125" s="10"/>
      <c r="F125" s="10"/>
      <c r="G125" s="10"/>
      <c r="H125" s="10"/>
      <c r="I125" s="50"/>
      <c r="J125" s="10"/>
      <c r="K125" s="10"/>
    </row>
    <row r="126" spans="1:11" ht="15.75" customHeight="1">
      <c r="A126" s="10"/>
      <c r="B126" s="10"/>
      <c r="C126" s="10"/>
      <c r="D126" s="10"/>
      <c r="E126" s="10"/>
      <c r="F126" s="10"/>
      <c r="G126" s="10"/>
      <c r="H126" s="10"/>
      <c r="I126" s="50"/>
      <c r="J126" s="10"/>
      <c r="K126" s="10"/>
    </row>
    <row r="127" spans="1:11" ht="15.75" customHeight="1">
      <c r="A127" s="10"/>
      <c r="B127" s="10"/>
      <c r="C127" s="10"/>
      <c r="D127" s="10"/>
      <c r="E127" s="10"/>
      <c r="F127" s="10"/>
      <c r="G127" s="10"/>
      <c r="H127" s="10"/>
      <c r="I127" s="50"/>
      <c r="J127" s="10"/>
      <c r="K127" s="10"/>
    </row>
    <row r="128" spans="1:11" ht="15.75" customHeight="1">
      <c r="A128" s="10"/>
      <c r="B128" s="10"/>
      <c r="C128" s="10"/>
      <c r="D128" s="10"/>
      <c r="E128" s="10"/>
      <c r="F128" s="10"/>
      <c r="G128" s="10"/>
      <c r="H128" s="10"/>
      <c r="I128" s="50"/>
      <c r="J128" s="10"/>
      <c r="K128" s="10"/>
    </row>
    <row r="129" spans="1:11" ht="15.75" customHeight="1">
      <c r="A129" s="10"/>
      <c r="B129" s="10"/>
      <c r="C129" s="10"/>
      <c r="D129" s="10"/>
      <c r="E129" s="10"/>
      <c r="F129" s="10"/>
      <c r="G129" s="10"/>
      <c r="H129" s="10"/>
      <c r="I129" s="50"/>
      <c r="J129" s="10"/>
      <c r="K129" s="10"/>
    </row>
    <row r="130" spans="1:11" ht="15.75" customHeight="1">
      <c r="A130" s="10"/>
      <c r="B130" s="10"/>
      <c r="C130" s="10"/>
      <c r="D130" s="10"/>
      <c r="E130" s="10"/>
      <c r="F130" s="10"/>
      <c r="G130" s="10"/>
      <c r="H130" s="10"/>
      <c r="I130" s="50"/>
      <c r="J130" s="10"/>
      <c r="K130" s="10"/>
    </row>
    <row r="131" spans="1:11" ht="15.75" customHeight="1">
      <c r="A131" s="10"/>
      <c r="B131" s="10"/>
      <c r="C131" s="10"/>
      <c r="D131" s="10"/>
      <c r="E131" s="10"/>
      <c r="F131" s="10"/>
      <c r="G131" s="10"/>
      <c r="H131" s="10"/>
      <c r="I131" s="50"/>
      <c r="J131" s="10"/>
      <c r="K131" s="10"/>
    </row>
    <row r="132" spans="1:11" ht="15.75" customHeight="1">
      <c r="A132" s="10"/>
      <c r="B132" s="10"/>
      <c r="C132" s="10"/>
      <c r="D132" s="10"/>
      <c r="E132" s="10"/>
      <c r="F132" s="10"/>
      <c r="G132" s="10"/>
      <c r="H132" s="10"/>
      <c r="I132" s="50"/>
      <c r="J132" s="10"/>
      <c r="K132" s="10"/>
    </row>
    <row r="133" spans="1:11" ht="15.75" customHeight="1">
      <c r="A133" s="10"/>
      <c r="B133" s="10"/>
      <c r="C133" s="10"/>
      <c r="D133" s="10"/>
      <c r="E133" s="10"/>
      <c r="F133" s="10"/>
      <c r="G133" s="10"/>
      <c r="H133" s="10"/>
      <c r="I133" s="50"/>
      <c r="J133" s="10"/>
      <c r="K133" s="10"/>
    </row>
    <row r="134" spans="1:11" ht="15.75" customHeight="1">
      <c r="A134" s="10"/>
      <c r="B134" s="10"/>
      <c r="C134" s="10"/>
      <c r="D134" s="10"/>
      <c r="E134" s="10"/>
      <c r="F134" s="10"/>
      <c r="G134" s="10"/>
      <c r="H134" s="10"/>
      <c r="I134" s="50"/>
      <c r="J134" s="10"/>
      <c r="K134" s="10"/>
    </row>
    <row r="135" spans="1:11" ht="15.75" customHeight="1">
      <c r="A135" s="10"/>
      <c r="B135" s="10"/>
      <c r="C135" s="10"/>
      <c r="D135" s="10"/>
      <c r="E135" s="10"/>
      <c r="F135" s="10"/>
      <c r="G135" s="10"/>
      <c r="H135" s="10"/>
      <c r="I135" s="50"/>
      <c r="J135" s="10"/>
      <c r="K135" s="10"/>
    </row>
    <row r="136" spans="1:11" ht="15.75" customHeight="1">
      <c r="A136" s="10"/>
      <c r="B136" s="10"/>
      <c r="C136" s="10"/>
      <c r="D136" s="10"/>
      <c r="E136" s="10"/>
      <c r="F136" s="10"/>
      <c r="G136" s="10"/>
      <c r="H136" s="10"/>
      <c r="I136" s="50"/>
      <c r="J136" s="10"/>
      <c r="K136" s="10"/>
    </row>
    <row r="137" spans="1:11" ht="15.75" customHeight="1">
      <c r="A137" s="10"/>
      <c r="B137" s="10"/>
      <c r="C137" s="10"/>
      <c r="D137" s="10"/>
      <c r="E137" s="10"/>
      <c r="F137" s="10"/>
      <c r="G137" s="10"/>
      <c r="H137" s="10"/>
      <c r="I137" s="50"/>
      <c r="J137" s="10"/>
      <c r="K137" s="10"/>
    </row>
    <row r="138" spans="1:11" ht="15.75" customHeight="1">
      <c r="A138" s="10"/>
      <c r="B138" s="10"/>
      <c r="C138" s="10"/>
      <c r="D138" s="10"/>
      <c r="E138" s="10"/>
      <c r="F138" s="10"/>
      <c r="G138" s="10"/>
      <c r="H138" s="10"/>
      <c r="I138" s="50"/>
      <c r="J138" s="10"/>
      <c r="K138" s="10"/>
    </row>
    <row r="139" spans="1:11" ht="15.75" customHeight="1">
      <c r="A139" s="10"/>
      <c r="B139" s="10"/>
      <c r="C139" s="10"/>
      <c r="D139" s="10"/>
      <c r="E139" s="10"/>
      <c r="F139" s="10"/>
      <c r="G139" s="10"/>
      <c r="H139" s="10"/>
      <c r="I139" s="50"/>
      <c r="J139" s="10"/>
      <c r="K139" s="10"/>
    </row>
    <row r="140" spans="1:11" ht="15.75" customHeight="1">
      <c r="A140" s="10"/>
      <c r="B140" s="10"/>
      <c r="C140" s="10"/>
      <c r="D140" s="10"/>
      <c r="E140" s="10"/>
      <c r="F140" s="10"/>
      <c r="G140" s="10"/>
      <c r="H140" s="10"/>
      <c r="I140" s="50"/>
      <c r="J140" s="10"/>
      <c r="K140" s="10"/>
    </row>
    <row r="141" spans="1:11" ht="15.75" customHeight="1">
      <c r="A141" s="10"/>
      <c r="B141" s="10"/>
      <c r="C141" s="10"/>
      <c r="D141" s="10"/>
      <c r="E141" s="10"/>
      <c r="F141" s="10"/>
      <c r="G141" s="10"/>
      <c r="H141" s="10"/>
      <c r="I141" s="50"/>
      <c r="J141" s="10"/>
      <c r="K141" s="10"/>
    </row>
    <row r="142" spans="1:11" ht="15.75" customHeight="1">
      <c r="A142" s="10"/>
      <c r="B142" s="10"/>
      <c r="C142" s="10"/>
      <c r="D142" s="10"/>
      <c r="E142" s="10"/>
      <c r="F142" s="10"/>
      <c r="G142" s="10"/>
      <c r="H142" s="10"/>
      <c r="I142" s="50"/>
      <c r="J142" s="10"/>
      <c r="K142" s="10"/>
    </row>
    <row r="143" spans="1:11" ht="15.75" customHeight="1">
      <c r="A143" s="10"/>
      <c r="B143" s="10"/>
      <c r="C143" s="10"/>
      <c r="D143" s="10"/>
      <c r="E143" s="10"/>
      <c r="F143" s="10"/>
      <c r="G143" s="10"/>
      <c r="H143" s="10"/>
      <c r="I143" s="50"/>
      <c r="J143" s="10"/>
      <c r="K143" s="10"/>
    </row>
    <row r="144" spans="1:11" ht="15.75" customHeight="1">
      <c r="A144" s="10"/>
      <c r="B144" s="10"/>
      <c r="C144" s="10"/>
      <c r="D144" s="10"/>
      <c r="E144" s="10"/>
      <c r="F144" s="10"/>
      <c r="G144" s="10"/>
      <c r="H144" s="10"/>
      <c r="I144" s="50"/>
      <c r="J144" s="10"/>
      <c r="K144" s="10"/>
    </row>
    <row r="145" spans="1:11" ht="15.75" customHeight="1">
      <c r="A145" s="10"/>
      <c r="B145" s="10"/>
      <c r="C145" s="10"/>
      <c r="D145" s="10"/>
      <c r="E145" s="10"/>
      <c r="F145" s="10"/>
      <c r="G145" s="10"/>
      <c r="H145" s="10"/>
      <c r="I145" s="50"/>
      <c r="J145" s="10"/>
      <c r="K145" s="10"/>
    </row>
    <row r="146" spans="1:11" ht="15.75" customHeight="1">
      <c r="A146" s="10"/>
      <c r="B146" s="10"/>
      <c r="C146" s="10"/>
      <c r="D146" s="10"/>
      <c r="E146" s="10"/>
      <c r="F146" s="10"/>
      <c r="G146" s="10"/>
      <c r="H146" s="10"/>
      <c r="I146" s="50"/>
      <c r="J146" s="10"/>
      <c r="K146" s="10"/>
    </row>
    <row r="147" spans="1:11" ht="15.75" customHeight="1">
      <c r="A147" s="10"/>
      <c r="B147" s="10"/>
      <c r="C147" s="10"/>
      <c r="D147" s="10"/>
      <c r="E147" s="10"/>
      <c r="F147" s="10"/>
      <c r="G147" s="10"/>
      <c r="H147" s="10"/>
      <c r="I147" s="50"/>
      <c r="J147" s="10"/>
      <c r="K147" s="10"/>
    </row>
    <row r="148" spans="1:11" ht="15.75" customHeight="1">
      <c r="A148" s="10"/>
      <c r="B148" s="10"/>
      <c r="C148" s="10"/>
      <c r="D148" s="10"/>
      <c r="E148" s="10"/>
      <c r="F148" s="10"/>
      <c r="G148" s="10"/>
      <c r="H148" s="10"/>
      <c r="I148" s="50"/>
      <c r="J148" s="10"/>
      <c r="K148" s="10"/>
    </row>
    <row r="149" spans="1:11" ht="15.75" customHeight="1">
      <c r="A149" s="10"/>
      <c r="B149" s="10"/>
      <c r="C149" s="10"/>
      <c r="D149" s="10"/>
      <c r="E149" s="10"/>
      <c r="F149" s="10"/>
      <c r="G149" s="10"/>
      <c r="H149" s="10"/>
      <c r="I149" s="50"/>
      <c r="J149" s="10"/>
      <c r="K149" s="10"/>
    </row>
    <row r="150" spans="1:11" ht="15.75" customHeight="1">
      <c r="A150" s="10"/>
      <c r="B150" s="10"/>
      <c r="C150" s="10"/>
      <c r="D150" s="10"/>
      <c r="E150" s="10"/>
      <c r="F150" s="10"/>
      <c r="G150" s="10"/>
      <c r="H150" s="10"/>
      <c r="I150" s="50"/>
      <c r="J150" s="10"/>
      <c r="K150" s="10"/>
    </row>
    <row r="151" spans="1:11" ht="15.75" customHeight="1">
      <c r="A151" s="10"/>
      <c r="B151" s="10"/>
      <c r="C151" s="10"/>
      <c r="D151" s="10"/>
      <c r="E151" s="10"/>
      <c r="F151" s="10"/>
      <c r="G151" s="10"/>
      <c r="H151" s="10"/>
      <c r="I151" s="50"/>
      <c r="J151" s="10"/>
      <c r="K151" s="10"/>
    </row>
    <row r="152" spans="1:11" ht="15.75" customHeight="1">
      <c r="A152" s="10"/>
      <c r="B152" s="10"/>
      <c r="C152" s="10"/>
      <c r="D152" s="10"/>
      <c r="E152" s="10"/>
      <c r="F152" s="10"/>
      <c r="G152" s="10"/>
      <c r="H152" s="10"/>
      <c r="I152" s="50"/>
      <c r="J152" s="10"/>
      <c r="K152" s="10"/>
    </row>
    <row r="153" spans="1:11" ht="15.75" customHeight="1">
      <c r="A153" s="10"/>
      <c r="B153" s="10"/>
      <c r="C153" s="10"/>
      <c r="D153" s="10"/>
      <c r="E153" s="10"/>
      <c r="F153" s="10"/>
      <c r="G153" s="10"/>
      <c r="H153" s="10"/>
      <c r="I153" s="50"/>
      <c r="J153" s="10"/>
      <c r="K153" s="10"/>
    </row>
    <row r="154" spans="1:11" ht="15.75" customHeight="1">
      <c r="A154" s="10"/>
      <c r="B154" s="10"/>
      <c r="C154" s="10"/>
      <c r="D154" s="10"/>
      <c r="E154" s="10"/>
      <c r="F154" s="10"/>
      <c r="G154" s="10"/>
      <c r="H154" s="10"/>
      <c r="I154" s="50"/>
      <c r="J154" s="10"/>
      <c r="K154" s="10"/>
    </row>
    <row r="155" spans="1:11" ht="15.75" customHeight="1">
      <c r="A155" s="10"/>
      <c r="B155" s="10"/>
      <c r="C155" s="10"/>
      <c r="D155" s="10"/>
      <c r="E155" s="10"/>
      <c r="F155" s="10"/>
      <c r="G155" s="10"/>
      <c r="H155" s="10"/>
      <c r="I155" s="50"/>
      <c r="J155" s="10"/>
      <c r="K155" s="10"/>
    </row>
    <row r="156" spans="1:11" ht="15.75" customHeight="1">
      <c r="A156" s="10"/>
      <c r="B156" s="10"/>
      <c r="C156" s="10"/>
      <c r="D156" s="10"/>
      <c r="E156" s="10"/>
      <c r="F156" s="10"/>
      <c r="G156" s="10"/>
      <c r="H156" s="10"/>
      <c r="I156" s="50"/>
      <c r="J156" s="10"/>
      <c r="K156" s="10"/>
    </row>
    <row r="157" spans="1:11" ht="15.75" customHeight="1">
      <c r="A157" s="10"/>
      <c r="B157" s="10"/>
      <c r="C157" s="10"/>
      <c r="D157" s="10"/>
      <c r="E157" s="10"/>
      <c r="F157" s="10"/>
      <c r="G157" s="10"/>
      <c r="H157" s="10"/>
      <c r="I157" s="50"/>
      <c r="J157" s="10"/>
      <c r="K157" s="10"/>
    </row>
    <row r="158" spans="1:11" ht="15.75" customHeight="1">
      <c r="A158" s="10"/>
      <c r="B158" s="10"/>
      <c r="C158" s="10"/>
      <c r="D158" s="10"/>
      <c r="E158" s="10"/>
      <c r="F158" s="10"/>
      <c r="G158" s="10"/>
      <c r="H158" s="10"/>
      <c r="I158" s="50"/>
      <c r="J158" s="10"/>
      <c r="K158" s="10"/>
    </row>
    <row r="159" spans="1:11" ht="15.75" customHeight="1">
      <c r="A159" s="10"/>
      <c r="B159" s="10"/>
      <c r="C159" s="10"/>
      <c r="D159" s="10"/>
      <c r="E159" s="10"/>
      <c r="F159" s="10"/>
      <c r="G159" s="10"/>
      <c r="H159" s="10"/>
      <c r="I159" s="50"/>
      <c r="J159" s="10"/>
      <c r="K159" s="10"/>
    </row>
    <row r="160" spans="1:11" ht="15.75" customHeight="1">
      <c r="A160" s="10"/>
      <c r="B160" s="10"/>
      <c r="C160" s="10"/>
      <c r="D160" s="10"/>
      <c r="E160" s="10"/>
      <c r="F160" s="10"/>
      <c r="G160" s="10"/>
      <c r="H160" s="10"/>
      <c r="I160" s="50"/>
      <c r="J160" s="10"/>
      <c r="K160" s="10"/>
    </row>
    <row r="161" spans="1:11" ht="15.75" customHeight="1">
      <c r="A161" s="10"/>
      <c r="B161" s="10"/>
      <c r="C161" s="10"/>
      <c r="D161" s="10"/>
      <c r="E161" s="10"/>
      <c r="F161" s="10"/>
      <c r="G161" s="10"/>
      <c r="H161" s="10"/>
      <c r="I161" s="50"/>
      <c r="J161" s="10"/>
      <c r="K161" s="10"/>
    </row>
    <row r="162" spans="1:11" ht="15.75" customHeight="1">
      <c r="A162" s="10"/>
      <c r="B162" s="10"/>
      <c r="C162" s="10"/>
      <c r="D162" s="10"/>
      <c r="E162" s="10"/>
      <c r="F162" s="10"/>
      <c r="G162" s="10"/>
      <c r="H162" s="10"/>
      <c r="I162" s="50"/>
      <c r="J162" s="10"/>
      <c r="K162" s="10"/>
    </row>
    <row r="163" spans="1:11" ht="15.75" customHeight="1">
      <c r="A163" s="10"/>
      <c r="B163" s="10"/>
      <c r="C163" s="10"/>
      <c r="D163" s="10"/>
      <c r="E163" s="10"/>
      <c r="F163" s="10"/>
      <c r="G163" s="10"/>
      <c r="H163" s="10"/>
      <c r="I163" s="50"/>
      <c r="J163" s="10"/>
      <c r="K163" s="10"/>
    </row>
    <row r="164" spans="1:11" ht="15.75" customHeight="1">
      <c r="A164" s="10"/>
      <c r="B164" s="10"/>
      <c r="C164" s="10"/>
      <c r="D164" s="10"/>
      <c r="E164" s="10"/>
      <c r="F164" s="10"/>
      <c r="G164" s="10"/>
      <c r="H164" s="10"/>
      <c r="I164" s="50"/>
      <c r="J164" s="10"/>
      <c r="K164" s="10"/>
    </row>
    <row r="165" spans="1:11" ht="15.75" customHeight="1">
      <c r="A165" s="10"/>
      <c r="B165" s="10"/>
      <c r="C165" s="10"/>
      <c r="D165" s="10"/>
      <c r="E165" s="10"/>
      <c r="F165" s="10"/>
      <c r="G165" s="10"/>
      <c r="H165" s="10"/>
      <c r="I165" s="50"/>
      <c r="J165" s="10"/>
      <c r="K165" s="10"/>
    </row>
    <row r="166" spans="1:11" ht="15.75" customHeight="1">
      <c r="A166" s="10"/>
      <c r="B166" s="10"/>
      <c r="C166" s="10"/>
      <c r="D166" s="10"/>
      <c r="E166" s="10"/>
      <c r="F166" s="10"/>
      <c r="G166" s="10"/>
      <c r="H166" s="10"/>
      <c r="I166" s="50"/>
      <c r="J166" s="10"/>
      <c r="K166" s="10"/>
    </row>
    <row r="167" spans="1:11" ht="15.75" customHeight="1">
      <c r="A167" s="10"/>
      <c r="B167" s="10"/>
      <c r="C167" s="10"/>
      <c r="D167" s="10"/>
      <c r="E167" s="10"/>
      <c r="F167" s="10"/>
      <c r="G167" s="10"/>
      <c r="H167" s="10"/>
      <c r="I167" s="50"/>
      <c r="J167" s="10"/>
      <c r="K167" s="10"/>
    </row>
    <row r="168" spans="1:11" ht="15.75" customHeight="1">
      <c r="A168" s="10"/>
      <c r="B168" s="10"/>
      <c r="C168" s="10"/>
      <c r="D168" s="10"/>
      <c r="E168" s="10"/>
      <c r="F168" s="10"/>
      <c r="G168" s="10"/>
      <c r="H168" s="10"/>
      <c r="I168" s="50"/>
      <c r="J168" s="10"/>
      <c r="K168" s="10"/>
    </row>
    <row r="169" spans="1:11" ht="15.75" customHeight="1">
      <c r="A169" s="10"/>
      <c r="B169" s="10"/>
      <c r="C169" s="10"/>
      <c r="D169" s="10"/>
      <c r="E169" s="10"/>
      <c r="F169" s="10"/>
      <c r="G169" s="10"/>
      <c r="H169" s="10"/>
      <c r="I169" s="50"/>
      <c r="J169" s="10"/>
      <c r="K169" s="10"/>
    </row>
    <row r="170" spans="1:11" ht="15.75" customHeight="1">
      <c r="A170" s="10"/>
      <c r="B170" s="10"/>
      <c r="C170" s="10"/>
      <c r="D170" s="10"/>
      <c r="E170" s="10"/>
      <c r="F170" s="10"/>
      <c r="G170" s="10"/>
      <c r="H170" s="10"/>
      <c r="I170" s="50"/>
      <c r="J170" s="10"/>
      <c r="K170" s="10"/>
    </row>
    <row r="171" spans="1:11" ht="15.75" customHeight="1">
      <c r="A171" s="10"/>
      <c r="B171" s="10"/>
      <c r="C171" s="10"/>
      <c r="D171" s="10"/>
      <c r="E171" s="10"/>
      <c r="F171" s="10"/>
      <c r="G171" s="10"/>
      <c r="H171" s="10"/>
      <c r="I171" s="50"/>
      <c r="J171" s="10"/>
      <c r="K171" s="10"/>
    </row>
    <row r="172" spans="1:11" ht="15.75" customHeight="1">
      <c r="A172" s="10"/>
      <c r="B172" s="10"/>
      <c r="C172" s="10"/>
      <c r="D172" s="10"/>
      <c r="E172" s="10"/>
      <c r="F172" s="10"/>
      <c r="G172" s="10"/>
      <c r="H172" s="10"/>
      <c r="I172" s="50"/>
      <c r="J172" s="10"/>
      <c r="K172" s="10"/>
    </row>
    <row r="173" spans="1:11" ht="15.75" customHeight="1">
      <c r="A173" s="10"/>
      <c r="B173" s="10"/>
      <c r="C173" s="10"/>
      <c r="D173" s="10"/>
      <c r="E173" s="10"/>
      <c r="F173" s="10"/>
      <c r="G173" s="10"/>
      <c r="H173" s="10"/>
      <c r="I173" s="50"/>
      <c r="J173" s="10"/>
      <c r="K173" s="10"/>
    </row>
    <row r="174" spans="1:11" ht="15.75" customHeight="1">
      <c r="A174" s="10"/>
      <c r="B174" s="10"/>
      <c r="C174" s="10"/>
      <c r="D174" s="10"/>
      <c r="E174" s="10"/>
      <c r="F174" s="10"/>
      <c r="G174" s="10"/>
      <c r="H174" s="10"/>
      <c r="I174" s="50"/>
      <c r="J174" s="10"/>
      <c r="K174" s="10"/>
    </row>
    <row r="175" spans="1:11" ht="15.75" customHeight="1">
      <c r="A175" s="10"/>
      <c r="B175" s="10"/>
      <c r="C175" s="10"/>
      <c r="D175" s="10"/>
      <c r="E175" s="10"/>
      <c r="F175" s="10"/>
      <c r="G175" s="10"/>
      <c r="H175" s="10"/>
      <c r="I175" s="50"/>
      <c r="J175" s="10"/>
      <c r="K175" s="10"/>
    </row>
    <row r="176" spans="1:11" ht="15.75" customHeight="1">
      <c r="A176" s="10"/>
      <c r="B176" s="10"/>
      <c r="C176" s="10"/>
      <c r="D176" s="10"/>
      <c r="E176" s="10"/>
      <c r="F176" s="10"/>
      <c r="G176" s="10"/>
      <c r="H176" s="10"/>
      <c r="I176" s="50"/>
      <c r="J176" s="10"/>
      <c r="K176" s="10"/>
    </row>
    <row r="177" spans="1:11" ht="15.75" customHeight="1">
      <c r="A177" s="10"/>
      <c r="B177" s="10"/>
      <c r="C177" s="10"/>
      <c r="D177" s="10"/>
      <c r="E177" s="10"/>
      <c r="F177" s="10"/>
      <c r="G177" s="10"/>
      <c r="H177" s="10"/>
      <c r="I177" s="50"/>
      <c r="J177" s="10"/>
      <c r="K177" s="10"/>
    </row>
    <row r="178" spans="1:11" ht="15.75" customHeight="1">
      <c r="A178" s="10"/>
      <c r="B178" s="10"/>
      <c r="C178" s="10"/>
      <c r="D178" s="10"/>
      <c r="E178" s="10"/>
      <c r="F178" s="10"/>
      <c r="G178" s="10"/>
      <c r="H178" s="10"/>
      <c r="I178" s="50"/>
      <c r="J178" s="10"/>
      <c r="K178" s="10"/>
    </row>
    <row r="179" spans="1:11" ht="15.75" customHeight="1">
      <c r="A179" s="10"/>
      <c r="B179" s="10"/>
      <c r="C179" s="10"/>
      <c r="D179" s="10"/>
      <c r="E179" s="10"/>
      <c r="F179" s="10"/>
      <c r="G179" s="10"/>
      <c r="H179" s="10"/>
      <c r="I179" s="50"/>
      <c r="J179" s="10"/>
      <c r="K179" s="10"/>
    </row>
    <row r="180" spans="1:11" ht="15.75" customHeight="1">
      <c r="A180" s="10"/>
      <c r="B180" s="10"/>
      <c r="C180" s="10"/>
      <c r="D180" s="10"/>
      <c r="E180" s="10"/>
      <c r="F180" s="10"/>
      <c r="G180" s="10"/>
      <c r="H180" s="10"/>
      <c r="I180" s="50"/>
      <c r="J180" s="10"/>
      <c r="K180" s="10"/>
    </row>
    <row r="181" spans="1:11" ht="15.75" customHeight="1">
      <c r="A181" s="10"/>
      <c r="B181" s="10"/>
      <c r="C181" s="10"/>
      <c r="D181" s="10"/>
      <c r="E181" s="10"/>
      <c r="F181" s="10"/>
      <c r="G181" s="10"/>
      <c r="H181" s="10"/>
      <c r="I181" s="50"/>
      <c r="J181" s="10"/>
      <c r="K181" s="10"/>
    </row>
    <row r="182" spans="1:11" ht="15.75" customHeight="1">
      <c r="A182" s="10"/>
      <c r="B182" s="10"/>
      <c r="C182" s="10"/>
      <c r="D182" s="10"/>
      <c r="E182" s="10"/>
      <c r="F182" s="10"/>
      <c r="G182" s="10"/>
      <c r="H182" s="10"/>
      <c r="I182" s="50"/>
      <c r="J182" s="10"/>
      <c r="K182" s="10"/>
    </row>
    <row r="183" spans="1:11" ht="15.75" customHeight="1">
      <c r="A183" s="10"/>
      <c r="B183" s="10"/>
      <c r="C183" s="10"/>
      <c r="D183" s="10"/>
      <c r="E183" s="10"/>
      <c r="F183" s="10"/>
      <c r="G183" s="10"/>
      <c r="H183" s="10"/>
      <c r="I183" s="50"/>
      <c r="J183" s="10"/>
      <c r="K183" s="10"/>
    </row>
    <row r="184" spans="1:11" ht="15.75" customHeight="1">
      <c r="A184" s="10"/>
      <c r="B184" s="10"/>
      <c r="C184" s="10"/>
      <c r="D184" s="10"/>
      <c r="E184" s="10"/>
      <c r="F184" s="10"/>
      <c r="G184" s="10"/>
      <c r="H184" s="10"/>
      <c r="I184" s="50"/>
      <c r="J184" s="10"/>
      <c r="K184" s="10"/>
    </row>
    <row r="185" spans="1:11" ht="15.75" customHeight="1">
      <c r="A185" s="10"/>
      <c r="B185" s="10"/>
      <c r="C185" s="10"/>
      <c r="D185" s="10"/>
      <c r="E185" s="10"/>
      <c r="F185" s="10"/>
      <c r="G185" s="10"/>
      <c r="H185" s="10"/>
      <c r="I185" s="50"/>
      <c r="J185" s="10"/>
      <c r="K185" s="10"/>
    </row>
    <row r="186" spans="1:11" ht="15.75" customHeight="1">
      <c r="A186" s="10"/>
      <c r="B186" s="10"/>
      <c r="C186" s="10"/>
      <c r="D186" s="10"/>
      <c r="E186" s="10"/>
      <c r="F186" s="10"/>
      <c r="G186" s="10"/>
      <c r="H186" s="10"/>
      <c r="I186" s="50"/>
      <c r="J186" s="10"/>
      <c r="K186" s="10"/>
    </row>
    <row r="187" spans="1:11" ht="15.75" customHeight="1">
      <c r="A187" s="10"/>
      <c r="B187" s="10"/>
      <c r="C187" s="10"/>
      <c r="D187" s="10"/>
      <c r="E187" s="10"/>
      <c r="F187" s="10"/>
      <c r="G187" s="10"/>
      <c r="H187" s="10"/>
      <c r="I187" s="50"/>
      <c r="J187" s="10"/>
      <c r="K187" s="10"/>
    </row>
    <row r="188" spans="1:11" ht="15.75" customHeight="1">
      <c r="A188" s="10"/>
      <c r="B188" s="10"/>
      <c r="C188" s="10"/>
      <c r="D188" s="10"/>
      <c r="E188" s="10"/>
      <c r="F188" s="10"/>
      <c r="G188" s="10"/>
      <c r="H188" s="10"/>
      <c r="I188" s="50"/>
      <c r="J188" s="10"/>
      <c r="K188" s="10"/>
    </row>
    <row r="189" spans="1:11" ht="15.75" customHeight="1">
      <c r="A189" s="10"/>
      <c r="B189" s="10"/>
      <c r="C189" s="10"/>
      <c r="D189" s="10"/>
      <c r="E189" s="10"/>
      <c r="F189" s="10"/>
      <c r="G189" s="10"/>
      <c r="H189" s="10"/>
      <c r="I189" s="50"/>
      <c r="J189" s="10"/>
      <c r="K189" s="10"/>
    </row>
    <row r="190" spans="1:11" ht="15.75" customHeight="1">
      <c r="A190" s="10"/>
      <c r="B190" s="10"/>
      <c r="C190" s="10"/>
      <c r="D190" s="10"/>
      <c r="E190" s="10"/>
      <c r="F190" s="10"/>
      <c r="G190" s="10"/>
      <c r="H190" s="10"/>
      <c r="I190" s="50"/>
      <c r="J190" s="10"/>
      <c r="K190" s="10"/>
    </row>
    <row r="191" spans="1:11" ht="15.75" customHeight="1">
      <c r="A191" s="10"/>
      <c r="B191" s="10"/>
      <c r="C191" s="10"/>
      <c r="D191" s="10"/>
      <c r="E191" s="10"/>
      <c r="F191" s="10"/>
      <c r="G191" s="10"/>
      <c r="H191" s="10"/>
      <c r="I191" s="50"/>
      <c r="J191" s="10"/>
      <c r="K191" s="10"/>
    </row>
    <row r="192" spans="1:11" ht="15.75" customHeight="1">
      <c r="A192" s="10"/>
      <c r="B192" s="10"/>
      <c r="C192" s="10"/>
      <c r="D192" s="10"/>
      <c r="E192" s="10"/>
      <c r="F192" s="10"/>
      <c r="G192" s="10"/>
      <c r="H192" s="10"/>
      <c r="I192" s="50"/>
      <c r="J192" s="10"/>
      <c r="K192" s="10"/>
    </row>
    <row r="193" spans="1:11" ht="15.75" customHeight="1">
      <c r="A193" s="10"/>
      <c r="B193" s="10"/>
      <c r="C193" s="10"/>
      <c r="D193" s="10"/>
      <c r="E193" s="10"/>
      <c r="F193" s="10"/>
      <c r="G193" s="10"/>
      <c r="H193" s="10"/>
      <c r="I193" s="50"/>
      <c r="J193" s="10"/>
      <c r="K193" s="10"/>
    </row>
    <row r="194" spans="1:11" ht="15.75" customHeight="1">
      <c r="A194" s="10"/>
      <c r="B194" s="10"/>
      <c r="C194" s="10"/>
      <c r="D194" s="10"/>
      <c r="E194" s="10"/>
      <c r="F194" s="10"/>
      <c r="G194" s="10"/>
      <c r="H194" s="10"/>
      <c r="I194" s="50"/>
      <c r="J194" s="10"/>
      <c r="K194" s="10"/>
    </row>
    <row r="195" spans="1:11" ht="15.75" customHeight="1">
      <c r="A195" s="10"/>
      <c r="B195" s="10"/>
      <c r="C195" s="10"/>
      <c r="D195" s="10"/>
      <c r="E195" s="10"/>
      <c r="F195" s="10"/>
      <c r="G195" s="10"/>
      <c r="H195" s="10"/>
      <c r="I195" s="50"/>
      <c r="J195" s="10"/>
      <c r="K195" s="10"/>
    </row>
    <row r="196" spans="1:11" ht="15.75" customHeight="1">
      <c r="A196" s="10"/>
      <c r="B196" s="10"/>
      <c r="C196" s="10"/>
      <c r="D196" s="10"/>
      <c r="E196" s="10"/>
      <c r="F196" s="10"/>
      <c r="G196" s="10"/>
      <c r="H196" s="10"/>
      <c r="I196" s="50"/>
      <c r="J196" s="10"/>
      <c r="K196" s="10"/>
    </row>
    <row r="197" spans="1:11" ht="15.75" customHeight="1">
      <c r="A197" s="10"/>
      <c r="B197" s="10"/>
      <c r="C197" s="10"/>
      <c r="D197" s="10"/>
      <c r="E197" s="10"/>
      <c r="F197" s="10"/>
      <c r="G197" s="10"/>
      <c r="H197" s="10"/>
      <c r="I197" s="50"/>
      <c r="J197" s="10"/>
      <c r="K197" s="10"/>
    </row>
    <row r="198" spans="1:11" ht="15.75" customHeight="1">
      <c r="A198" s="10"/>
      <c r="B198" s="10"/>
      <c r="C198" s="10"/>
      <c r="D198" s="10"/>
      <c r="E198" s="10"/>
      <c r="F198" s="10"/>
      <c r="G198" s="10"/>
      <c r="H198" s="10"/>
      <c r="I198" s="50"/>
      <c r="J198" s="10"/>
      <c r="K198" s="10"/>
    </row>
    <row r="199" spans="1:11" ht="15.75" customHeight="1">
      <c r="A199" s="10"/>
      <c r="B199" s="10"/>
      <c r="C199" s="10"/>
      <c r="D199" s="10"/>
      <c r="E199" s="10"/>
      <c r="F199" s="10"/>
      <c r="G199" s="10"/>
      <c r="H199" s="10"/>
      <c r="I199" s="50"/>
      <c r="J199" s="10"/>
      <c r="K199" s="10"/>
    </row>
    <row r="200" spans="1:11" ht="15.75" customHeight="1">
      <c r="A200" s="10"/>
      <c r="B200" s="10"/>
      <c r="C200" s="10"/>
      <c r="D200" s="10"/>
      <c r="E200" s="10"/>
      <c r="F200" s="10"/>
      <c r="G200" s="10"/>
      <c r="H200" s="10"/>
      <c r="I200" s="50"/>
      <c r="J200" s="10"/>
      <c r="K200" s="10"/>
    </row>
    <row r="201" spans="1:11" ht="15.75" customHeight="1">
      <c r="A201" s="10"/>
      <c r="B201" s="10"/>
      <c r="C201" s="10"/>
      <c r="D201" s="10"/>
      <c r="E201" s="10"/>
      <c r="F201" s="10"/>
      <c r="G201" s="10"/>
      <c r="H201" s="10"/>
      <c r="I201" s="50"/>
      <c r="J201" s="10"/>
      <c r="K201" s="10"/>
    </row>
    <row r="202" spans="1:11" ht="15.75" customHeight="1">
      <c r="A202" s="10"/>
      <c r="B202" s="10"/>
      <c r="C202" s="10"/>
      <c r="D202" s="10"/>
      <c r="E202" s="10"/>
      <c r="F202" s="10"/>
      <c r="G202" s="10"/>
      <c r="H202" s="10"/>
      <c r="I202" s="50"/>
      <c r="J202" s="10"/>
      <c r="K202" s="10"/>
    </row>
    <row r="203" spans="1:11" ht="15.75" customHeight="1">
      <c r="A203" s="10"/>
      <c r="B203" s="10"/>
      <c r="C203" s="10"/>
      <c r="D203" s="10"/>
      <c r="E203" s="10"/>
      <c r="F203" s="10"/>
      <c r="G203" s="10"/>
      <c r="H203" s="10"/>
      <c r="I203" s="50"/>
      <c r="J203" s="10"/>
      <c r="K203" s="10"/>
    </row>
    <row r="204" spans="1:11" ht="15.75" customHeight="1">
      <c r="A204" s="10"/>
      <c r="B204" s="10"/>
      <c r="C204" s="10"/>
      <c r="D204" s="10"/>
      <c r="E204" s="10"/>
      <c r="F204" s="10"/>
      <c r="G204" s="10"/>
      <c r="H204" s="10"/>
      <c r="I204" s="50"/>
      <c r="J204" s="10"/>
      <c r="K204" s="10"/>
    </row>
    <row r="205" spans="1:11" ht="15.75" customHeight="1">
      <c r="A205" s="10"/>
      <c r="B205" s="10"/>
      <c r="C205" s="10"/>
      <c r="D205" s="10"/>
      <c r="E205" s="10"/>
      <c r="F205" s="10"/>
      <c r="G205" s="10"/>
      <c r="H205" s="10"/>
      <c r="I205" s="50"/>
      <c r="J205" s="10"/>
      <c r="K205" s="10"/>
    </row>
    <row r="206" spans="1:11" ht="15.75" customHeight="1">
      <c r="A206" s="10"/>
      <c r="B206" s="10"/>
      <c r="C206" s="10"/>
      <c r="D206" s="10"/>
      <c r="E206" s="10"/>
      <c r="F206" s="10"/>
      <c r="G206" s="10"/>
      <c r="H206" s="10"/>
      <c r="I206" s="50"/>
      <c r="J206" s="10"/>
      <c r="K206" s="10"/>
    </row>
    <row r="207" spans="1:11" ht="15.75" customHeight="1">
      <c r="A207" s="10"/>
      <c r="B207" s="10"/>
      <c r="C207" s="10"/>
      <c r="D207" s="10"/>
      <c r="E207" s="10"/>
      <c r="F207" s="10"/>
      <c r="G207" s="10"/>
      <c r="H207" s="10"/>
      <c r="I207" s="50"/>
      <c r="J207" s="10"/>
      <c r="K207" s="10"/>
    </row>
    <row r="208" spans="1:11" ht="15.75" customHeight="1">
      <c r="A208" s="10"/>
      <c r="B208" s="10"/>
      <c r="C208" s="10"/>
      <c r="D208" s="10"/>
      <c r="E208" s="10"/>
      <c r="F208" s="10"/>
      <c r="G208" s="10"/>
      <c r="H208" s="10"/>
      <c r="I208" s="50"/>
      <c r="J208" s="10"/>
      <c r="K208" s="10"/>
    </row>
    <row r="209" spans="1:11" ht="15.75" customHeight="1">
      <c r="A209" s="10"/>
      <c r="B209" s="10"/>
      <c r="C209" s="10"/>
      <c r="D209" s="10"/>
      <c r="E209" s="10"/>
      <c r="F209" s="10"/>
      <c r="G209" s="10"/>
      <c r="H209" s="10"/>
      <c r="I209" s="50"/>
      <c r="J209" s="10"/>
      <c r="K209" s="10"/>
    </row>
    <row r="210" spans="1:11" ht="15.75" customHeight="1">
      <c r="A210" s="10"/>
      <c r="B210" s="10"/>
      <c r="C210" s="10"/>
      <c r="D210" s="10"/>
      <c r="E210" s="10"/>
      <c r="F210" s="10"/>
      <c r="G210" s="10"/>
      <c r="H210" s="10"/>
      <c r="I210" s="50"/>
      <c r="J210" s="10"/>
      <c r="K210" s="10"/>
    </row>
    <row r="211" spans="1:11" ht="15.75" customHeight="1">
      <c r="A211" s="10"/>
      <c r="B211" s="10"/>
      <c r="C211" s="10"/>
      <c r="D211" s="10"/>
      <c r="E211" s="10"/>
      <c r="F211" s="10"/>
      <c r="G211" s="10"/>
      <c r="H211" s="10"/>
      <c r="I211" s="50"/>
      <c r="J211" s="10"/>
      <c r="K211" s="10"/>
    </row>
    <row r="212" spans="1:11" ht="15.75" customHeight="1">
      <c r="A212" s="10"/>
      <c r="B212" s="10"/>
      <c r="C212" s="10"/>
      <c r="D212" s="10"/>
      <c r="E212" s="10"/>
      <c r="F212" s="10"/>
      <c r="G212" s="10"/>
      <c r="H212" s="10"/>
      <c r="I212" s="50"/>
      <c r="J212" s="10"/>
      <c r="K212" s="10"/>
    </row>
    <row r="213" spans="1:11" ht="15.75" customHeight="1">
      <c r="A213" s="10"/>
      <c r="B213" s="10"/>
      <c r="C213" s="10"/>
      <c r="D213" s="10"/>
      <c r="E213" s="10"/>
      <c r="F213" s="10"/>
      <c r="G213" s="10"/>
      <c r="H213" s="10"/>
      <c r="I213" s="50"/>
      <c r="J213" s="10"/>
      <c r="K213" s="10"/>
    </row>
    <row r="214" spans="1:11" ht="15.75" customHeight="1">
      <c r="A214" s="10"/>
      <c r="B214" s="10"/>
      <c r="C214" s="10"/>
      <c r="D214" s="10"/>
      <c r="E214" s="10"/>
      <c r="F214" s="10"/>
      <c r="G214" s="10"/>
      <c r="H214" s="10"/>
      <c r="I214" s="50"/>
      <c r="J214" s="10"/>
      <c r="K214" s="10"/>
    </row>
    <row r="215" spans="1:11" ht="15.75" customHeight="1">
      <c r="A215" s="10"/>
      <c r="B215" s="10"/>
      <c r="C215" s="10"/>
      <c r="D215" s="10"/>
      <c r="E215" s="10"/>
      <c r="F215" s="10"/>
      <c r="G215" s="10"/>
      <c r="H215" s="10"/>
      <c r="I215" s="50"/>
      <c r="J215" s="10"/>
      <c r="K215" s="10"/>
    </row>
    <row r="216" spans="1:11" ht="15.75" customHeight="1">
      <c r="A216" s="10"/>
      <c r="B216" s="10"/>
      <c r="C216" s="10"/>
      <c r="D216" s="10"/>
      <c r="E216" s="10"/>
      <c r="F216" s="10"/>
      <c r="G216" s="10"/>
      <c r="H216" s="10"/>
      <c r="I216" s="50"/>
      <c r="J216" s="10"/>
      <c r="K216" s="10"/>
    </row>
    <row r="217" spans="1:11" ht="15.75" customHeight="1">
      <c r="A217" s="10"/>
      <c r="B217" s="10"/>
      <c r="C217" s="10"/>
      <c r="D217" s="10"/>
      <c r="E217" s="10"/>
      <c r="F217" s="10"/>
      <c r="G217" s="10"/>
      <c r="H217" s="10"/>
      <c r="I217" s="50"/>
      <c r="J217" s="10"/>
      <c r="K217" s="10"/>
    </row>
    <row r="218" spans="1:11" ht="15.75" customHeight="1">
      <c r="A218" s="10"/>
      <c r="B218" s="10"/>
      <c r="C218" s="10"/>
      <c r="D218" s="10"/>
      <c r="E218" s="10"/>
      <c r="F218" s="10"/>
      <c r="G218" s="10"/>
      <c r="H218" s="10"/>
      <c r="I218" s="50"/>
      <c r="J218" s="10"/>
      <c r="K218" s="10"/>
    </row>
    <row r="219" spans="1:11" ht="15.75" customHeight="1">
      <c r="A219" s="10"/>
      <c r="B219" s="10"/>
      <c r="C219" s="10"/>
      <c r="D219" s="10"/>
      <c r="E219" s="10"/>
      <c r="F219" s="10"/>
      <c r="G219" s="10"/>
      <c r="H219" s="10"/>
      <c r="I219" s="50"/>
      <c r="J219" s="10"/>
      <c r="K219" s="10"/>
    </row>
    <row r="220" spans="1:11" ht="15.75" customHeight="1">
      <c r="A220" s="10"/>
      <c r="B220" s="10"/>
      <c r="C220" s="10"/>
      <c r="D220" s="10"/>
      <c r="E220" s="10"/>
      <c r="F220" s="10"/>
      <c r="G220" s="10"/>
      <c r="H220" s="10"/>
      <c r="I220" s="50"/>
      <c r="J220" s="10"/>
      <c r="K220" s="10"/>
    </row>
    <row r="221" spans="1:11" ht="15.75" customHeight="1">
      <c r="A221" s="10"/>
      <c r="B221" s="10"/>
      <c r="C221" s="10"/>
      <c r="D221" s="10"/>
      <c r="E221" s="10"/>
      <c r="F221" s="10"/>
      <c r="G221" s="10"/>
      <c r="H221" s="10"/>
      <c r="I221" s="50"/>
      <c r="J221" s="10"/>
      <c r="K221" s="10"/>
    </row>
    <row r="222" spans="1:11" ht="15.75" customHeight="1">
      <c r="A222" s="10"/>
      <c r="B222" s="10"/>
      <c r="C222" s="10"/>
      <c r="D222" s="10"/>
      <c r="E222" s="10"/>
      <c r="F222" s="10"/>
      <c r="G222" s="10"/>
      <c r="H222" s="10"/>
      <c r="I222" s="50"/>
      <c r="J222" s="10"/>
      <c r="K222" s="10"/>
    </row>
    <row r="223" spans="1:11" ht="15.75" customHeight="1">
      <c r="A223" s="10"/>
      <c r="B223" s="10"/>
      <c r="C223" s="10"/>
      <c r="D223" s="10"/>
      <c r="E223" s="10"/>
      <c r="F223" s="10"/>
      <c r="G223" s="10"/>
      <c r="H223" s="10"/>
      <c r="I223" s="50"/>
      <c r="J223" s="10"/>
      <c r="K223" s="10"/>
    </row>
    <row r="224" spans="1:11" ht="15.75" customHeight="1">
      <c r="A224" s="10"/>
      <c r="B224" s="10"/>
      <c r="C224" s="10"/>
      <c r="D224" s="10"/>
      <c r="E224" s="10"/>
      <c r="F224" s="10"/>
      <c r="G224" s="10"/>
      <c r="H224" s="10"/>
      <c r="I224" s="50"/>
      <c r="J224" s="10"/>
      <c r="K224" s="10"/>
    </row>
    <row r="225" spans="1:11" ht="15.75" customHeight="1">
      <c r="A225" s="10"/>
      <c r="B225" s="10"/>
      <c r="C225" s="10"/>
      <c r="D225" s="10"/>
      <c r="E225" s="10"/>
      <c r="F225" s="10"/>
      <c r="G225" s="10"/>
      <c r="H225" s="10"/>
      <c r="I225" s="50"/>
      <c r="J225" s="10"/>
      <c r="K225" s="10"/>
    </row>
    <row r="226" spans="1:11" ht="15.75" customHeight="1">
      <c r="A226" s="10"/>
      <c r="B226" s="10"/>
      <c r="C226" s="10"/>
      <c r="D226" s="10"/>
      <c r="E226" s="10"/>
      <c r="F226" s="10"/>
      <c r="G226" s="10"/>
      <c r="H226" s="10"/>
      <c r="I226" s="50"/>
      <c r="J226" s="10"/>
      <c r="K226" s="10"/>
    </row>
    <row r="227" spans="1:11" ht="15.75" customHeight="1">
      <c r="A227" s="10"/>
      <c r="B227" s="10"/>
      <c r="C227" s="10"/>
      <c r="D227" s="10"/>
      <c r="E227" s="10"/>
      <c r="F227" s="10"/>
      <c r="G227" s="10"/>
      <c r="H227" s="10"/>
      <c r="I227" s="50"/>
      <c r="J227" s="10"/>
      <c r="K227" s="10"/>
    </row>
    <row r="228" spans="1:11" ht="15.75" customHeight="1">
      <c r="A228" s="10"/>
      <c r="B228" s="10"/>
      <c r="C228" s="10"/>
      <c r="D228" s="10"/>
      <c r="E228" s="10"/>
      <c r="F228" s="10"/>
      <c r="G228" s="10"/>
      <c r="H228" s="10"/>
      <c r="I228" s="50"/>
      <c r="J228" s="10"/>
      <c r="K228" s="10"/>
    </row>
    <row r="229" spans="1:11" ht="15.75" customHeight="1">
      <c r="A229" s="10"/>
      <c r="B229" s="10"/>
      <c r="C229" s="10"/>
      <c r="D229" s="10"/>
      <c r="E229" s="10"/>
      <c r="F229" s="10"/>
      <c r="G229" s="10"/>
      <c r="H229" s="10"/>
      <c r="I229" s="50"/>
      <c r="J229" s="10"/>
      <c r="K229" s="10"/>
    </row>
    <row r="230" spans="1:11" ht="15.75" customHeight="1">
      <c r="A230" s="10"/>
      <c r="B230" s="10"/>
      <c r="C230" s="10"/>
      <c r="D230" s="10"/>
      <c r="E230" s="10"/>
      <c r="F230" s="10"/>
      <c r="G230" s="10"/>
      <c r="H230" s="10"/>
      <c r="I230" s="50"/>
      <c r="J230" s="10"/>
      <c r="K230" s="10"/>
    </row>
    <row r="231" spans="1:11" ht="15.75" customHeight="1">
      <c r="A231" s="10"/>
      <c r="B231" s="10"/>
      <c r="C231" s="10"/>
      <c r="D231" s="10"/>
      <c r="E231" s="10"/>
      <c r="F231" s="10"/>
      <c r="G231" s="10"/>
      <c r="H231" s="10"/>
      <c r="I231" s="50"/>
      <c r="J231" s="10"/>
      <c r="K231" s="10"/>
    </row>
    <row r="232" spans="1:11" ht="15.75" customHeight="1">
      <c r="A232" s="10"/>
      <c r="B232" s="10"/>
      <c r="C232" s="10"/>
      <c r="D232" s="10"/>
      <c r="E232" s="10"/>
      <c r="F232" s="10"/>
      <c r="G232" s="10"/>
      <c r="H232" s="10"/>
      <c r="I232" s="50"/>
      <c r="J232" s="10"/>
      <c r="K232" s="10"/>
    </row>
    <row r="233" spans="1:11" ht="15.75" customHeight="1">
      <c r="A233" s="10"/>
      <c r="B233" s="10"/>
      <c r="C233" s="10"/>
      <c r="D233" s="10"/>
      <c r="E233" s="10"/>
      <c r="F233" s="10"/>
      <c r="G233" s="10"/>
      <c r="H233" s="10"/>
      <c r="I233" s="50"/>
      <c r="J233" s="10"/>
      <c r="K233" s="10"/>
    </row>
    <row r="234" spans="1:11" ht="15.75" customHeight="1">
      <c r="A234" s="10"/>
      <c r="B234" s="10"/>
      <c r="C234" s="10"/>
      <c r="D234" s="10"/>
      <c r="E234" s="10"/>
      <c r="F234" s="10"/>
      <c r="G234" s="10"/>
      <c r="H234" s="10"/>
      <c r="I234" s="50"/>
      <c r="J234" s="10"/>
      <c r="K234" s="10"/>
    </row>
    <row r="235" spans="1:11" ht="15.75" customHeight="1">
      <c r="A235" s="10"/>
      <c r="B235" s="10"/>
      <c r="C235" s="10"/>
      <c r="D235" s="10"/>
      <c r="E235" s="10"/>
      <c r="F235" s="10"/>
      <c r="G235" s="10"/>
      <c r="H235" s="10"/>
      <c r="I235" s="50"/>
      <c r="J235" s="10"/>
      <c r="K235" s="10"/>
    </row>
    <row r="236" spans="1:11" ht="15.75" customHeight="1">
      <c r="A236" s="10"/>
      <c r="B236" s="10"/>
      <c r="C236" s="10"/>
      <c r="D236" s="10"/>
      <c r="E236" s="10"/>
      <c r="F236" s="10"/>
      <c r="G236" s="10"/>
      <c r="H236" s="10"/>
      <c r="I236" s="50"/>
      <c r="J236" s="10"/>
      <c r="K236" s="10"/>
    </row>
    <row r="237" spans="1:11" ht="15.75" customHeight="1">
      <c r="A237" s="10"/>
      <c r="B237" s="10"/>
      <c r="C237" s="10"/>
      <c r="D237" s="10"/>
      <c r="E237" s="10"/>
      <c r="F237" s="10"/>
      <c r="G237" s="10"/>
      <c r="H237" s="10"/>
      <c r="I237" s="50"/>
      <c r="J237" s="10"/>
      <c r="K237" s="10"/>
    </row>
    <row r="238" spans="1:11" ht="15.75" customHeight="1">
      <c r="A238" s="10"/>
      <c r="B238" s="10"/>
      <c r="C238" s="10"/>
      <c r="D238" s="10"/>
      <c r="E238" s="10"/>
      <c r="F238" s="10"/>
      <c r="G238" s="10"/>
      <c r="H238" s="10"/>
      <c r="I238" s="50"/>
      <c r="J238" s="10"/>
      <c r="K238" s="10"/>
    </row>
    <row r="239" spans="1:11" ht="15.75" customHeight="1">
      <c r="A239" s="10"/>
      <c r="B239" s="10"/>
      <c r="C239" s="10"/>
      <c r="D239" s="10"/>
      <c r="E239" s="10"/>
      <c r="F239" s="10"/>
      <c r="G239" s="10"/>
      <c r="H239" s="10"/>
      <c r="I239" s="50"/>
      <c r="J239" s="10"/>
      <c r="K239" s="10"/>
    </row>
    <row r="240" spans="1:11" ht="15.75" customHeight="1">
      <c r="A240" s="10"/>
      <c r="B240" s="10"/>
      <c r="C240" s="10"/>
      <c r="D240" s="10"/>
      <c r="E240" s="10"/>
      <c r="F240" s="10"/>
      <c r="G240" s="10"/>
      <c r="H240" s="10"/>
      <c r="I240" s="50"/>
      <c r="J240" s="10"/>
      <c r="K240" s="10"/>
    </row>
    <row r="241" spans="1:11" ht="15.75" customHeight="1">
      <c r="A241" s="10"/>
      <c r="B241" s="10"/>
      <c r="C241" s="10"/>
      <c r="D241" s="10"/>
      <c r="E241" s="10"/>
      <c r="F241" s="10"/>
      <c r="G241" s="10"/>
      <c r="H241" s="10"/>
      <c r="I241" s="50"/>
      <c r="J241" s="10"/>
      <c r="K241" s="10"/>
    </row>
    <row r="242" spans="1:11" ht="15.75" customHeight="1">
      <c r="A242" s="10"/>
      <c r="B242" s="10"/>
      <c r="C242" s="10"/>
      <c r="D242" s="10"/>
      <c r="E242" s="10"/>
      <c r="F242" s="10"/>
      <c r="G242" s="10"/>
      <c r="H242" s="10"/>
      <c r="I242" s="50"/>
      <c r="J242" s="10"/>
      <c r="K242" s="10"/>
    </row>
    <row r="243" spans="1:11" ht="15.75" customHeight="1">
      <c r="A243" s="10"/>
      <c r="B243" s="10"/>
      <c r="C243" s="10"/>
      <c r="D243" s="10"/>
      <c r="E243" s="10"/>
      <c r="F243" s="10"/>
      <c r="G243" s="10"/>
      <c r="H243" s="10"/>
      <c r="I243" s="50"/>
      <c r="J243" s="10"/>
      <c r="K243" s="10"/>
    </row>
    <row r="244" spans="1:11" ht="15.75" customHeight="1">
      <c r="A244" s="10"/>
      <c r="B244" s="10"/>
      <c r="C244" s="10"/>
      <c r="D244" s="10"/>
      <c r="E244" s="10"/>
      <c r="F244" s="10"/>
      <c r="G244" s="10"/>
      <c r="H244" s="10"/>
      <c r="I244" s="50"/>
      <c r="J244" s="10"/>
      <c r="K244" s="10"/>
    </row>
    <row r="245" spans="1:11" ht="15.75" customHeight="1">
      <c r="A245" s="10"/>
      <c r="B245" s="10"/>
      <c r="C245" s="10"/>
      <c r="D245" s="10"/>
      <c r="E245" s="10"/>
      <c r="F245" s="10"/>
      <c r="G245" s="10"/>
      <c r="H245" s="10"/>
      <c r="I245" s="50"/>
      <c r="J245" s="10"/>
      <c r="K245" s="10"/>
    </row>
    <row r="246" spans="1:11" ht="15.75" customHeight="1">
      <c r="A246" s="10"/>
      <c r="B246" s="10"/>
      <c r="C246" s="10"/>
      <c r="D246" s="10"/>
      <c r="E246" s="10"/>
      <c r="F246" s="10"/>
      <c r="G246" s="10"/>
      <c r="H246" s="10"/>
      <c r="I246" s="50"/>
      <c r="J246" s="10"/>
      <c r="K246" s="10"/>
    </row>
    <row r="247" spans="1:11" ht="15.75" customHeight="1">
      <c r="A247" s="10"/>
      <c r="B247" s="10"/>
      <c r="C247" s="10"/>
      <c r="D247" s="10"/>
      <c r="E247" s="10"/>
      <c r="F247" s="10"/>
      <c r="G247" s="10"/>
      <c r="H247" s="10"/>
      <c r="I247" s="50"/>
      <c r="J247" s="10"/>
      <c r="K247" s="10"/>
    </row>
    <row r="248" spans="1:11" ht="15.75" customHeight="1">
      <c r="A248" s="10"/>
      <c r="B248" s="10"/>
      <c r="C248" s="10"/>
      <c r="D248" s="10"/>
      <c r="E248" s="10"/>
      <c r="F248" s="10"/>
      <c r="G248" s="10"/>
      <c r="H248" s="10"/>
      <c r="I248" s="50"/>
      <c r="J248" s="10"/>
      <c r="K248" s="10"/>
    </row>
    <row r="249" spans="1:11" ht="15.75" customHeight="1">
      <c r="A249" s="10"/>
      <c r="B249" s="10"/>
      <c r="C249" s="10"/>
      <c r="D249" s="10"/>
      <c r="E249" s="10"/>
      <c r="F249" s="10"/>
      <c r="G249" s="10"/>
      <c r="H249" s="10"/>
      <c r="I249" s="50"/>
      <c r="J249" s="10"/>
      <c r="K249" s="10"/>
    </row>
    <row r="250" spans="1:11" ht="15.75" customHeight="1">
      <c r="A250" s="10"/>
      <c r="B250" s="10"/>
      <c r="C250" s="10"/>
      <c r="D250" s="10"/>
      <c r="E250" s="10"/>
      <c r="F250" s="10"/>
      <c r="G250" s="10"/>
      <c r="H250" s="10"/>
      <c r="I250" s="50"/>
      <c r="J250" s="10"/>
      <c r="K250" s="10"/>
    </row>
    <row r="251" spans="1:11" ht="15.75" customHeight="1">
      <c r="A251" s="10"/>
      <c r="B251" s="10"/>
      <c r="C251" s="10"/>
      <c r="D251" s="10"/>
      <c r="E251" s="10"/>
      <c r="F251" s="10"/>
      <c r="G251" s="10"/>
      <c r="H251" s="10"/>
      <c r="I251" s="50"/>
      <c r="J251" s="10"/>
      <c r="K251" s="10"/>
    </row>
    <row r="252" spans="1:11" ht="15.75" customHeight="1">
      <c r="A252" s="10"/>
      <c r="B252" s="10"/>
      <c r="C252" s="10"/>
      <c r="D252" s="10"/>
      <c r="E252" s="10"/>
      <c r="F252" s="10"/>
      <c r="G252" s="10"/>
      <c r="H252" s="10"/>
      <c r="I252" s="50"/>
      <c r="J252" s="10"/>
      <c r="K252" s="10"/>
    </row>
    <row r="253" spans="1:11" ht="15.75" customHeight="1">
      <c r="A253" s="10"/>
      <c r="B253" s="10"/>
      <c r="C253" s="10"/>
      <c r="D253" s="10"/>
      <c r="E253" s="10"/>
      <c r="F253" s="10"/>
      <c r="G253" s="10"/>
      <c r="H253" s="10"/>
      <c r="I253" s="50"/>
      <c r="J253" s="10"/>
      <c r="K253" s="10"/>
    </row>
    <row r="254" spans="1:11" ht="15.75" customHeight="1">
      <c r="A254" s="10"/>
      <c r="B254" s="10"/>
      <c r="C254" s="10"/>
      <c r="D254" s="10"/>
      <c r="E254" s="10"/>
      <c r="F254" s="10"/>
      <c r="G254" s="10"/>
      <c r="H254" s="10"/>
      <c r="I254" s="50"/>
      <c r="J254" s="10"/>
      <c r="K254" s="10"/>
    </row>
    <row r="255" spans="1:11" ht="15.75" customHeight="1">
      <c r="A255" s="10"/>
      <c r="B255" s="10"/>
      <c r="C255" s="10"/>
      <c r="D255" s="10"/>
      <c r="E255" s="10"/>
      <c r="F255" s="10"/>
      <c r="G255" s="10"/>
      <c r="H255" s="10"/>
      <c r="I255" s="50"/>
      <c r="J255" s="10"/>
      <c r="K255" s="10"/>
    </row>
    <row r="256" spans="1:11" ht="15.75" customHeight="1">
      <c r="A256" s="10"/>
      <c r="B256" s="10"/>
      <c r="C256" s="10"/>
      <c r="D256" s="10"/>
      <c r="E256" s="10"/>
      <c r="F256" s="10"/>
      <c r="G256" s="10"/>
      <c r="H256" s="10"/>
      <c r="I256" s="50"/>
      <c r="J256" s="10"/>
      <c r="K256" s="10"/>
    </row>
    <row r="257" spans="1:11" ht="15.75" customHeight="1">
      <c r="A257" s="10"/>
      <c r="B257" s="10"/>
      <c r="C257" s="10"/>
      <c r="D257" s="10"/>
      <c r="E257" s="10"/>
      <c r="F257" s="10"/>
      <c r="G257" s="10"/>
      <c r="H257" s="10"/>
      <c r="I257" s="50"/>
      <c r="J257" s="10"/>
      <c r="K257" s="10"/>
    </row>
    <row r="258" spans="1:11" ht="15.75" customHeight="1">
      <c r="A258" s="10"/>
      <c r="B258" s="10"/>
      <c r="C258" s="10"/>
      <c r="D258" s="10"/>
      <c r="E258" s="10"/>
      <c r="F258" s="10"/>
      <c r="G258" s="10"/>
      <c r="H258" s="10"/>
      <c r="I258" s="50"/>
      <c r="J258" s="10"/>
      <c r="K258" s="10"/>
    </row>
    <row r="259" spans="1:11" ht="15.75" customHeight="1">
      <c r="A259" s="10"/>
      <c r="B259" s="10"/>
      <c r="C259" s="10"/>
      <c r="D259" s="10"/>
      <c r="E259" s="10"/>
      <c r="F259" s="10"/>
      <c r="G259" s="10"/>
      <c r="H259" s="10"/>
      <c r="I259" s="50"/>
      <c r="J259" s="10"/>
      <c r="K259" s="10"/>
    </row>
    <row r="260" spans="1:11" ht="15.75" customHeight="1">
      <c r="A260" s="10"/>
      <c r="B260" s="10"/>
      <c r="C260" s="10"/>
      <c r="D260" s="10"/>
      <c r="E260" s="10"/>
      <c r="F260" s="10"/>
      <c r="G260" s="10"/>
      <c r="H260" s="10"/>
      <c r="I260" s="50"/>
      <c r="J260" s="10"/>
      <c r="K260" s="10"/>
    </row>
    <row r="261" spans="1:11" ht="15.75" customHeight="1">
      <c r="A261" s="10"/>
      <c r="B261" s="10"/>
      <c r="C261" s="10"/>
      <c r="D261" s="10"/>
      <c r="E261" s="10"/>
      <c r="F261" s="10"/>
      <c r="G261" s="10"/>
      <c r="H261" s="10"/>
      <c r="I261" s="50"/>
      <c r="J261" s="10"/>
      <c r="K261" s="10"/>
    </row>
    <row r="262" spans="1:11" ht="15.75" customHeight="1">
      <c r="A262" s="10"/>
      <c r="B262" s="10"/>
      <c r="C262" s="10"/>
      <c r="D262" s="10"/>
      <c r="E262" s="10"/>
      <c r="F262" s="10"/>
      <c r="G262" s="10"/>
      <c r="H262" s="10"/>
      <c r="I262" s="50"/>
      <c r="J262" s="10"/>
      <c r="K262" s="10"/>
    </row>
    <row r="263" spans="1:11" ht="15.75" customHeight="1">
      <c r="A263" s="10"/>
      <c r="B263" s="10"/>
      <c r="C263" s="10"/>
      <c r="D263" s="10"/>
      <c r="E263" s="10"/>
      <c r="F263" s="10"/>
      <c r="G263" s="10"/>
      <c r="H263" s="10"/>
      <c r="I263" s="50"/>
      <c r="J263" s="10"/>
      <c r="K263" s="10"/>
    </row>
    <row r="264" spans="1:11" ht="15.75" customHeight="1">
      <c r="A264" s="10"/>
      <c r="B264" s="10"/>
      <c r="C264" s="10"/>
      <c r="D264" s="10"/>
      <c r="E264" s="10"/>
      <c r="F264" s="10"/>
      <c r="G264" s="10"/>
      <c r="H264" s="10"/>
      <c r="I264" s="50"/>
      <c r="J264" s="10"/>
      <c r="K264" s="10"/>
    </row>
    <row r="265" spans="1:11" ht="15.75" customHeight="1">
      <c r="A265" s="10"/>
      <c r="B265" s="10"/>
      <c r="C265" s="10"/>
      <c r="D265" s="10"/>
      <c r="E265" s="10"/>
      <c r="F265" s="10"/>
      <c r="G265" s="10"/>
      <c r="H265" s="10"/>
      <c r="I265" s="50"/>
      <c r="J265" s="10"/>
      <c r="K265" s="10"/>
    </row>
    <row r="266" spans="1:11" ht="15.75" customHeight="1">
      <c r="A266" s="10"/>
      <c r="B266" s="10"/>
      <c r="C266" s="10"/>
      <c r="D266" s="10"/>
      <c r="E266" s="10"/>
      <c r="F266" s="10"/>
      <c r="G266" s="10"/>
      <c r="H266" s="10"/>
      <c r="I266" s="50"/>
      <c r="J266" s="10"/>
      <c r="K266" s="10"/>
    </row>
    <row r="267" spans="1:11" ht="15.75" customHeight="1">
      <c r="A267" s="10"/>
      <c r="B267" s="10"/>
      <c r="C267" s="10"/>
      <c r="D267" s="10"/>
      <c r="E267" s="10"/>
      <c r="F267" s="10"/>
      <c r="G267" s="10"/>
      <c r="H267" s="10"/>
      <c r="I267" s="50"/>
      <c r="J267" s="10"/>
      <c r="K267" s="10"/>
    </row>
    <row r="268" spans="1:11" ht="15.75" customHeight="1">
      <c r="A268" s="10"/>
      <c r="B268" s="10"/>
      <c r="C268" s="10"/>
      <c r="D268" s="10"/>
      <c r="E268" s="10"/>
      <c r="F268" s="10"/>
      <c r="G268" s="10"/>
      <c r="H268" s="10"/>
      <c r="I268" s="50"/>
      <c r="J268" s="10"/>
      <c r="K268" s="10"/>
    </row>
    <row r="269" spans="1:11" ht="15.75" customHeight="1">
      <c r="A269" s="10"/>
      <c r="B269" s="10"/>
      <c r="C269" s="10"/>
      <c r="D269" s="10"/>
      <c r="E269" s="10"/>
      <c r="F269" s="10"/>
      <c r="G269" s="10"/>
      <c r="H269" s="10"/>
      <c r="I269" s="50"/>
      <c r="J269" s="10"/>
      <c r="K269" s="10"/>
    </row>
    <row r="270" spans="1:11" ht="15.75" customHeight="1">
      <c r="A270" s="10"/>
      <c r="B270" s="10"/>
      <c r="C270" s="10"/>
      <c r="D270" s="10"/>
      <c r="E270" s="10"/>
      <c r="F270" s="10"/>
      <c r="G270" s="10"/>
      <c r="H270" s="10"/>
      <c r="I270" s="50"/>
      <c r="J270" s="10"/>
      <c r="K270" s="10"/>
    </row>
    <row r="271" spans="1:11" ht="15.75" customHeight="1">
      <c r="A271" s="10"/>
      <c r="B271" s="10"/>
      <c r="C271" s="10"/>
      <c r="D271" s="10"/>
      <c r="E271" s="10"/>
      <c r="F271" s="10"/>
      <c r="G271" s="10"/>
      <c r="H271" s="10"/>
      <c r="I271" s="50"/>
      <c r="J271" s="10"/>
      <c r="K271" s="10"/>
    </row>
    <row r="272" spans="1:11" ht="15.75" customHeight="1">
      <c r="A272" s="10"/>
      <c r="B272" s="10"/>
      <c r="C272" s="10"/>
      <c r="D272" s="10"/>
      <c r="E272" s="10"/>
      <c r="F272" s="10"/>
      <c r="G272" s="10"/>
      <c r="H272" s="10"/>
      <c r="I272" s="50"/>
      <c r="J272" s="10"/>
      <c r="K272" s="10"/>
    </row>
    <row r="273" spans="1:11" ht="15.75" customHeight="1">
      <c r="A273" s="10"/>
      <c r="B273" s="10"/>
      <c r="C273" s="10"/>
      <c r="D273" s="10"/>
      <c r="E273" s="10"/>
      <c r="F273" s="10"/>
      <c r="G273" s="10"/>
      <c r="H273" s="10"/>
      <c r="I273" s="50"/>
      <c r="J273" s="10"/>
      <c r="K273" s="10"/>
    </row>
    <row r="274" spans="1:11" ht="15.75" customHeight="1">
      <c r="A274" s="10"/>
      <c r="B274" s="10"/>
      <c r="C274" s="10"/>
      <c r="D274" s="10"/>
      <c r="E274" s="10"/>
      <c r="F274" s="10"/>
      <c r="G274" s="10"/>
      <c r="H274" s="10"/>
      <c r="I274" s="50"/>
      <c r="J274" s="10"/>
      <c r="K274" s="10"/>
    </row>
    <row r="275" spans="1:11" ht="15.75" customHeight="1">
      <c r="A275" s="10"/>
      <c r="B275" s="10"/>
      <c r="C275" s="10"/>
      <c r="D275" s="10"/>
      <c r="E275" s="10"/>
      <c r="F275" s="10"/>
      <c r="G275" s="10"/>
      <c r="H275" s="10"/>
      <c r="I275" s="50"/>
      <c r="J275" s="10"/>
      <c r="K275" s="10"/>
    </row>
    <row r="276" spans="1:11" ht="15.75" customHeight="1">
      <c r="A276" s="10"/>
      <c r="B276" s="10"/>
      <c r="C276" s="10"/>
      <c r="D276" s="10"/>
      <c r="E276" s="10"/>
      <c r="F276" s="10"/>
      <c r="G276" s="10"/>
      <c r="H276" s="10"/>
      <c r="I276" s="50"/>
      <c r="J276" s="10"/>
      <c r="K276" s="10"/>
    </row>
    <row r="277" spans="1:11" ht="15.75" customHeight="1">
      <c r="A277" s="10"/>
      <c r="B277" s="10"/>
      <c r="C277" s="10"/>
      <c r="D277" s="10"/>
      <c r="E277" s="10"/>
      <c r="F277" s="10"/>
      <c r="G277" s="10"/>
      <c r="H277" s="10"/>
      <c r="I277" s="50"/>
      <c r="J277" s="10"/>
      <c r="K277" s="10"/>
    </row>
    <row r="278" spans="1:11" ht="15.75" customHeight="1">
      <c r="A278" s="10"/>
      <c r="B278" s="10"/>
      <c r="C278" s="10"/>
      <c r="D278" s="10"/>
      <c r="E278" s="10"/>
      <c r="F278" s="10"/>
      <c r="G278" s="10"/>
      <c r="H278" s="10"/>
      <c r="I278" s="50"/>
      <c r="J278" s="10"/>
      <c r="K278" s="10"/>
    </row>
    <row r="279" spans="1:11" ht="15.75" customHeight="1">
      <c r="A279" s="10"/>
      <c r="B279" s="10"/>
      <c r="C279" s="10"/>
      <c r="D279" s="10"/>
      <c r="E279" s="10"/>
      <c r="F279" s="10"/>
      <c r="G279" s="10"/>
      <c r="H279" s="10"/>
      <c r="I279" s="50"/>
      <c r="J279" s="10"/>
      <c r="K279" s="10"/>
    </row>
    <row r="280" spans="1:11" ht="15.75" customHeight="1">
      <c r="A280" s="10"/>
      <c r="B280" s="10"/>
      <c r="C280" s="10"/>
      <c r="D280" s="10"/>
      <c r="E280" s="10"/>
      <c r="F280" s="10"/>
      <c r="G280" s="10"/>
      <c r="H280" s="10"/>
      <c r="I280" s="50"/>
      <c r="J280" s="10"/>
      <c r="K280" s="10"/>
    </row>
    <row r="281" spans="1:11" ht="15.75" customHeight="1">
      <c r="A281" s="10"/>
      <c r="B281" s="10"/>
      <c r="C281" s="10"/>
      <c r="D281" s="10"/>
      <c r="E281" s="10"/>
      <c r="F281" s="10"/>
      <c r="G281" s="10"/>
      <c r="H281" s="10"/>
      <c r="I281" s="50"/>
      <c r="J281" s="10"/>
      <c r="K281" s="10"/>
    </row>
    <row r="282" spans="1:11" ht="15.75" customHeight="1">
      <c r="A282" s="10"/>
      <c r="B282" s="10"/>
      <c r="C282" s="10"/>
      <c r="D282" s="10"/>
      <c r="E282" s="10"/>
      <c r="F282" s="10"/>
      <c r="G282" s="10"/>
      <c r="H282" s="10"/>
      <c r="I282" s="50"/>
      <c r="J282" s="10"/>
      <c r="K282" s="10"/>
    </row>
    <row r="283" spans="1:11" ht="15.75" customHeight="1">
      <c r="A283" s="10"/>
      <c r="B283" s="10"/>
      <c r="C283" s="10"/>
      <c r="D283" s="10"/>
      <c r="E283" s="10"/>
      <c r="F283" s="10"/>
      <c r="G283" s="10"/>
      <c r="H283" s="10"/>
      <c r="I283" s="50"/>
      <c r="J283" s="10"/>
      <c r="K283" s="10"/>
    </row>
    <row r="284" spans="1:11" ht="15.75" customHeight="1">
      <c r="A284" s="10"/>
      <c r="B284" s="10"/>
      <c r="C284" s="10"/>
      <c r="D284" s="10"/>
      <c r="E284" s="10"/>
      <c r="F284" s="10"/>
      <c r="G284" s="10"/>
      <c r="H284" s="10"/>
      <c r="I284" s="50"/>
      <c r="J284" s="10"/>
      <c r="K284" s="10"/>
    </row>
    <row r="285" spans="1:11" ht="15.75" customHeight="1">
      <c r="A285" s="10"/>
      <c r="B285" s="10"/>
      <c r="C285" s="10"/>
      <c r="D285" s="10"/>
      <c r="E285" s="10"/>
      <c r="F285" s="10"/>
      <c r="G285" s="10"/>
      <c r="H285" s="10"/>
      <c r="I285" s="50"/>
      <c r="J285" s="10"/>
      <c r="K285" s="10"/>
    </row>
    <row r="286" spans="1:11" ht="15.75" customHeight="1">
      <c r="A286" s="10"/>
      <c r="B286" s="10"/>
      <c r="C286" s="10"/>
      <c r="D286" s="10"/>
      <c r="E286" s="10"/>
      <c r="F286" s="10"/>
      <c r="G286" s="10"/>
      <c r="H286" s="10"/>
      <c r="I286" s="50"/>
      <c r="J286" s="10"/>
      <c r="K286" s="10"/>
    </row>
    <row r="287" spans="1:11" ht="15.75" customHeight="1">
      <c r="A287" s="10"/>
      <c r="B287" s="10"/>
      <c r="C287" s="10"/>
      <c r="D287" s="10"/>
      <c r="E287" s="10"/>
      <c r="F287" s="10"/>
      <c r="G287" s="10"/>
      <c r="H287" s="10"/>
      <c r="I287" s="50"/>
      <c r="J287" s="10"/>
      <c r="K287" s="10"/>
    </row>
    <row r="288" spans="1:11" ht="15.75" customHeight="1">
      <c r="A288" s="10"/>
      <c r="B288" s="10"/>
      <c r="C288" s="10"/>
      <c r="D288" s="10"/>
      <c r="E288" s="10"/>
      <c r="F288" s="10"/>
      <c r="G288" s="10"/>
      <c r="H288" s="10"/>
      <c r="I288" s="50"/>
      <c r="J288" s="10"/>
      <c r="K288" s="10"/>
    </row>
    <row r="289" spans="1:11" ht="15.75" customHeight="1">
      <c r="A289" s="10"/>
      <c r="B289" s="10"/>
      <c r="C289" s="10"/>
      <c r="D289" s="10"/>
      <c r="E289" s="10"/>
      <c r="F289" s="10"/>
      <c r="G289" s="10"/>
      <c r="H289" s="10"/>
      <c r="I289" s="50"/>
      <c r="J289" s="10"/>
      <c r="K289" s="10"/>
    </row>
    <row r="290" spans="1:11" ht="15.75" customHeight="1">
      <c r="A290" s="10"/>
      <c r="B290" s="10"/>
      <c r="C290" s="10"/>
      <c r="D290" s="10"/>
      <c r="E290" s="10"/>
      <c r="F290" s="10"/>
      <c r="G290" s="10"/>
      <c r="H290" s="10"/>
      <c r="I290" s="50"/>
      <c r="J290" s="10"/>
      <c r="K290" s="10"/>
    </row>
    <row r="291" spans="1:11" ht="15.75" customHeight="1">
      <c r="A291" s="10"/>
      <c r="B291" s="10"/>
      <c r="C291" s="10"/>
      <c r="D291" s="10"/>
      <c r="E291" s="10"/>
      <c r="F291" s="10"/>
      <c r="G291" s="10"/>
      <c r="H291" s="10"/>
      <c r="I291" s="50"/>
      <c r="J291" s="10"/>
      <c r="K291" s="10"/>
    </row>
    <row r="292" spans="1:11" ht="15.75" customHeight="1">
      <c r="A292" s="10"/>
      <c r="B292" s="10"/>
      <c r="C292" s="10"/>
      <c r="D292" s="10"/>
      <c r="E292" s="10"/>
      <c r="F292" s="10"/>
      <c r="G292" s="10"/>
      <c r="H292" s="10"/>
      <c r="I292" s="50"/>
      <c r="J292" s="10"/>
      <c r="K292" s="10"/>
    </row>
    <row r="293" spans="1:11" ht="15.75" customHeight="1">
      <c r="A293" s="10"/>
      <c r="B293" s="10"/>
      <c r="C293" s="10"/>
      <c r="D293" s="10"/>
      <c r="E293" s="10"/>
      <c r="F293" s="10"/>
      <c r="G293" s="10"/>
      <c r="H293" s="10"/>
      <c r="I293" s="50"/>
      <c r="J293" s="10"/>
      <c r="K293" s="10"/>
    </row>
    <row r="294" spans="1:11" ht="15.75" customHeight="1">
      <c r="A294" s="10"/>
      <c r="B294" s="10"/>
      <c r="C294" s="10"/>
      <c r="D294" s="10"/>
      <c r="E294" s="10"/>
      <c r="F294" s="10"/>
      <c r="G294" s="10"/>
      <c r="H294" s="10"/>
      <c r="I294" s="50"/>
      <c r="J294" s="10"/>
      <c r="K294" s="10"/>
    </row>
    <row r="295" spans="1:11" ht="15.75" customHeight="1">
      <c r="A295" s="10"/>
      <c r="B295" s="10"/>
      <c r="C295" s="10"/>
      <c r="D295" s="10"/>
      <c r="E295" s="10"/>
      <c r="F295" s="10"/>
      <c r="G295" s="10"/>
      <c r="H295" s="10"/>
      <c r="I295" s="50"/>
      <c r="J295" s="10"/>
      <c r="K295" s="10"/>
    </row>
    <row r="296" spans="1:11" ht="15.75" customHeight="1">
      <c r="A296" s="10"/>
      <c r="B296" s="10"/>
      <c r="C296" s="10"/>
      <c r="D296" s="10"/>
      <c r="E296" s="10"/>
      <c r="F296" s="10"/>
      <c r="G296" s="10"/>
      <c r="H296" s="10"/>
      <c r="I296" s="50"/>
      <c r="J296" s="10"/>
      <c r="K296" s="10"/>
    </row>
    <row r="297" spans="1:11" ht="15.75" customHeight="1">
      <c r="A297" s="10"/>
      <c r="B297" s="10"/>
      <c r="C297" s="10"/>
      <c r="D297" s="10"/>
      <c r="E297" s="10"/>
      <c r="F297" s="10"/>
      <c r="G297" s="10"/>
      <c r="H297" s="10"/>
      <c r="I297" s="50"/>
      <c r="J297" s="10"/>
      <c r="K297" s="10"/>
    </row>
    <row r="298" spans="1:11" ht="15.75" customHeight="1">
      <c r="A298" s="10"/>
      <c r="B298" s="10"/>
      <c r="C298" s="10"/>
      <c r="D298" s="10"/>
      <c r="E298" s="10"/>
      <c r="F298" s="10"/>
      <c r="G298" s="10"/>
      <c r="H298" s="10"/>
      <c r="I298" s="50"/>
      <c r="J298" s="10"/>
      <c r="K298" s="10"/>
    </row>
    <row r="299" spans="1:11" ht="15.75" customHeight="1">
      <c r="A299" s="10"/>
      <c r="B299" s="10"/>
      <c r="C299" s="10"/>
      <c r="D299" s="10"/>
      <c r="E299" s="10"/>
      <c r="F299" s="10"/>
      <c r="G299" s="10"/>
      <c r="H299" s="10"/>
      <c r="I299" s="50"/>
      <c r="J299" s="10"/>
      <c r="K299" s="10"/>
    </row>
    <row r="300" spans="1:11" ht="15.75" customHeight="1">
      <c r="A300" s="10"/>
      <c r="B300" s="10"/>
      <c r="C300" s="10"/>
      <c r="D300" s="10"/>
      <c r="E300" s="10"/>
      <c r="F300" s="10"/>
      <c r="G300" s="10"/>
      <c r="H300" s="10"/>
      <c r="I300" s="50"/>
      <c r="J300" s="10"/>
      <c r="K300" s="10"/>
    </row>
    <row r="301" spans="1:11" ht="15.75" customHeight="1">
      <c r="A301" s="10"/>
      <c r="B301" s="10"/>
      <c r="C301" s="10"/>
      <c r="D301" s="10"/>
      <c r="E301" s="10"/>
      <c r="F301" s="10"/>
      <c r="G301" s="10"/>
      <c r="H301" s="10"/>
      <c r="I301" s="50"/>
      <c r="J301" s="10"/>
      <c r="K301" s="10"/>
    </row>
    <row r="302" spans="1:11" ht="15.75" customHeight="1">
      <c r="A302" s="10"/>
      <c r="B302" s="10"/>
      <c r="C302" s="10"/>
      <c r="D302" s="10"/>
      <c r="E302" s="10"/>
      <c r="F302" s="10"/>
      <c r="G302" s="10"/>
      <c r="H302" s="10"/>
      <c r="I302" s="50"/>
      <c r="J302" s="10"/>
      <c r="K302" s="10"/>
    </row>
    <row r="303" spans="1:11" ht="15.75" customHeight="1">
      <c r="A303" s="10"/>
      <c r="B303" s="10"/>
      <c r="C303" s="10"/>
      <c r="D303" s="10"/>
      <c r="E303" s="10"/>
      <c r="F303" s="10"/>
      <c r="G303" s="10"/>
      <c r="H303" s="10"/>
      <c r="I303" s="50"/>
      <c r="J303" s="10"/>
      <c r="K303" s="10"/>
    </row>
    <row r="304" spans="1:11" ht="15.75" customHeight="1">
      <c r="A304" s="10"/>
      <c r="B304" s="10"/>
      <c r="C304" s="10"/>
      <c r="D304" s="10"/>
      <c r="E304" s="10"/>
      <c r="F304" s="10"/>
      <c r="G304" s="10"/>
      <c r="H304" s="10"/>
      <c r="I304" s="50"/>
      <c r="J304" s="10"/>
      <c r="K304" s="10"/>
    </row>
    <row r="305" spans="1:11" ht="15.75" customHeight="1">
      <c r="A305" s="10"/>
      <c r="B305" s="10"/>
      <c r="C305" s="10"/>
      <c r="D305" s="10"/>
      <c r="E305" s="10"/>
      <c r="F305" s="10"/>
      <c r="G305" s="10"/>
      <c r="H305" s="10"/>
      <c r="I305" s="50"/>
      <c r="J305" s="10"/>
      <c r="K305" s="10"/>
    </row>
    <row r="306" spans="1:11" ht="15.75" customHeight="1">
      <c r="A306" s="10"/>
      <c r="B306" s="10"/>
      <c r="C306" s="10"/>
      <c r="D306" s="10"/>
      <c r="E306" s="10"/>
      <c r="F306" s="10"/>
      <c r="G306" s="10"/>
      <c r="H306" s="10"/>
      <c r="I306" s="50"/>
      <c r="J306" s="10"/>
      <c r="K306" s="10"/>
    </row>
    <row r="307" spans="1:11" ht="15.75" customHeight="1">
      <c r="A307" s="10"/>
      <c r="B307" s="10"/>
      <c r="C307" s="10"/>
      <c r="D307" s="10"/>
      <c r="E307" s="10"/>
      <c r="F307" s="10"/>
      <c r="G307" s="10"/>
      <c r="H307" s="10"/>
      <c r="I307" s="50"/>
      <c r="J307" s="10"/>
      <c r="K307" s="10"/>
    </row>
    <row r="308" spans="1:11" ht="15.75" customHeight="1">
      <c r="A308" s="10"/>
      <c r="B308" s="10"/>
      <c r="C308" s="10"/>
      <c r="D308" s="10"/>
      <c r="E308" s="10"/>
      <c r="F308" s="10"/>
      <c r="G308" s="10"/>
      <c r="H308" s="10"/>
      <c r="I308" s="50"/>
      <c r="J308" s="10"/>
      <c r="K308" s="10"/>
    </row>
    <row r="309" spans="1:11" ht="15.75" customHeight="1">
      <c r="A309" s="10"/>
      <c r="B309" s="10"/>
      <c r="C309" s="10"/>
      <c r="D309" s="10"/>
      <c r="E309" s="10"/>
      <c r="F309" s="10"/>
      <c r="G309" s="10"/>
      <c r="H309" s="10"/>
      <c r="I309" s="50"/>
      <c r="J309" s="10"/>
      <c r="K309" s="10"/>
    </row>
    <row r="310" spans="1:11" ht="15.75" customHeight="1">
      <c r="A310" s="10"/>
      <c r="B310" s="10"/>
      <c r="C310" s="10"/>
      <c r="D310" s="10"/>
      <c r="E310" s="10"/>
      <c r="F310" s="10"/>
      <c r="G310" s="10"/>
      <c r="H310" s="10"/>
      <c r="I310" s="50"/>
      <c r="J310" s="10"/>
      <c r="K310" s="10"/>
    </row>
    <row r="311" spans="1:11" ht="15.75" customHeight="1">
      <c r="A311" s="10"/>
      <c r="B311" s="10"/>
      <c r="C311" s="10"/>
      <c r="D311" s="10"/>
      <c r="E311" s="10"/>
      <c r="F311" s="10"/>
      <c r="G311" s="10"/>
      <c r="H311" s="10"/>
      <c r="I311" s="50"/>
      <c r="J311" s="10"/>
      <c r="K311" s="10"/>
    </row>
    <row r="312" spans="1:11" ht="15.75" customHeight="1">
      <c r="A312" s="10"/>
      <c r="B312" s="10"/>
      <c r="C312" s="10"/>
      <c r="D312" s="10"/>
      <c r="E312" s="10"/>
      <c r="F312" s="10"/>
      <c r="G312" s="10"/>
      <c r="H312" s="10"/>
      <c r="I312" s="50"/>
      <c r="J312" s="10"/>
      <c r="K312" s="10"/>
    </row>
    <row r="313" spans="1:11" ht="15.75" customHeight="1">
      <c r="A313" s="10"/>
      <c r="B313" s="10"/>
      <c r="C313" s="10"/>
      <c r="D313" s="10"/>
      <c r="E313" s="10"/>
      <c r="F313" s="10"/>
      <c r="G313" s="10"/>
      <c r="H313" s="10"/>
      <c r="I313" s="50"/>
      <c r="J313" s="10"/>
      <c r="K313" s="10"/>
    </row>
    <row r="314" spans="1:11" ht="15.75" customHeight="1">
      <c r="A314" s="10"/>
      <c r="B314" s="10"/>
      <c r="C314" s="10"/>
      <c r="D314" s="10"/>
      <c r="E314" s="10"/>
      <c r="F314" s="10"/>
      <c r="G314" s="10"/>
      <c r="H314" s="10"/>
      <c r="I314" s="50"/>
      <c r="J314" s="10"/>
      <c r="K314" s="10"/>
    </row>
    <row r="315" spans="1:11" ht="15.75" customHeight="1">
      <c r="A315" s="10"/>
      <c r="B315" s="10"/>
      <c r="C315" s="10"/>
      <c r="D315" s="10"/>
      <c r="E315" s="10"/>
      <c r="F315" s="10"/>
      <c r="G315" s="10"/>
      <c r="H315" s="10"/>
      <c r="I315" s="50"/>
      <c r="J315" s="10"/>
      <c r="K315" s="10"/>
    </row>
    <row r="316" spans="1:11" ht="15.75" customHeight="1">
      <c r="A316" s="10"/>
      <c r="B316" s="10"/>
      <c r="C316" s="10"/>
      <c r="D316" s="10"/>
      <c r="E316" s="10"/>
      <c r="F316" s="10"/>
      <c r="G316" s="10"/>
      <c r="H316" s="10"/>
      <c r="I316" s="50"/>
      <c r="J316" s="10"/>
      <c r="K316" s="10"/>
    </row>
    <row r="317" spans="1:11" ht="15.75" customHeight="1">
      <c r="A317" s="10"/>
      <c r="B317" s="10"/>
      <c r="C317" s="10"/>
      <c r="D317" s="10"/>
      <c r="E317" s="10"/>
      <c r="F317" s="10"/>
      <c r="G317" s="10"/>
      <c r="H317" s="10"/>
      <c r="I317" s="50"/>
      <c r="J317" s="10"/>
      <c r="K317" s="10"/>
    </row>
    <row r="318" spans="1:11" ht="15.75" customHeight="1">
      <c r="A318" s="10"/>
      <c r="B318" s="10"/>
      <c r="C318" s="10"/>
      <c r="D318" s="10"/>
      <c r="E318" s="10"/>
      <c r="F318" s="10"/>
      <c r="G318" s="10"/>
      <c r="H318" s="10"/>
      <c r="I318" s="50"/>
      <c r="J318" s="10"/>
      <c r="K318" s="10"/>
    </row>
    <row r="319" spans="1:11" ht="15.75" customHeight="1">
      <c r="A319" s="10"/>
      <c r="B319" s="10"/>
      <c r="C319" s="10"/>
      <c r="D319" s="10"/>
      <c r="E319" s="10"/>
      <c r="F319" s="10"/>
      <c r="G319" s="10"/>
      <c r="H319" s="10"/>
      <c r="I319" s="50"/>
      <c r="J319" s="10"/>
      <c r="K319" s="10"/>
    </row>
    <row r="320" spans="1:11" ht="15.75" customHeight="1">
      <c r="A320" s="10"/>
      <c r="B320" s="10"/>
      <c r="C320" s="10"/>
      <c r="D320" s="10"/>
      <c r="E320" s="10"/>
      <c r="F320" s="10"/>
      <c r="G320" s="10"/>
      <c r="H320" s="10"/>
      <c r="I320" s="50"/>
      <c r="J320" s="10"/>
      <c r="K320" s="10"/>
    </row>
    <row r="321" spans="1:11" ht="15.75" customHeight="1">
      <c r="A321" s="10"/>
      <c r="B321" s="10"/>
      <c r="C321" s="10"/>
      <c r="D321" s="10"/>
      <c r="E321" s="10"/>
      <c r="F321" s="10"/>
      <c r="G321" s="10"/>
      <c r="H321" s="10"/>
      <c r="I321" s="50"/>
      <c r="J321" s="10"/>
      <c r="K321" s="10"/>
    </row>
    <row r="322" spans="1:11" ht="15.75" customHeight="1">
      <c r="A322" s="10"/>
      <c r="B322" s="10"/>
      <c r="C322" s="10"/>
      <c r="D322" s="10"/>
      <c r="E322" s="10"/>
      <c r="F322" s="10"/>
      <c r="G322" s="10"/>
      <c r="H322" s="10"/>
      <c r="I322" s="50"/>
      <c r="J322" s="10"/>
      <c r="K322" s="10"/>
    </row>
    <row r="323" spans="1:11" ht="15.75" customHeight="1">
      <c r="A323" s="10"/>
      <c r="B323" s="10"/>
      <c r="C323" s="10"/>
      <c r="D323" s="10"/>
      <c r="E323" s="10"/>
      <c r="F323" s="10"/>
      <c r="G323" s="10"/>
      <c r="H323" s="10"/>
      <c r="I323" s="50"/>
      <c r="J323" s="10"/>
      <c r="K323" s="10"/>
    </row>
    <row r="324" spans="1:11" ht="15.75" customHeight="1">
      <c r="A324" s="10"/>
      <c r="B324" s="10"/>
      <c r="C324" s="10"/>
      <c r="D324" s="10"/>
      <c r="E324" s="10"/>
      <c r="F324" s="10"/>
      <c r="G324" s="10"/>
      <c r="H324" s="10"/>
      <c r="I324" s="50"/>
      <c r="J324" s="10"/>
      <c r="K324" s="10"/>
    </row>
    <row r="325" spans="1:11" ht="15.75" customHeight="1">
      <c r="A325" s="10"/>
      <c r="B325" s="10"/>
      <c r="C325" s="10"/>
      <c r="D325" s="10"/>
      <c r="E325" s="10"/>
      <c r="F325" s="10"/>
      <c r="G325" s="10"/>
      <c r="H325" s="10"/>
      <c r="I325" s="50"/>
      <c r="J325" s="10"/>
      <c r="K325" s="10"/>
    </row>
    <row r="326" spans="1:11" ht="15.75" customHeight="1">
      <c r="A326" s="10"/>
      <c r="B326" s="10"/>
      <c r="C326" s="10"/>
      <c r="D326" s="10"/>
      <c r="E326" s="10"/>
      <c r="F326" s="10"/>
      <c r="G326" s="10"/>
      <c r="H326" s="10"/>
      <c r="I326" s="50"/>
      <c r="J326" s="10"/>
      <c r="K326" s="10"/>
    </row>
    <row r="327" spans="1:11" ht="15.75" customHeight="1">
      <c r="A327" s="10"/>
      <c r="B327" s="10"/>
      <c r="C327" s="10"/>
      <c r="D327" s="10"/>
      <c r="E327" s="10"/>
      <c r="F327" s="10"/>
      <c r="G327" s="10"/>
      <c r="H327" s="10"/>
      <c r="I327" s="50"/>
      <c r="J327" s="10"/>
      <c r="K327" s="10"/>
    </row>
    <row r="328" spans="1:11" ht="15.75" customHeight="1">
      <c r="A328" s="10"/>
      <c r="B328" s="10"/>
      <c r="C328" s="10"/>
      <c r="D328" s="10"/>
      <c r="E328" s="10"/>
      <c r="F328" s="10"/>
      <c r="G328" s="10"/>
      <c r="H328" s="10"/>
      <c r="I328" s="50"/>
      <c r="J328" s="10"/>
      <c r="K328" s="10"/>
    </row>
    <row r="329" spans="1:11" ht="15.75" customHeight="1">
      <c r="A329" s="10"/>
      <c r="B329" s="10"/>
      <c r="C329" s="10"/>
      <c r="D329" s="10"/>
      <c r="E329" s="10"/>
      <c r="F329" s="10"/>
      <c r="G329" s="10"/>
      <c r="H329" s="10"/>
      <c r="I329" s="50"/>
      <c r="J329" s="10"/>
      <c r="K329" s="10"/>
    </row>
    <row r="330" spans="1:11" ht="15.75" customHeight="1">
      <c r="A330" s="10"/>
      <c r="B330" s="10"/>
      <c r="C330" s="10"/>
      <c r="D330" s="10"/>
      <c r="E330" s="10"/>
      <c r="F330" s="10"/>
      <c r="G330" s="10"/>
      <c r="H330" s="10"/>
      <c r="I330" s="50"/>
      <c r="J330" s="10"/>
      <c r="K330" s="10"/>
    </row>
    <row r="331" spans="1:11" ht="15.75" customHeight="1">
      <c r="A331" s="10"/>
      <c r="B331" s="10"/>
      <c r="C331" s="10"/>
      <c r="D331" s="10"/>
      <c r="E331" s="10"/>
      <c r="F331" s="10"/>
      <c r="G331" s="10"/>
      <c r="H331" s="10"/>
      <c r="I331" s="50"/>
      <c r="J331" s="10"/>
      <c r="K331" s="10"/>
    </row>
    <row r="332" spans="1:11" ht="15.75" customHeight="1">
      <c r="A332" s="10"/>
      <c r="B332" s="10"/>
      <c r="C332" s="10"/>
      <c r="D332" s="10"/>
      <c r="E332" s="10"/>
      <c r="F332" s="10"/>
      <c r="G332" s="10"/>
      <c r="H332" s="10"/>
      <c r="I332" s="50"/>
      <c r="J332" s="10"/>
      <c r="K332" s="10"/>
    </row>
    <row r="333" spans="1:11" ht="15.75" customHeight="1">
      <c r="A333" s="10"/>
      <c r="B333" s="10"/>
      <c r="C333" s="10"/>
      <c r="D333" s="10"/>
      <c r="E333" s="10"/>
      <c r="F333" s="10"/>
      <c r="G333" s="10"/>
      <c r="H333" s="10"/>
      <c r="I333" s="50"/>
      <c r="J333" s="10"/>
      <c r="K333" s="10"/>
    </row>
    <row r="334" spans="1:11" ht="15.75" customHeight="1">
      <c r="A334" s="10"/>
      <c r="B334" s="10"/>
      <c r="C334" s="10"/>
      <c r="D334" s="10"/>
      <c r="E334" s="10"/>
      <c r="F334" s="10"/>
      <c r="G334" s="10"/>
      <c r="H334" s="10"/>
      <c r="I334" s="50"/>
      <c r="J334" s="10"/>
      <c r="K334" s="10"/>
    </row>
    <row r="335" spans="1:11" ht="15.75" customHeight="1">
      <c r="A335" s="10"/>
      <c r="B335" s="10"/>
      <c r="C335" s="10"/>
      <c r="D335" s="10"/>
      <c r="E335" s="10"/>
      <c r="F335" s="10"/>
      <c r="G335" s="10"/>
      <c r="H335" s="10"/>
      <c r="I335" s="50"/>
      <c r="J335" s="10"/>
      <c r="K335" s="10"/>
    </row>
    <row r="336" spans="1:11" ht="15.75" customHeight="1">
      <c r="A336" s="10"/>
      <c r="B336" s="10"/>
      <c r="C336" s="10"/>
      <c r="D336" s="10"/>
      <c r="E336" s="10"/>
      <c r="F336" s="10"/>
      <c r="G336" s="10"/>
      <c r="H336" s="10"/>
      <c r="I336" s="50"/>
      <c r="J336" s="10"/>
      <c r="K336" s="10"/>
    </row>
    <row r="337" spans="1:11" ht="15.75" customHeight="1">
      <c r="A337" s="10"/>
      <c r="B337" s="10"/>
      <c r="C337" s="10"/>
      <c r="D337" s="10"/>
      <c r="E337" s="10"/>
      <c r="F337" s="10"/>
      <c r="G337" s="10"/>
      <c r="H337" s="10"/>
      <c r="I337" s="50"/>
      <c r="J337" s="10"/>
      <c r="K337" s="10"/>
    </row>
    <row r="338" spans="1:11" ht="15.75" customHeight="1">
      <c r="A338" s="10"/>
      <c r="B338" s="10"/>
      <c r="C338" s="10"/>
      <c r="D338" s="10"/>
      <c r="E338" s="10"/>
      <c r="F338" s="10"/>
      <c r="G338" s="10"/>
      <c r="H338" s="10"/>
      <c r="I338" s="50"/>
      <c r="J338" s="10"/>
      <c r="K338" s="10"/>
    </row>
    <row r="339" spans="1:11" ht="15.75" customHeight="1">
      <c r="A339" s="10"/>
      <c r="B339" s="10"/>
      <c r="C339" s="10"/>
      <c r="D339" s="10"/>
      <c r="E339" s="10"/>
      <c r="F339" s="10"/>
      <c r="G339" s="10"/>
      <c r="H339" s="10"/>
      <c r="I339" s="50"/>
      <c r="J339" s="10"/>
      <c r="K339" s="10"/>
    </row>
    <row r="340" spans="1:11" ht="15.75" customHeight="1">
      <c r="A340" s="10"/>
      <c r="B340" s="10"/>
      <c r="C340" s="10"/>
      <c r="D340" s="10"/>
      <c r="E340" s="10"/>
      <c r="F340" s="10"/>
      <c r="G340" s="10"/>
      <c r="H340" s="10"/>
      <c r="I340" s="50"/>
      <c r="J340" s="10"/>
      <c r="K340" s="10"/>
    </row>
    <row r="341" spans="1:11" ht="15.75" customHeight="1">
      <c r="A341" s="10"/>
      <c r="B341" s="10"/>
      <c r="C341" s="10"/>
      <c r="D341" s="10"/>
      <c r="E341" s="10"/>
      <c r="F341" s="10"/>
      <c r="G341" s="10"/>
      <c r="H341" s="10"/>
      <c r="I341" s="50"/>
      <c r="J341" s="10"/>
      <c r="K341" s="10"/>
    </row>
    <row r="342" spans="1:11" ht="15.75" customHeight="1">
      <c r="A342" s="10"/>
      <c r="B342" s="10"/>
      <c r="C342" s="10"/>
      <c r="D342" s="10"/>
      <c r="E342" s="10"/>
      <c r="F342" s="10"/>
      <c r="G342" s="10"/>
      <c r="H342" s="10"/>
      <c r="I342" s="50"/>
      <c r="J342" s="10"/>
      <c r="K342" s="10"/>
    </row>
    <row r="343" spans="1:11" ht="15.75" customHeight="1">
      <c r="A343" s="10"/>
      <c r="B343" s="10"/>
      <c r="C343" s="10"/>
      <c r="D343" s="10"/>
      <c r="E343" s="10"/>
      <c r="F343" s="10"/>
      <c r="G343" s="10"/>
      <c r="H343" s="10"/>
      <c r="I343" s="50"/>
      <c r="J343" s="10"/>
      <c r="K343" s="10"/>
    </row>
    <row r="344" spans="1:11" ht="15.75" customHeight="1">
      <c r="A344" s="10"/>
      <c r="B344" s="10"/>
      <c r="C344" s="10"/>
      <c r="D344" s="10"/>
      <c r="E344" s="10"/>
      <c r="F344" s="10"/>
      <c r="G344" s="10"/>
      <c r="H344" s="10"/>
      <c r="I344" s="50"/>
      <c r="J344" s="10"/>
      <c r="K344" s="10"/>
    </row>
    <row r="345" spans="1:11" ht="15.75" customHeight="1">
      <c r="A345" s="10"/>
      <c r="B345" s="10"/>
      <c r="C345" s="10"/>
      <c r="D345" s="10"/>
      <c r="E345" s="10"/>
      <c r="F345" s="10"/>
      <c r="G345" s="10"/>
      <c r="H345" s="10"/>
      <c r="I345" s="50"/>
      <c r="J345" s="10"/>
      <c r="K345" s="10"/>
    </row>
    <row r="346" spans="1:11" ht="15.75" customHeight="1">
      <c r="A346" s="10"/>
      <c r="B346" s="10"/>
      <c r="C346" s="10"/>
      <c r="D346" s="10"/>
      <c r="E346" s="10"/>
      <c r="F346" s="10"/>
      <c r="G346" s="10"/>
      <c r="H346" s="10"/>
      <c r="I346" s="50"/>
      <c r="J346" s="10"/>
      <c r="K346" s="10"/>
    </row>
    <row r="347" spans="1:11" ht="15.75" customHeight="1">
      <c r="A347" s="10"/>
      <c r="B347" s="10"/>
      <c r="C347" s="10"/>
      <c r="D347" s="10"/>
      <c r="E347" s="10"/>
      <c r="F347" s="10"/>
      <c r="G347" s="10"/>
      <c r="H347" s="10"/>
      <c r="I347" s="50"/>
      <c r="J347" s="10"/>
      <c r="K347" s="10"/>
    </row>
    <row r="348" spans="1:11" ht="15.75" customHeight="1">
      <c r="A348" s="10"/>
      <c r="B348" s="10"/>
      <c r="C348" s="10"/>
      <c r="D348" s="10"/>
      <c r="E348" s="10"/>
      <c r="F348" s="10"/>
      <c r="G348" s="10"/>
      <c r="H348" s="10"/>
      <c r="I348" s="50"/>
      <c r="J348" s="10"/>
      <c r="K348" s="10"/>
    </row>
    <row r="349" spans="1:11" ht="15.75" customHeight="1">
      <c r="A349" s="10"/>
      <c r="B349" s="10"/>
      <c r="C349" s="10"/>
      <c r="D349" s="10"/>
      <c r="E349" s="10"/>
      <c r="F349" s="10"/>
      <c r="G349" s="10"/>
      <c r="H349" s="10"/>
      <c r="I349" s="50"/>
      <c r="J349" s="10"/>
      <c r="K349" s="10"/>
    </row>
    <row r="350" spans="1:11" ht="15.75" customHeight="1">
      <c r="A350" s="10"/>
      <c r="B350" s="10"/>
      <c r="C350" s="10"/>
      <c r="D350" s="10"/>
      <c r="E350" s="10"/>
      <c r="F350" s="10"/>
      <c r="G350" s="10"/>
      <c r="H350" s="10"/>
      <c r="I350" s="50"/>
      <c r="J350" s="10"/>
      <c r="K350" s="10"/>
    </row>
    <row r="351" spans="1:11" ht="15.75" customHeight="1">
      <c r="A351" s="10"/>
      <c r="B351" s="10"/>
      <c r="C351" s="10"/>
      <c r="D351" s="10"/>
      <c r="E351" s="10"/>
      <c r="F351" s="10"/>
      <c r="G351" s="10"/>
      <c r="H351" s="10"/>
      <c r="I351" s="50"/>
      <c r="J351" s="10"/>
      <c r="K351" s="10"/>
    </row>
    <row r="352" spans="1:11" ht="15.75" customHeight="1">
      <c r="A352" s="10"/>
      <c r="B352" s="10"/>
      <c r="C352" s="10"/>
      <c r="D352" s="10"/>
      <c r="E352" s="10"/>
      <c r="F352" s="10"/>
      <c r="G352" s="10"/>
      <c r="H352" s="10"/>
      <c r="I352" s="50"/>
      <c r="J352" s="10"/>
      <c r="K352" s="10"/>
    </row>
    <row r="353" spans="1:11" ht="15.75" customHeight="1">
      <c r="A353" s="10"/>
      <c r="B353" s="10"/>
      <c r="C353" s="10"/>
      <c r="D353" s="10"/>
      <c r="E353" s="10"/>
      <c r="F353" s="10"/>
      <c r="G353" s="10"/>
      <c r="H353" s="10"/>
      <c r="I353" s="50"/>
      <c r="J353" s="10"/>
      <c r="K353" s="10"/>
    </row>
    <row r="354" spans="1:11" ht="15.75" customHeight="1">
      <c r="A354" s="10"/>
      <c r="B354" s="10"/>
      <c r="C354" s="10"/>
      <c r="D354" s="10"/>
      <c r="E354" s="10"/>
      <c r="F354" s="10"/>
      <c r="G354" s="10"/>
      <c r="H354" s="10"/>
      <c r="I354" s="50"/>
      <c r="J354" s="10"/>
      <c r="K354" s="10"/>
    </row>
    <row r="355" spans="1:11" ht="15.75" customHeight="1">
      <c r="A355" s="10"/>
      <c r="B355" s="10"/>
      <c r="C355" s="10"/>
      <c r="D355" s="10"/>
      <c r="E355" s="10"/>
      <c r="F355" s="10"/>
      <c r="G355" s="10"/>
      <c r="H355" s="10"/>
      <c r="I355" s="50"/>
      <c r="J355" s="10"/>
      <c r="K355" s="10"/>
    </row>
    <row r="356" spans="1:11" ht="15.75" customHeight="1">
      <c r="A356" s="10"/>
      <c r="B356" s="10"/>
      <c r="C356" s="10"/>
      <c r="D356" s="10"/>
      <c r="E356" s="10"/>
      <c r="F356" s="10"/>
      <c r="G356" s="10"/>
      <c r="H356" s="10"/>
      <c r="I356" s="50"/>
      <c r="J356" s="10"/>
      <c r="K356" s="10"/>
    </row>
    <row r="357" spans="1:11" ht="15.75" customHeight="1">
      <c r="A357" s="10"/>
      <c r="B357" s="10"/>
      <c r="C357" s="10"/>
      <c r="D357" s="10"/>
      <c r="E357" s="10"/>
      <c r="F357" s="10"/>
      <c r="G357" s="10"/>
      <c r="H357" s="10"/>
      <c r="I357" s="50"/>
      <c r="J357" s="10"/>
      <c r="K357" s="10"/>
    </row>
    <row r="358" spans="1:11" ht="15.75" customHeight="1">
      <c r="A358" s="10"/>
      <c r="B358" s="10"/>
      <c r="C358" s="10"/>
      <c r="D358" s="10"/>
      <c r="E358" s="10"/>
      <c r="F358" s="10"/>
      <c r="G358" s="10"/>
      <c r="H358" s="10"/>
      <c r="I358" s="50"/>
      <c r="J358" s="10"/>
      <c r="K358" s="10"/>
    </row>
    <row r="359" spans="1:11" ht="15.75" customHeight="1">
      <c r="A359" s="10"/>
      <c r="B359" s="10"/>
      <c r="C359" s="10"/>
      <c r="D359" s="10"/>
      <c r="E359" s="10"/>
      <c r="F359" s="10"/>
      <c r="G359" s="10"/>
      <c r="H359" s="10"/>
      <c r="I359" s="50"/>
      <c r="J359" s="10"/>
      <c r="K359" s="10"/>
    </row>
    <row r="360" spans="1:11" ht="15.75" customHeight="1">
      <c r="A360" s="10"/>
      <c r="B360" s="10"/>
      <c r="C360" s="10"/>
      <c r="D360" s="10"/>
      <c r="E360" s="10"/>
      <c r="F360" s="10"/>
      <c r="G360" s="10"/>
      <c r="H360" s="10"/>
      <c r="I360" s="50"/>
      <c r="J360" s="10"/>
      <c r="K360" s="10"/>
    </row>
    <row r="361" spans="1:11" ht="15.75" customHeight="1">
      <c r="A361" s="10"/>
      <c r="B361" s="10"/>
      <c r="C361" s="10"/>
      <c r="D361" s="10"/>
      <c r="E361" s="10"/>
      <c r="F361" s="10"/>
      <c r="G361" s="10"/>
      <c r="H361" s="10"/>
      <c r="I361" s="50"/>
      <c r="J361" s="10"/>
      <c r="K361" s="10"/>
    </row>
    <row r="362" spans="1:11" ht="15.75" customHeight="1">
      <c r="A362" s="10"/>
      <c r="B362" s="10"/>
      <c r="C362" s="10"/>
      <c r="D362" s="10"/>
      <c r="E362" s="10"/>
      <c r="F362" s="10"/>
      <c r="G362" s="10"/>
      <c r="H362" s="10"/>
      <c r="I362" s="50"/>
      <c r="J362" s="10"/>
      <c r="K362" s="10"/>
    </row>
    <row r="363" spans="1:11" ht="15.75" customHeight="1">
      <c r="A363" s="10"/>
      <c r="B363" s="10"/>
      <c r="C363" s="10"/>
      <c r="D363" s="10"/>
      <c r="E363" s="10"/>
      <c r="F363" s="10"/>
      <c r="G363" s="10"/>
      <c r="H363" s="10"/>
      <c r="I363" s="50"/>
      <c r="J363" s="10"/>
      <c r="K363" s="10"/>
    </row>
    <row r="364" spans="1:11" ht="15.75" customHeight="1">
      <c r="A364" s="10"/>
      <c r="B364" s="10"/>
      <c r="C364" s="10"/>
      <c r="D364" s="10"/>
      <c r="E364" s="10"/>
      <c r="F364" s="10"/>
      <c r="G364" s="10"/>
      <c r="H364" s="10"/>
      <c r="I364" s="50"/>
      <c r="J364" s="10"/>
      <c r="K364" s="10"/>
    </row>
    <row r="365" spans="1:11" ht="15.75" customHeight="1">
      <c r="A365" s="10"/>
      <c r="B365" s="10"/>
      <c r="C365" s="10"/>
      <c r="D365" s="10"/>
      <c r="E365" s="10"/>
      <c r="F365" s="10"/>
      <c r="G365" s="10"/>
      <c r="H365" s="10"/>
      <c r="I365" s="50"/>
      <c r="J365" s="10"/>
      <c r="K365" s="10"/>
    </row>
    <row r="366" spans="1:11" ht="15.75" customHeight="1">
      <c r="A366" s="10"/>
      <c r="B366" s="10"/>
      <c r="C366" s="10"/>
      <c r="D366" s="10"/>
      <c r="E366" s="10"/>
      <c r="F366" s="10"/>
      <c r="G366" s="10"/>
      <c r="H366" s="10"/>
      <c r="I366" s="50"/>
      <c r="J366" s="10"/>
      <c r="K366" s="10"/>
    </row>
    <row r="367" spans="1:11" ht="15.75" customHeight="1">
      <c r="A367" s="10"/>
      <c r="B367" s="10"/>
      <c r="C367" s="10"/>
      <c r="D367" s="10"/>
      <c r="E367" s="10"/>
      <c r="F367" s="10"/>
      <c r="G367" s="10"/>
      <c r="H367" s="10"/>
      <c r="I367" s="50"/>
      <c r="J367" s="10"/>
      <c r="K367" s="10"/>
    </row>
    <row r="368" spans="1:11" ht="15.75" customHeight="1">
      <c r="A368" s="10"/>
      <c r="B368" s="10"/>
      <c r="C368" s="10"/>
      <c r="D368" s="10"/>
      <c r="E368" s="10"/>
      <c r="F368" s="10"/>
      <c r="G368" s="10"/>
      <c r="H368" s="10"/>
      <c r="I368" s="50"/>
      <c r="J368" s="10"/>
      <c r="K368" s="10"/>
    </row>
    <row r="369" spans="1:11" ht="15.75" customHeight="1">
      <c r="A369" s="10"/>
      <c r="B369" s="10"/>
      <c r="C369" s="10"/>
      <c r="D369" s="10"/>
      <c r="E369" s="10"/>
      <c r="F369" s="10"/>
      <c r="G369" s="10"/>
      <c r="H369" s="10"/>
      <c r="I369" s="50"/>
      <c r="J369" s="10"/>
      <c r="K369" s="10"/>
    </row>
    <row r="370" spans="1:11" ht="15.75" customHeight="1">
      <c r="A370" s="10"/>
      <c r="B370" s="10"/>
      <c r="C370" s="10"/>
      <c r="D370" s="10"/>
      <c r="E370" s="10"/>
      <c r="F370" s="10"/>
      <c r="G370" s="10"/>
      <c r="H370" s="10"/>
      <c r="I370" s="50"/>
      <c r="J370" s="10"/>
      <c r="K370" s="10"/>
    </row>
    <row r="371" spans="1:11" ht="15.75" customHeight="1">
      <c r="A371" s="10"/>
      <c r="B371" s="10"/>
      <c r="C371" s="10"/>
      <c r="D371" s="10"/>
      <c r="E371" s="10"/>
      <c r="F371" s="10"/>
      <c r="G371" s="10"/>
      <c r="H371" s="10"/>
      <c r="I371" s="50"/>
      <c r="J371" s="10"/>
      <c r="K371" s="10"/>
    </row>
    <row r="372" spans="1:11" ht="15.75" customHeight="1">
      <c r="A372" s="10"/>
      <c r="B372" s="10"/>
      <c r="C372" s="10"/>
      <c r="D372" s="10"/>
      <c r="E372" s="10"/>
      <c r="F372" s="10"/>
      <c r="G372" s="10"/>
      <c r="H372" s="10"/>
      <c r="I372" s="50"/>
      <c r="J372" s="10"/>
      <c r="K372" s="10"/>
    </row>
    <row r="373" spans="1:11" ht="15.75" customHeight="1">
      <c r="A373" s="10"/>
      <c r="B373" s="10"/>
      <c r="C373" s="10"/>
      <c r="D373" s="10"/>
      <c r="E373" s="10"/>
      <c r="F373" s="10"/>
      <c r="G373" s="10"/>
      <c r="H373" s="10"/>
      <c r="I373" s="50"/>
      <c r="J373" s="10"/>
      <c r="K373" s="10"/>
    </row>
    <row r="374" spans="1:11" ht="15.75" customHeight="1">
      <c r="A374" s="10"/>
      <c r="B374" s="10"/>
      <c r="C374" s="10"/>
      <c r="D374" s="10"/>
      <c r="E374" s="10"/>
      <c r="F374" s="10"/>
      <c r="G374" s="10"/>
      <c r="H374" s="10"/>
      <c r="I374" s="50"/>
      <c r="J374" s="10"/>
      <c r="K374" s="10"/>
    </row>
    <row r="375" spans="1:11" ht="15.75" customHeight="1">
      <c r="A375" s="10"/>
      <c r="B375" s="10"/>
      <c r="C375" s="10"/>
      <c r="D375" s="10"/>
      <c r="E375" s="10"/>
      <c r="F375" s="10"/>
      <c r="G375" s="10"/>
      <c r="H375" s="10"/>
      <c r="I375" s="50"/>
      <c r="J375" s="10"/>
      <c r="K375" s="10"/>
    </row>
    <row r="376" spans="1:11" ht="15.75" customHeight="1">
      <c r="A376" s="10"/>
      <c r="B376" s="10"/>
      <c r="C376" s="10"/>
      <c r="D376" s="10"/>
      <c r="E376" s="10"/>
      <c r="F376" s="10"/>
      <c r="G376" s="10"/>
      <c r="H376" s="10"/>
      <c r="I376" s="50"/>
      <c r="J376" s="10"/>
      <c r="K376" s="10"/>
    </row>
    <row r="377" spans="1:11" ht="15.75" customHeight="1">
      <c r="A377" s="10"/>
      <c r="B377" s="10"/>
      <c r="C377" s="10"/>
      <c r="D377" s="10"/>
      <c r="E377" s="10"/>
      <c r="F377" s="10"/>
      <c r="G377" s="10"/>
      <c r="H377" s="10"/>
      <c r="I377" s="50"/>
      <c r="J377" s="10"/>
      <c r="K377" s="10"/>
    </row>
    <row r="378" spans="1:11" ht="15.75" customHeight="1">
      <c r="A378" s="10"/>
      <c r="B378" s="10"/>
      <c r="C378" s="10"/>
      <c r="D378" s="10"/>
      <c r="E378" s="10"/>
      <c r="F378" s="10"/>
      <c r="G378" s="10"/>
      <c r="H378" s="10"/>
      <c r="I378" s="50"/>
      <c r="J378" s="10"/>
      <c r="K378" s="10"/>
    </row>
    <row r="379" spans="1:11" ht="15.75" customHeight="1">
      <c r="A379" s="10"/>
      <c r="B379" s="10"/>
      <c r="C379" s="10"/>
      <c r="D379" s="10"/>
      <c r="E379" s="10"/>
      <c r="F379" s="10"/>
      <c r="G379" s="10"/>
      <c r="H379" s="10"/>
      <c r="I379" s="50"/>
      <c r="J379" s="10"/>
      <c r="K379" s="10"/>
    </row>
    <row r="380" spans="1:11" ht="15.75" customHeight="1">
      <c r="A380" s="10"/>
      <c r="B380" s="10"/>
      <c r="C380" s="10"/>
      <c r="D380" s="10"/>
      <c r="E380" s="10"/>
      <c r="F380" s="10"/>
      <c r="G380" s="10"/>
      <c r="H380" s="10"/>
      <c r="I380" s="50"/>
      <c r="J380" s="10"/>
      <c r="K380" s="10"/>
    </row>
    <row r="381" spans="1:11" ht="15.75" customHeight="1">
      <c r="A381" s="10"/>
      <c r="B381" s="10"/>
      <c r="C381" s="10"/>
      <c r="D381" s="10"/>
      <c r="E381" s="10"/>
      <c r="F381" s="10"/>
      <c r="G381" s="10"/>
      <c r="H381" s="10"/>
      <c r="I381" s="50"/>
      <c r="J381" s="10"/>
      <c r="K381" s="10"/>
    </row>
    <row r="382" spans="1:11" ht="15.75" customHeight="1">
      <c r="A382" s="10"/>
      <c r="B382" s="10"/>
      <c r="C382" s="10"/>
      <c r="D382" s="10"/>
      <c r="E382" s="10"/>
      <c r="F382" s="10"/>
      <c r="G382" s="10"/>
      <c r="H382" s="10"/>
      <c r="I382" s="50"/>
      <c r="J382" s="10"/>
      <c r="K382" s="10"/>
    </row>
    <row r="383" spans="1:11" ht="15.75" customHeight="1">
      <c r="A383" s="10"/>
      <c r="B383" s="10"/>
      <c r="C383" s="10"/>
      <c r="D383" s="10"/>
      <c r="E383" s="10"/>
      <c r="F383" s="10"/>
      <c r="G383" s="10"/>
      <c r="H383" s="10"/>
      <c r="I383" s="50"/>
      <c r="J383" s="10"/>
      <c r="K383" s="10"/>
    </row>
    <row r="384" spans="1:11" ht="15.75" customHeight="1">
      <c r="A384" s="10"/>
      <c r="B384" s="10"/>
      <c r="C384" s="10"/>
      <c r="D384" s="10"/>
      <c r="E384" s="10"/>
      <c r="F384" s="10"/>
      <c r="G384" s="10"/>
      <c r="H384" s="10"/>
      <c r="I384" s="50"/>
      <c r="J384" s="10"/>
      <c r="K384" s="10"/>
    </row>
    <row r="385" spans="1:11" ht="15.75" customHeight="1">
      <c r="A385" s="10"/>
      <c r="B385" s="10"/>
      <c r="C385" s="10"/>
      <c r="D385" s="10"/>
      <c r="E385" s="10"/>
      <c r="F385" s="10"/>
      <c r="G385" s="10"/>
      <c r="H385" s="10"/>
      <c r="I385" s="50"/>
      <c r="J385" s="10"/>
      <c r="K385" s="10"/>
    </row>
    <row r="386" spans="1:11" ht="15.75" customHeight="1">
      <c r="A386" s="10"/>
      <c r="B386" s="10"/>
      <c r="C386" s="10"/>
      <c r="D386" s="10"/>
      <c r="E386" s="10"/>
      <c r="F386" s="10"/>
      <c r="G386" s="10"/>
      <c r="H386" s="10"/>
      <c r="I386" s="50"/>
      <c r="J386" s="10"/>
      <c r="K386" s="10"/>
    </row>
    <row r="387" spans="1:11" ht="15.75" customHeight="1">
      <c r="A387" s="10"/>
      <c r="B387" s="10"/>
      <c r="C387" s="10"/>
      <c r="D387" s="10"/>
      <c r="E387" s="10"/>
      <c r="F387" s="10"/>
      <c r="G387" s="10"/>
      <c r="H387" s="10"/>
      <c r="I387" s="50"/>
      <c r="J387" s="10"/>
      <c r="K387" s="10"/>
    </row>
    <row r="388" spans="1:11" ht="15.75" customHeight="1">
      <c r="A388" s="10"/>
      <c r="B388" s="10"/>
      <c r="C388" s="10"/>
      <c r="D388" s="10"/>
      <c r="E388" s="10"/>
      <c r="F388" s="10"/>
      <c r="G388" s="10"/>
      <c r="H388" s="10"/>
      <c r="I388" s="50"/>
      <c r="J388" s="10"/>
      <c r="K388" s="10"/>
    </row>
    <row r="389" spans="1:11" ht="15.75" customHeight="1">
      <c r="A389" s="10"/>
      <c r="B389" s="10"/>
      <c r="C389" s="10"/>
      <c r="D389" s="10"/>
      <c r="E389" s="10"/>
      <c r="F389" s="10"/>
      <c r="G389" s="10"/>
      <c r="H389" s="10"/>
      <c r="I389" s="50"/>
      <c r="J389" s="10"/>
      <c r="K389" s="10"/>
    </row>
    <row r="390" spans="1:11" ht="15.75" customHeight="1">
      <c r="A390" s="10"/>
      <c r="B390" s="10"/>
      <c r="C390" s="10"/>
      <c r="D390" s="10"/>
      <c r="E390" s="10"/>
      <c r="F390" s="10"/>
      <c r="G390" s="10"/>
      <c r="H390" s="10"/>
      <c r="I390" s="50"/>
      <c r="J390" s="10"/>
      <c r="K390" s="10"/>
    </row>
    <row r="391" spans="1:11" ht="15.75" customHeight="1">
      <c r="A391" s="10"/>
      <c r="B391" s="10"/>
      <c r="C391" s="10"/>
      <c r="D391" s="10"/>
      <c r="E391" s="10"/>
      <c r="F391" s="10"/>
      <c r="G391" s="10"/>
      <c r="H391" s="10"/>
      <c r="I391" s="50"/>
      <c r="J391" s="10"/>
      <c r="K391" s="10"/>
    </row>
    <row r="392" spans="1:11" ht="15.75" customHeight="1">
      <c r="A392" s="10"/>
      <c r="B392" s="10"/>
      <c r="C392" s="10"/>
      <c r="D392" s="10"/>
      <c r="E392" s="10"/>
      <c r="F392" s="10"/>
      <c r="G392" s="10"/>
      <c r="H392" s="10"/>
      <c r="I392" s="50"/>
      <c r="J392" s="10"/>
      <c r="K392" s="10"/>
    </row>
    <row r="393" spans="1:11" ht="15.75" customHeight="1">
      <c r="A393" s="10"/>
      <c r="B393" s="10"/>
      <c r="C393" s="10"/>
      <c r="D393" s="10"/>
      <c r="E393" s="10"/>
      <c r="F393" s="10"/>
      <c r="G393" s="10"/>
      <c r="H393" s="10"/>
      <c r="I393" s="50"/>
      <c r="J393" s="10"/>
      <c r="K393" s="10"/>
    </row>
    <row r="394" spans="1:11" ht="15.75" customHeight="1">
      <c r="A394" s="10"/>
      <c r="B394" s="10"/>
      <c r="C394" s="10"/>
      <c r="D394" s="10"/>
      <c r="E394" s="10"/>
      <c r="F394" s="10"/>
      <c r="G394" s="10"/>
      <c r="H394" s="10"/>
      <c r="I394" s="50"/>
      <c r="J394" s="10"/>
      <c r="K394" s="10"/>
    </row>
    <row r="395" spans="1:11" ht="15.75" customHeight="1">
      <c r="A395" s="10"/>
      <c r="B395" s="10"/>
      <c r="C395" s="10"/>
      <c r="D395" s="10"/>
      <c r="E395" s="10"/>
      <c r="F395" s="10"/>
      <c r="G395" s="10"/>
      <c r="H395" s="10"/>
      <c r="I395" s="50"/>
      <c r="J395" s="10"/>
      <c r="K395" s="10"/>
    </row>
    <row r="396" spans="1:11" ht="15.75" customHeight="1">
      <c r="A396" s="10"/>
      <c r="B396" s="10"/>
      <c r="C396" s="10"/>
      <c r="D396" s="10"/>
      <c r="E396" s="10"/>
      <c r="F396" s="10"/>
      <c r="G396" s="10"/>
      <c r="H396" s="10"/>
      <c r="I396" s="50"/>
      <c r="J396" s="10"/>
      <c r="K396" s="10"/>
    </row>
    <row r="397" spans="1:11" ht="15.75" customHeight="1">
      <c r="A397" s="10"/>
      <c r="B397" s="10"/>
      <c r="C397" s="10"/>
      <c r="D397" s="10"/>
      <c r="E397" s="10"/>
      <c r="F397" s="10"/>
      <c r="G397" s="10"/>
      <c r="H397" s="10"/>
      <c r="I397" s="50"/>
      <c r="J397" s="10"/>
      <c r="K397" s="10"/>
    </row>
    <row r="398" spans="1:11" ht="15.75" customHeight="1">
      <c r="A398" s="10"/>
      <c r="B398" s="10"/>
      <c r="C398" s="10"/>
      <c r="D398" s="10"/>
      <c r="E398" s="10"/>
      <c r="F398" s="10"/>
      <c r="G398" s="10"/>
      <c r="H398" s="10"/>
      <c r="I398" s="50"/>
      <c r="J398" s="10"/>
      <c r="K398" s="10"/>
    </row>
    <row r="399" spans="1:11" ht="15.75" customHeight="1">
      <c r="A399" s="10"/>
      <c r="B399" s="10"/>
      <c r="C399" s="10"/>
      <c r="D399" s="10"/>
      <c r="E399" s="10"/>
      <c r="F399" s="10"/>
      <c r="G399" s="10"/>
      <c r="H399" s="10"/>
      <c r="I399" s="50"/>
      <c r="J399" s="10"/>
      <c r="K399" s="10"/>
    </row>
    <row r="400" spans="1:11" ht="15.75" customHeight="1">
      <c r="A400" s="10"/>
      <c r="B400" s="10"/>
      <c r="C400" s="10"/>
      <c r="D400" s="10"/>
      <c r="E400" s="10"/>
      <c r="F400" s="10"/>
      <c r="G400" s="10"/>
      <c r="H400" s="10"/>
      <c r="I400" s="50"/>
      <c r="J400" s="10"/>
      <c r="K400" s="10"/>
    </row>
    <row r="401" spans="1:11" ht="15.75" customHeight="1">
      <c r="A401" s="10"/>
      <c r="B401" s="10"/>
      <c r="C401" s="10"/>
      <c r="D401" s="10"/>
      <c r="E401" s="10"/>
      <c r="F401" s="10"/>
      <c r="G401" s="10"/>
      <c r="H401" s="10"/>
      <c r="I401" s="50"/>
      <c r="J401" s="10"/>
      <c r="K401" s="10"/>
    </row>
    <row r="402" spans="1:11" ht="15.75" customHeight="1">
      <c r="A402" s="10"/>
      <c r="B402" s="10"/>
      <c r="C402" s="10"/>
      <c r="D402" s="10"/>
      <c r="E402" s="10"/>
      <c r="F402" s="10"/>
      <c r="G402" s="10"/>
      <c r="H402" s="10"/>
      <c r="I402" s="50"/>
      <c r="J402" s="10"/>
      <c r="K402" s="10"/>
    </row>
    <row r="403" spans="1:11" ht="15.75" customHeight="1">
      <c r="A403" s="10"/>
      <c r="B403" s="10"/>
      <c r="C403" s="10"/>
      <c r="D403" s="10"/>
      <c r="E403" s="10"/>
      <c r="F403" s="10"/>
      <c r="G403" s="10"/>
      <c r="H403" s="10"/>
      <c r="I403" s="50"/>
      <c r="J403" s="10"/>
      <c r="K403" s="10"/>
    </row>
    <row r="404" spans="1:11" ht="15.75" customHeight="1">
      <c r="A404" s="10"/>
      <c r="B404" s="10"/>
      <c r="C404" s="10"/>
      <c r="D404" s="10"/>
      <c r="E404" s="10"/>
      <c r="F404" s="10"/>
      <c r="G404" s="10"/>
      <c r="H404" s="10"/>
      <c r="I404" s="50"/>
      <c r="J404" s="10"/>
      <c r="K404" s="10"/>
    </row>
    <row r="405" spans="1:11" ht="15.75" customHeight="1">
      <c r="A405" s="10"/>
      <c r="B405" s="10"/>
      <c r="C405" s="10"/>
      <c r="D405" s="10"/>
      <c r="E405" s="10"/>
      <c r="F405" s="10"/>
      <c r="G405" s="10"/>
      <c r="H405" s="10"/>
      <c r="I405" s="50"/>
      <c r="J405" s="10"/>
      <c r="K405" s="10"/>
    </row>
    <row r="406" spans="1:11" ht="15.75" customHeight="1">
      <c r="A406" s="10"/>
      <c r="B406" s="10"/>
      <c r="C406" s="10"/>
      <c r="D406" s="10"/>
      <c r="E406" s="10"/>
      <c r="F406" s="10"/>
      <c r="G406" s="10"/>
      <c r="H406" s="10"/>
      <c r="I406" s="50"/>
      <c r="J406" s="10"/>
      <c r="K406" s="10"/>
    </row>
    <row r="407" spans="1:11" ht="15.75" customHeight="1">
      <c r="A407" s="10"/>
      <c r="B407" s="10"/>
      <c r="C407" s="10"/>
      <c r="D407" s="10"/>
      <c r="E407" s="10"/>
      <c r="F407" s="10"/>
      <c r="G407" s="10"/>
      <c r="H407" s="10"/>
      <c r="I407" s="50"/>
      <c r="J407" s="10"/>
      <c r="K407" s="10"/>
    </row>
    <row r="408" spans="1:11" ht="15.75" customHeight="1">
      <c r="A408" s="10"/>
      <c r="B408" s="10"/>
      <c r="C408" s="10"/>
      <c r="D408" s="10"/>
      <c r="E408" s="10"/>
      <c r="F408" s="10"/>
      <c r="G408" s="10"/>
      <c r="H408" s="10"/>
      <c r="I408" s="50"/>
      <c r="J408" s="10"/>
      <c r="K408" s="10"/>
    </row>
    <row r="409" spans="1:11" ht="15.75" customHeight="1">
      <c r="A409" s="10"/>
      <c r="B409" s="10"/>
      <c r="C409" s="10"/>
      <c r="D409" s="10"/>
      <c r="E409" s="10"/>
      <c r="F409" s="10"/>
      <c r="G409" s="10"/>
      <c r="H409" s="10"/>
      <c r="I409" s="50"/>
      <c r="J409" s="10"/>
      <c r="K409" s="10"/>
    </row>
    <row r="410" spans="1:11" ht="15.75" customHeight="1">
      <c r="A410" s="10"/>
      <c r="B410" s="10"/>
      <c r="C410" s="10"/>
      <c r="D410" s="10"/>
      <c r="E410" s="10"/>
      <c r="F410" s="10"/>
      <c r="G410" s="10"/>
      <c r="H410" s="10"/>
      <c r="I410" s="50"/>
      <c r="J410" s="10"/>
      <c r="K410" s="10"/>
    </row>
    <row r="411" spans="1:11" ht="15.75" customHeight="1">
      <c r="A411" s="10"/>
      <c r="B411" s="10"/>
      <c r="C411" s="10"/>
      <c r="D411" s="10"/>
      <c r="E411" s="10"/>
      <c r="F411" s="10"/>
      <c r="G411" s="10"/>
      <c r="H411" s="10"/>
      <c r="I411" s="50"/>
      <c r="J411" s="10"/>
      <c r="K411" s="10"/>
    </row>
    <row r="412" spans="1:11" ht="15.75" customHeight="1">
      <c r="A412" s="10"/>
      <c r="B412" s="10"/>
      <c r="C412" s="10"/>
      <c r="D412" s="10"/>
      <c r="E412" s="10"/>
      <c r="F412" s="10"/>
      <c r="G412" s="10"/>
      <c r="H412" s="10"/>
      <c r="I412" s="50"/>
      <c r="J412" s="10"/>
      <c r="K412" s="10"/>
    </row>
    <row r="413" spans="1:11" ht="15.75" customHeight="1">
      <c r="A413" s="10"/>
      <c r="B413" s="10"/>
      <c r="C413" s="10"/>
      <c r="D413" s="10"/>
      <c r="E413" s="10"/>
      <c r="F413" s="10"/>
      <c r="G413" s="10"/>
      <c r="H413" s="10"/>
      <c r="I413" s="50"/>
      <c r="J413" s="10"/>
      <c r="K413" s="10"/>
    </row>
    <row r="414" spans="1:11" ht="15.75" customHeight="1">
      <c r="A414" s="10"/>
      <c r="B414" s="10"/>
      <c r="C414" s="10"/>
      <c r="D414" s="10"/>
      <c r="E414" s="10"/>
      <c r="F414" s="10"/>
      <c r="G414" s="10"/>
      <c r="H414" s="10"/>
      <c r="I414" s="50"/>
      <c r="J414" s="10"/>
      <c r="K414" s="10"/>
    </row>
    <row r="415" spans="1:11" ht="15.75" customHeight="1">
      <c r="A415" s="10"/>
      <c r="B415" s="10"/>
      <c r="C415" s="10"/>
      <c r="D415" s="10"/>
      <c r="E415" s="10"/>
      <c r="F415" s="10"/>
      <c r="G415" s="10"/>
      <c r="H415" s="10"/>
      <c r="I415" s="50"/>
      <c r="J415" s="10"/>
      <c r="K415" s="10"/>
    </row>
    <row r="416" spans="1:11" ht="15.75" customHeight="1">
      <c r="A416" s="10"/>
      <c r="B416" s="10"/>
      <c r="C416" s="10"/>
      <c r="D416" s="10"/>
      <c r="E416" s="10"/>
      <c r="F416" s="10"/>
      <c r="G416" s="10"/>
      <c r="H416" s="10"/>
      <c r="I416" s="50"/>
      <c r="J416" s="10"/>
      <c r="K416" s="10"/>
    </row>
    <row r="417" spans="1:11" ht="15.75" customHeight="1">
      <c r="A417" s="10"/>
      <c r="B417" s="10"/>
      <c r="C417" s="10"/>
      <c r="D417" s="10"/>
      <c r="E417" s="10"/>
      <c r="F417" s="10"/>
      <c r="G417" s="10"/>
      <c r="H417" s="10"/>
      <c r="I417" s="50"/>
      <c r="J417" s="10"/>
      <c r="K417" s="10"/>
    </row>
    <row r="418" spans="1:11" ht="15.75" customHeight="1">
      <c r="A418" s="10"/>
      <c r="B418" s="10"/>
      <c r="C418" s="10"/>
      <c r="D418" s="10"/>
      <c r="E418" s="10"/>
      <c r="F418" s="10"/>
      <c r="G418" s="10"/>
      <c r="H418" s="10"/>
      <c r="I418" s="50"/>
      <c r="J418" s="10"/>
      <c r="K418" s="10"/>
    </row>
    <row r="419" spans="1:11" ht="15.75" customHeight="1">
      <c r="A419" s="10"/>
      <c r="B419" s="10"/>
      <c r="C419" s="10"/>
      <c r="D419" s="10"/>
      <c r="E419" s="10"/>
      <c r="F419" s="10"/>
      <c r="G419" s="10"/>
      <c r="H419" s="10"/>
      <c r="I419" s="50"/>
      <c r="J419" s="10"/>
      <c r="K419" s="10"/>
    </row>
    <row r="420" spans="1:11" ht="15.75" customHeight="1">
      <c r="A420" s="10"/>
      <c r="B420" s="10"/>
      <c r="C420" s="10"/>
      <c r="D420" s="10"/>
      <c r="E420" s="10"/>
      <c r="F420" s="10"/>
      <c r="G420" s="10"/>
      <c r="H420" s="10"/>
      <c r="I420" s="50"/>
      <c r="J420" s="10"/>
      <c r="K420" s="10"/>
    </row>
    <row r="421" spans="1:11" ht="15.75" customHeight="1">
      <c r="A421" s="10"/>
      <c r="B421" s="10"/>
      <c r="C421" s="10"/>
      <c r="D421" s="10"/>
      <c r="E421" s="10"/>
      <c r="F421" s="10"/>
      <c r="G421" s="10"/>
      <c r="H421" s="10"/>
      <c r="I421" s="50"/>
      <c r="J421" s="10"/>
      <c r="K421" s="10"/>
    </row>
    <row r="422" spans="1:11" ht="15.75" customHeight="1">
      <c r="A422" s="10"/>
      <c r="B422" s="10"/>
      <c r="C422" s="10"/>
      <c r="D422" s="10"/>
      <c r="E422" s="10"/>
      <c r="F422" s="10"/>
      <c r="G422" s="10"/>
      <c r="H422" s="10"/>
      <c r="I422" s="50"/>
      <c r="J422" s="10"/>
      <c r="K422" s="10"/>
    </row>
    <row r="423" spans="1:11" ht="15.75" customHeight="1">
      <c r="A423" s="10"/>
      <c r="B423" s="10"/>
      <c r="C423" s="10"/>
      <c r="D423" s="10"/>
      <c r="E423" s="10"/>
      <c r="F423" s="10"/>
      <c r="G423" s="10"/>
      <c r="H423" s="10"/>
      <c r="I423" s="50"/>
      <c r="J423" s="10"/>
      <c r="K423" s="10"/>
    </row>
    <row r="424" spans="1:11" ht="15.75" customHeight="1">
      <c r="A424" s="10"/>
      <c r="B424" s="10"/>
      <c r="C424" s="10"/>
      <c r="D424" s="10"/>
      <c r="E424" s="10"/>
      <c r="F424" s="10"/>
      <c r="G424" s="10"/>
      <c r="H424" s="10"/>
      <c r="I424" s="50"/>
      <c r="J424" s="10"/>
      <c r="K424" s="10"/>
    </row>
    <row r="425" spans="1:11" ht="15.75" customHeight="1">
      <c r="A425" s="10"/>
      <c r="B425" s="10"/>
      <c r="C425" s="10"/>
      <c r="D425" s="10"/>
      <c r="E425" s="10"/>
      <c r="F425" s="10"/>
      <c r="G425" s="10"/>
      <c r="H425" s="10"/>
      <c r="I425" s="50"/>
      <c r="J425" s="10"/>
      <c r="K425" s="10"/>
    </row>
    <row r="426" spans="1:11" ht="15.75" customHeight="1">
      <c r="A426" s="10"/>
      <c r="B426" s="10"/>
      <c r="C426" s="10"/>
      <c r="D426" s="10"/>
      <c r="E426" s="10"/>
      <c r="F426" s="10"/>
      <c r="G426" s="10"/>
      <c r="H426" s="10"/>
      <c r="I426" s="50"/>
      <c r="J426" s="10"/>
      <c r="K426" s="10"/>
    </row>
    <row r="427" spans="1:11" ht="15.75" customHeight="1">
      <c r="A427" s="10"/>
      <c r="B427" s="10"/>
      <c r="C427" s="10"/>
      <c r="D427" s="10"/>
      <c r="E427" s="10"/>
      <c r="F427" s="10"/>
      <c r="G427" s="10"/>
      <c r="H427" s="10"/>
      <c r="I427" s="50"/>
      <c r="J427" s="10"/>
      <c r="K427" s="10"/>
    </row>
    <row r="428" spans="1:11" ht="15.75" customHeight="1">
      <c r="A428" s="10"/>
      <c r="B428" s="10"/>
      <c r="C428" s="10"/>
      <c r="D428" s="10"/>
      <c r="E428" s="10"/>
      <c r="F428" s="10"/>
      <c r="G428" s="10"/>
      <c r="H428" s="10"/>
      <c r="I428" s="50"/>
      <c r="J428" s="10"/>
      <c r="K428" s="10"/>
    </row>
    <row r="429" spans="1:11" ht="15.75" customHeight="1">
      <c r="A429" s="10"/>
      <c r="B429" s="10"/>
      <c r="C429" s="10"/>
      <c r="D429" s="10"/>
      <c r="E429" s="10"/>
      <c r="F429" s="10"/>
      <c r="G429" s="10"/>
      <c r="H429" s="10"/>
      <c r="I429" s="50"/>
      <c r="J429" s="10"/>
      <c r="K429" s="10"/>
    </row>
    <row r="430" spans="1:11" ht="15.75" customHeight="1">
      <c r="A430" s="10"/>
      <c r="B430" s="10"/>
      <c r="C430" s="10"/>
      <c r="D430" s="10"/>
      <c r="E430" s="10"/>
      <c r="F430" s="10"/>
      <c r="G430" s="10"/>
      <c r="H430" s="10"/>
      <c r="I430" s="50"/>
      <c r="J430" s="10"/>
      <c r="K430" s="10"/>
    </row>
    <row r="431" spans="1:11" ht="15.75" customHeight="1">
      <c r="A431" s="10"/>
      <c r="B431" s="10"/>
      <c r="C431" s="10"/>
      <c r="D431" s="10"/>
      <c r="E431" s="10"/>
      <c r="F431" s="10"/>
      <c r="G431" s="10"/>
      <c r="H431" s="10"/>
      <c r="I431" s="50"/>
      <c r="J431" s="10"/>
      <c r="K431" s="10"/>
    </row>
    <row r="432" spans="1:11" ht="15.75" customHeight="1">
      <c r="A432" s="10"/>
      <c r="B432" s="10"/>
      <c r="C432" s="10"/>
      <c r="D432" s="10"/>
      <c r="E432" s="10"/>
      <c r="F432" s="10"/>
      <c r="G432" s="10"/>
      <c r="H432" s="10"/>
      <c r="I432" s="50"/>
      <c r="J432" s="10"/>
      <c r="K432" s="10"/>
    </row>
    <row r="433" spans="1:11" ht="15.75" customHeight="1">
      <c r="A433" s="10"/>
      <c r="B433" s="10"/>
      <c r="C433" s="10"/>
      <c r="D433" s="10"/>
      <c r="E433" s="10"/>
      <c r="F433" s="10"/>
      <c r="G433" s="10"/>
      <c r="H433" s="10"/>
      <c r="I433" s="50"/>
      <c r="J433" s="10"/>
      <c r="K433" s="10"/>
    </row>
    <row r="434" spans="1:11" ht="15.75" customHeight="1">
      <c r="A434" s="10"/>
      <c r="B434" s="10"/>
      <c r="C434" s="10"/>
      <c r="D434" s="10"/>
      <c r="E434" s="10"/>
      <c r="F434" s="10"/>
      <c r="G434" s="10"/>
      <c r="H434" s="10"/>
      <c r="I434" s="50"/>
      <c r="J434" s="10"/>
      <c r="K434" s="10"/>
    </row>
    <row r="435" spans="1:11" ht="15.75" customHeight="1">
      <c r="A435" s="10"/>
      <c r="B435" s="10"/>
      <c r="C435" s="10"/>
      <c r="D435" s="10"/>
      <c r="E435" s="10"/>
      <c r="F435" s="10"/>
      <c r="G435" s="10"/>
      <c r="H435" s="10"/>
      <c r="I435" s="50"/>
      <c r="J435" s="10"/>
      <c r="K435" s="10"/>
    </row>
    <row r="436" spans="1:11" ht="15.75" customHeight="1">
      <c r="A436" s="10"/>
      <c r="B436" s="10"/>
      <c r="C436" s="10"/>
      <c r="D436" s="10"/>
      <c r="E436" s="10"/>
      <c r="F436" s="10"/>
      <c r="G436" s="10"/>
      <c r="H436" s="10"/>
      <c r="I436" s="50"/>
      <c r="J436" s="10"/>
      <c r="K436" s="10"/>
    </row>
    <row r="437" spans="1:11" ht="15.75" customHeight="1">
      <c r="A437" s="10"/>
      <c r="B437" s="10"/>
      <c r="C437" s="10"/>
      <c r="D437" s="10"/>
      <c r="E437" s="10"/>
      <c r="F437" s="10"/>
      <c r="G437" s="10"/>
      <c r="H437" s="10"/>
      <c r="I437" s="50"/>
      <c r="J437" s="10"/>
      <c r="K437" s="10"/>
    </row>
    <row r="438" spans="1:11" ht="15.75" customHeight="1">
      <c r="A438" s="10"/>
      <c r="B438" s="10"/>
      <c r="C438" s="10"/>
      <c r="D438" s="10"/>
      <c r="E438" s="10"/>
      <c r="F438" s="10"/>
      <c r="G438" s="10"/>
      <c r="H438" s="10"/>
      <c r="I438" s="50"/>
      <c r="J438" s="10"/>
      <c r="K438" s="10"/>
    </row>
    <row r="439" spans="1:11" ht="15.75" customHeight="1">
      <c r="A439" s="10"/>
      <c r="B439" s="10"/>
      <c r="C439" s="10"/>
      <c r="D439" s="10"/>
      <c r="E439" s="10"/>
      <c r="F439" s="10"/>
      <c r="G439" s="10"/>
      <c r="H439" s="10"/>
      <c r="I439" s="50"/>
      <c r="J439" s="10"/>
      <c r="K439" s="10"/>
    </row>
    <row r="440" spans="1:11" ht="15.75" customHeight="1">
      <c r="A440" s="10"/>
      <c r="B440" s="10"/>
      <c r="C440" s="10"/>
      <c r="D440" s="10"/>
      <c r="E440" s="10"/>
      <c r="F440" s="10"/>
      <c r="G440" s="10"/>
      <c r="H440" s="10"/>
      <c r="I440" s="50"/>
      <c r="J440" s="10"/>
      <c r="K440" s="10"/>
    </row>
    <row r="441" spans="1:11" ht="15.75" customHeight="1">
      <c r="A441" s="10"/>
      <c r="B441" s="10"/>
      <c r="C441" s="10"/>
      <c r="D441" s="10"/>
      <c r="E441" s="10"/>
      <c r="F441" s="10"/>
      <c r="G441" s="10"/>
      <c r="H441" s="10"/>
      <c r="I441" s="50"/>
      <c r="J441" s="10"/>
      <c r="K441" s="10"/>
    </row>
    <row r="442" spans="1:11" ht="15.75" customHeight="1">
      <c r="A442" s="10"/>
      <c r="B442" s="10"/>
      <c r="C442" s="10"/>
      <c r="D442" s="10"/>
      <c r="E442" s="10"/>
      <c r="F442" s="10"/>
      <c r="G442" s="10"/>
      <c r="H442" s="10"/>
      <c r="I442" s="50"/>
      <c r="J442" s="10"/>
      <c r="K442" s="10"/>
    </row>
    <row r="443" spans="1:11" ht="15.75" customHeight="1">
      <c r="A443" s="10"/>
      <c r="B443" s="10"/>
      <c r="C443" s="10"/>
      <c r="D443" s="10"/>
      <c r="E443" s="10"/>
      <c r="F443" s="10"/>
      <c r="G443" s="10"/>
      <c r="H443" s="10"/>
      <c r="I443" s="50"/>
      <c r="J443" s="10"/>
      <c r="K443" s="10"/>
    </row>
    <row r="444" spans="1:11" ht="15.75" customHeight="1">
      <c r="A444" s="10"/>
      <c r="B444" s="10"/>
      <c r="C444" s="10"/>
      <c r="D444" s="10"/>
      <c r="E444" s="10"/>
      <c r="F444" s="10"/>
      <c r="G444" s="10"/>
      <c r="H444" s="10"/>
      <c r="I444" s="50"/>
      <c r="J444" s="10"/>
      <c r="K444" s="10"/>
    </row>
    <row r="445" spans="1:11" ht="15.75" customHeight="1">
      <c r="A445" s="10"/>
      <c r="B445" s="10"/>
      <c r="C445" s="10"/>
      <c r="D445" s="10"/>
      <c r="E445" s="10"/>
      <c r="F445" s="10"/>
      <c r="G445" s="10"/>
      <c r="H445" s="10"/>
      <c r="I445" s="50"/>
      <c r="J445" s="10"/>
      <c r="K445" s="10"/>
    </row>
    <row r="446" spans="1:11" ht="15.75" customHeight="1">
      <c r="A446" s="10"/>
      <c r="B446" s="10"/>
      <c r="C446" s="10"/>
      <c r="D446" s="10"/>
      <c r="E446" s="10"/>
      <c r="F446" s="10"/>
      <c r="G446" s="10"/>
      <c r="H446" s="10"/>
      <c r="I446" s="50"/>
      <c r="J446" s="10"/>
      <c r="K446" s="10"/>
    </row>
    <row r="447" spans="1:11" ht="15.75" customHeight="1">
      <c r="A447" s="10"/>
      <c r="B447" s="10"/>
      <c r="C447" s="10"/>
      <c r="D447" s="10"/>
      <c r="E447" s="10"/>
      <c r="F447" s="10"/>
      <c r="G447" s="10"/>
      <c r="H447" s="10"/>
      <c r="I447" s="50"/>
      <c r="J447" s="10"/>
      <c r="K447" s="10"/>
    </row>
    <row r="448" spans="1:11" ht="15.75" customHeight="1">
      <c r="A448" s="10"/>
      <c r="B448" s="10"/>
      <c r="C448" s="10"/>
      <c r="D448" s="10"/>
      <c r="E448" s="10"/>
      <c r="F448" s="10"/>
      <c r="G448" s="10"/>
      <c r="H448" s="10"/>
      <c r="I448" s="50"/>
      <c r="J448" s="10"/>
      <c r="K448" s="10"/>
    </row>
    <row r="449" spans="1:11" ht="15.75" customHeight="1">
      <c r="A449" s="10"/>
      <c r="B449" s="10"/>
      <c r="C449" s="10"/>
      <c r="D449" s="10"/>
      <c r="E449" s="10"/>
      <c r="F449" s="10"/>
      <c r="G449" s="10"/>
      <c r="H449" s="10"/>
      <c r="I449" s="50"/>
      <c r="J449" s="10"/>
      <c r="K449" s="10"/>
    </row>
    <row r="450" spans="1:11" ht="15.75" customHeight="1">
      <c r="A450" s="10"/>
      <c r="B450" s="10"/>
      <c r="C450" s="10"/>
      <c r="D450" s="10"/>
      <c r="E450" s="10"/>
      <c r="F450" s="10"/>
      <c r="G450" s="10"/>
      <c r="H450" s="10"/>
      <c r="I450" s="50"/>
      <c r="J450" s="10"/>
      <c r="K450" s="10"/>
    </row>
    <row r="451" spans="1:11" ht="15.75" customHeight="1">
      <c r="A451" s="10"/>
      <c r="B451" s="10"/>
      <c r="C451" s="10"/>
      <c r="D451" s="10"/>
      <c r="E451" s="10"/>
      <c r="F451" s="10"/>
      <c r="G451" s="10"/>
      <c r="H451" s="10"/>
      <c r="I451" s="50"/>
      <c r="J451" s="10"/>
      <c r="K451" s="10"/>
    </row>
    <row r="452" spans="1:11" ht="15.75" customHeight="1">
      <c r="A452" s="10"/>
      <c r="B452" s="10"/>
      <c r="C452" s="10"/>
      <c r="D452" s="10"/>
      <c r="E452" s="10"/>
      <c r="F452" s="10"/>
      <c r="G452" s="10"/>
      <c r="H452" s="10"/>
      <c r="I452" s="50"/>
      <c r="J452" s="10"/>
      <c r="K452" s="10"/>
    </row>
    <row r="453" spans="1:11" ht="15.75" customHeight="1">
      <c r="A453" s="10"/>
      <c r="B453" s="10"/>
      <c r="C453" s="10"/>
      <c r="D453" s="10"/>
      <c r="E453" s="10"/>
      <c r="F453" s="10"/>
      <c r="G453" s="10"/>
      <c r="H453" s="10"/>
      <c r="I453" s="50"/>
      <c r="J453" s="10"/>
      <c r="K453" s="10"/>
    </row>
    <row r="454" spans="1:11" ht="15.75" customHeight="1">
      <c r="A454" s="10"/>
      <c r="B454" s="10"/>
      <c r="C454" s="10"/>
      <c r="D454" s="10"/>
      <c r="E454" s="10"/>
      <c r="F454" s="10"/>
      <c r="G454" s="10"/>
      <c r="H454" s="10"/>
      <c r="I454" s="50"/>
      <c r="J454" s="10"/>
      <c r="K454" s="10"/>
    </row>
    <row r="455" spans="1:11" ht="15.75" customHeight="1">
      <c r="A455" s="10"/>
      <c r="B455" s="10"/>
      <c r="C455" s="10"/>
      <c r="D455" s="10"/>
      <c r="E455" s="10"/>
      <c r="F455" s="10"/>
      <c r="G455" s="10"/>
      <c r="H455" s="10"/>
      <c r="I455" s="50"/>
      <c r="J455" s="10"/>
      <c r="K455" s="10"/>
    </row>
    <row r="456" spans="1:11" ht="15.75" customHeight="1">
      <c r="A456" s="10"/>
      <c r="B456" s="10"/>
      <c r="C456" s="10"/>
      <c r="D456" s="10"/>
      <c r="E456" s="10"/>
      <c r="F456" s="10"/>
      <c r="G456" s="10"/>
      <c r="H456" s="10"/>
      <c r="I456" s="50"/>
      <c r="J456" s="10"/>
      <c r="K456" s="10"/>
    </row>
    <row r="457" spans="1:11" ht="15.75" customHeight="1">
      <c r="A457" s="10"/>
      <c r="B457" s="10"/>
      <c r="C457" s="10"/>
      <c r="D457" s="10"/>
      <c r="E457" s="10"/>
      <c r="F457" s="10"/>
      <c r="G457" s="10"/>
      <c r="H457" s="10"/>
      <c r="I457" s="50"/>
      <c r="J457" s="10"/>
      <c r="K457" s="10"/>
    </row>
    <row r="458" spans="1:11" ht="15.75" customHeight="1">
      <c r="A458" s="10"/>
      <c r="B458" s="10"/>
      <c r="C458" s="10"/>
      <c r="D458" s="10"/>
      <c r="E458" s="10"/>
      <c r="F458" s="10"/>
      <c r="G458" s="10"/>
      <c r="H458" s="10"/>
      <c r="I458" s="50"/>
      <c r="J458" s="10"/>
      <c r="K458" s="10"/>
    </row>
    <row r="459" spans="1:11" ht="15.75" customHeight="1">
      <c r="A459" s="10"/>
      <c r="B459" s="10"/>
      <c r="C459" s="10"/>
      <c r="D459" s="10"/>
      <c r="E459" s="10"/>
      <c r="F459" s="10"/>
      <c r="G459" s="10"/>
      <c r="H459" s="10"/>
      <c r="I459" s="50"/>
      <c r="J459" s="10"/>
      <c r="K459" s="10"/>
    </row>
    <row r="460" spans="1:11" ht="15.75" customHeight="1">
      <c r="A460" s="10"/>
      <c r="B460" s="10"/>
      <c r="C460" s="10"/>
      <c r="D460" s="10"/>
      <c r="E460" s="10"/>
      <c r="F460" s="10"/>
      <c r="G460" s="10"/>
      <c r="H460" s="10"/>
      <c r="I460" s="50"/>
      <c r="J460" s="10"/>
      <c r="K460" s="10"/>
    </row>
    <row r="461" spans="1:11" ht="15.75" customHeight="1">
      <c r="A461" s="10"/>
      <c r="B461" s="10"/>
      <c r="C461" s="10"/>
      <c r="D461" s="10"/>
      <c r="E461" s="10"/>
      <c r="F461" s="10"/>
      <c r="G461" s="10"/>
      <c r="H461" s="10"/>
      <c r="I461" s="50"/>
      <c r="J461" s="10"/>
      <c r="K461" s="10"/>
    </row>
    <row r="462" spans="1:11" ht="15.75" customHeight="1">
      <c r="A462" s="10"/>
      <c r="B462" s="10"/>
      <c r="C462" s="10"/>
      <c r="D462" s="10"/>
      <c r="E462" s="10"/>
      <c r="F462" s="10"/>
      <c r="G462" s="10"/>
      <c r="H462" s="10"/>
      <c r="I462" s="50"/>
      <c r="J462" s="10"/>
      <c r="K462" s="10"/>
    </row>
    <row r="463" spans="1:11" ht="15.75" customHeight="1">
      <c r="A463" s="10"/>
      <c r="B463" s="10"/>
      <c r="C463" s="10"/>
      <c r="D463" s="10"/>
      <c r="E463" s="10"/>
      <c r="F463" s="10"/>
      <c r="G463" s="10"/>
      <c r="H463" s="10"/>
      <c r="I463" s="50"/>
      <c r="J463" s="10"/>
      <c r="K463" s="10"/>
    </row>
    <row r="464" spans="1:11" ht="15.75" customHeight="1">
      <c r="A464" s="10"/>
      <c r="B464" s="10"/>
      <c r="C464" s="10"/>
      <c r="D464" s="10"/>
      <c r="E464" s="10"/>
      <c r="F464" s="10"/>
      <c r="G464" s="10"/>
      <c r="H464" s="10"/>
      <c r="I464" s="50"/>
      <c r="J464" s="10"/>
      <c r="K464" s="10"/>
    </row>
    <row r="465" spans="1:11" ht="15.75" customHeight="1">
      <c r="A465" s="10"/>
      <c r="B465" s="10"/>
      <c r="C465" s="10"/>
      <c r="D465" s="10"/>
      <c r="E465" s="10"/>
      <c r="F465" s="10"/>
      <c r="G465" s="10"/>
      <c r="H465" s="10"/>
      <c r="I465" s="50"/>
      <c r="J465" s="10"/>
      <c r="K465" s="10"/>
    </row>
    <row r="466" spans="1:11" ht="15.75" customHeight="1">
      <c r="A466" s="10"/>
      <c r="B466" s="10"/>
      <c r="C466" s="10"/>
      <c r="D466" s="10"/>
      <c r="E466" s="10"/>
      <c r="F466" s="10"/>
      <c r="G466" s="10"/>
      <c r="H466" s="10"/>
      <c r="I466" s="50"/>
      <c r="J466" s="10"/>
      <c r="K466" s="10"/>
    </row>
    <row r="467" spans="1:11" ht="15.75" customHeight="1">
      <c r="A467" s="10"/>
      <c r="B467" s="10"/>
      <c r="C467" s="10"/>
      <c r="D467" s="10"/>
      <c r="E467" s="10"/>
      <c r="F467" s="10"/>
      <c r="G467" s="10"/>
      <c r="H467" s="10"/>
      <c r="I467" s="50"/>
      <c r="J467" s="10"/>
      <c r="K467" s="10"/>
    </row>
    <row r="468" spans="1:11" ht="15.75" customHeight="1">
      <c r="A468" s="10"/>
      <c r="B468" s="10"/>
      <c r="C468" s="10"/>
      <c r="D468" s="10"/>
      <c r="E468" s="10"/>
      <c r="F468" s="10"/>
      <c r="G468" s="10"/>
      <c r="H468" s="10"/>
      <c r="I468" s="50"/>
      <c r="J468" s="10"/>
      <c r="K468" s="10"/>
    </row>
    <row r="469" spans="1:11" ht="15.75" customHeight="1">
      <c r="A469" s="10"/>
      <c r="B469" s="10"/>
      <c r="C469" s="10"/>
      <c r="D469" s="10"/>
      <c r="E469" s="10"/>
      <c r="F469" s="10"/>
      <c r="G469" s="10"/>
      <c r="H469" s="10"/>
      <c r="I469" s="50"/>
      <c r="J469" s="10"/>
      <c r="K469" s="10"/>
    </row>
    <row r="470" spans="1:11" ht="15.75" customHeight="1">
      <c r="A470" s="10"/>
      <c r="B470" s="10"/>
      <c r="C470" s="10"/>
      <c r="D470" s="10"/>
      <c r="E470" s="10"/>
      <c r="F470" s="10"/>
      <c r="G470" s="10"/>
      <c r="H470" s="10"/>
      <c r="I470" s="50"/>
      <c r="J470" s="10"/>
      <c r="K470" s="10"/>
    </row>
    <row r="471" spans="1:11" ht="15.75" customHeight="1">
      <c r="A471" s="10"/>
      <c r="B471" s="10"/>
      <c r="C471" s="10"/>
      <c r="D471" s="10"/>
      <c r="E471" s="10"/>
      <c r="F471" s="10"/>
      <c r="G471" s="10"/>
      <c r="H471" s="10"/>
      <c r="I471" s="50"/>
      <c r="J471" s="10"/>
      <c r="K471" s="10"/>
    </row>
    <row r="472" spans="1:11" ht="15.75" customHeight="1">
      <c r="A472" s="10"/>
      <c r="B472" s="10"/>
      <c r="C472" s="10"/>
      <c r="D472" s="10"/>
      <c r="E472" s="10"/>
      <c r="F472" s="10"/>
      <c r="G472" s="10"/>
      <c r="H472" s="10"/>
      <c r="I472" s="50"/>
      <c r="J472" s="10"/>
      <c r="K472" s="10"/>
    </row>
    <row r="473" spans="1:11" ht="15.75" customHeight="1">
      <c r="A473" s="10"/>
      <c r="B473" s="10"/>
      <c r="C473" s="10"/>
      <c r="D473" s="10"/>
      <c r="E473" s="10"/>
      <c r="F473" s="10"/>
      <c r="G473" s="10"/>
      <c r="H473" s="10"/>
      <c r="I473" s="50"/>
      <c r="J473" s="10"/>
      <c r="K473" s="10"/>
    </row>
    <row r="474" spans="1:11" ht="15.75" customHeight="1">
      <c r="A474" s="10"/>
      <c r="B474" s="10"/>
      <c r="C474" s="10"/>
      <c r="D474" s="10"/>
      <c r="E474" s="10"/>
      <c r="F474" s="10"/>
      <c r="G474" s="10"/>
      <c r="H474" s="10"/>
      <c r="I474" s="50"/>
      <c r="J474" s="10"/>
      <c r="K474" s="10"/>
    </row>
    <row r="475" spans="1:11" ht="15.75" customHeight="1">
      <c r="A475" s="10"/>
      <c r="B475" s="10"/>
      <c r="C475" s="10"/>
      <c r="D475" s="10"/>
      <c r="E475" s="10"/>
      <c r="F475" s="10"/>
      <c r="G475" s="10"/>
      <c r="H475" s="10"/>
      <c r="I475" s="50"/>
      <c r="J475" s="10"/>
      <c r="K475" s="10"/>
    </row>
    <row r="476" spans="1:11" ht="15.75" customHeight="1">
      <c r="A476" s="10"/>
      <c r="B476" s="10"/>
      <c r="C476" s="10"/>
      <c r="D476" s="10"/>
      <c r="E476" s="10"/>
      <c r="F476" s="10"/>
      <c r="G476" s="10"/>
      <c r="H476" s="10"/>
      <c r="I476" s="50"/>
      <c r="J476" s="10"/>
      <c r="K476" s="10"/>
    </row>
    <row r="477" spans="1:11" ht="15.75" customHeight="1">
      <c r="A477" s="10"/>
      <c r="B477" s="10"/>
      <c r="C477" s="10"/>
      <c r="D477" s="10"/>
      <c r="E477" s="10"/>
      <c r="F477" s="10"/>
      <c r="G477" s="10"/>
      <c r="H477" s="10"/>
      <c r="I477" s="50"/>
      <c r="J477" s="10"/>
      <c r="K477" s="10"/>
    </row>
    <row r="478" spans="1:11" ht="15.75" customHeight="1">
      <c r="A478" s="10"/>
      <c r="B478" s="10"/>
      <c r="C478" s="10"/>
      <c r="D478" s="10"/>
      <c r="E478" s="10"/>
      <c r="F478" s="10"/>
      <c r="G478" s="10"/>
      <c r="H478" s="10"/>
      <c r="I478" s="50"/>
      <c r="J478" s="10"/>
      <c r="K478" s="10"/>
    </row>
    <row r="479" spans="1:11" ht="15.75" customHeight="1">
      <c r="A479" s="10"/>
      <c r="B479" s="10"/>
      <c r="C479" s="10"/>
      <c r="D479" s="10"/>
      <c r="E479" s="10"/>
      <c r="F479" s="10"/>
      <c r="G479" s="10"/>
      <c r="H479" s="10"/>
      <c r="I479" s="50"/>
      <c r="J479" s="10"/>
      <c r="K479" s="10"/>
    </row>
    <row r="480" spans="1:11" ht="15.75" customHeight="1">
      <c r="A480" s="10"/>
      <c r="B480" s="10"/>
      <c r="C480" s="10"/>
      <c r="D480" s="10"/>
      <c r="E480" s="10"/>
      <c r="F480" s="10"/>
      <c r="G480" s="10"/>
      <c r="H480" s="10"/>
      <c r="I480" s="50"/>
      <c r="J480" s="10"/>
      <c r="K480" s="10"/>
    </row>
    <row r="481" spans="1:11" ht="15.75" customHeight="1">
      <c r="A481" s="10"/>
      <c r="B481" s="10"/>
      <c r="C481" s="10"/>
      <c r="D481" s="10"/>
      <c r="E481" s="10"/>
      <c r="F481" s="10"/>
      <c r="G481" s="10"/>
      <c r="H481" s="10"/>
      <c r="I481" s="50"/>
      <c r="J481" s="10"/>
      <c r="K481" s="10"/>
    </row>
    <row r="482" spans="1:11" ht="15.75" customHeight="1">
      <c r="A482" s="10"/>
      <c r="B482" s="10"/>
      <c r="C482" s="10"/>
      <c r="D482" s="10"/>
      <c r="E482" s="10"/>
      <c r="F482" s="10"/>
      <c r="G482" s="10"/>
      <c r="H482" s="10"/>
      <c r="I482" s="50"/>
      <c r="J482" s="10"/>
      <c r="K482" s="10"/>
    </row>
    <row r="483" spans="1:11" ht="15.75" customHeight="1">
      <c r="A483" s="10"/>
      <c r="B483" s="10"/>
      <c r="C483" s="10"/>
      <c r="D483" s="10"/>
      <c r="E483" s="10"/>
      <c r="F483" s="10"/>
      <c r="G483" s="10"/>
      <c r="H483" s="10"/>
      <c r="I483" s="50"/>
      <c r="J483" s="10"/>
      <c r="K483" s="10"/>
    </row>
    <row r="484" spans="1:11" ht="15.75" customHeight="1">
      <c r="A484" s="10"/>
      <c r="B484" s="10"/>
      <c r="C484" s="10"/>
      <c r="D484" s="10"/>
      <c r="E484" s="10"/>
      <c r="F484" s="10"/>
      <c r="G484" s="10"/>
      <c r="H484" s="10"/>
      <c r="I484" s="50"/>
      <c r="J484" s="10"/>
      <c r="K484" s="10"/>
    </row>
    <row r="485" spans="1:11" ht="15.75" customHeight="1">
      <c r="A485" s="10"/>
      <c r="B485" s="10"/>
      <c r="C485" s="10"/>
      <c r="D485" s="10"/>
      <c r="E485" s="10"/>
      <c r="F485" s="10"/>
      <c r="G485" s="10"/>
      <c r="H485" s="10"/>
      <c r="I485" s="50"/>
      <c r="J485" s="10"/>
      <c r="K485" s="10"/>
    </row>
    <row r="486" spans="1:11" ht="15.75" customHeight="1">
      <c r="A486" s="10"/>
      <c r="B486" s="10"/>
      <c r="C486" s="10"/>
      <c r="D486" s="10"/>
      <c r="E486" s="10"/>
      <c r="F486" s="10"/>
      <c r="G486" s="10"/>
      <c r="H486" s="10"/>
      <c r="I486" s="50"/>
      <c r="J486" s="10"/>
      <c r="K486" s="10"/>
    </row>
    <row r="487" spans="1:11" ht="15.75" customHeight="1">
      <c r="A487" s="10"/>
      <c r="B487" s="10"/>
      <c r="C487" s="10"/>
      <c r="D487" s="10"/>
      <c r="E487" s="10"/>
      <c r="F487" s="10"/>
      <c r="G487" s="10"/>
      <c r="H487" s="10"/>
      <c r="I487" s="50"/>
      <c r="J487" s="10"/>
      <c r="K487" s="10"/>
    </row>
    <row r="488" spans="1:11" ht="15.75" customHeight="1">
      <c r="A488" s="10"/>
      <c r="B488" s="10"/>
      <c r="C488" s="10"/>
      <c r="D488" s="10"/>
      <c r="E488" s="10"/>
      <c r="F488" s="10"/>
      <c r="G488" s="10"/>
      <c r="H488" s="10"/>
      <c r="I488" s="50"/>
      <c r="J488" s="10"/>
      <c r="K488" s="10"/>
    </row>
    <row r="489" spans="1:11" ht="15.75" customHeight="1">
      <c r="A489" s="10"/>
      <c r="B489" s="10"/>
      <c r="C489" s="10"/>
      <c r="D489" s="10"/>
      <c r="E489" s="10"/>
      <c r="F489" s="10"/>
      <c r="G489" s="10"/>
      <c r="H489" s="10"/>
      <c r="I489" s="50"/>
      <c r="J489" s="10"/>
      <c r="K489" s="10"/>
    </row>
    <row r="490" spans="1:11" ht="15.75" customHeight="1">
      <c r="A490" s="10"/>
      <c r="B490" s="10"/>
      <c r="C490" s="10"/>
      <c r="D490" s="10"/>
      <c r="E490" s="10"/>
      <c r="F490" s="10"/>
      <c r="G490" s="10"/>
      <c r="H490" s="10"/>
      <c r="I490" s="50"/>
      <c r="J490" s="10"/>
      <c r="K490" s="10"/>
    </row>
    <row r="491" spans="1:11" ht="15.75" customHeight="1">
      <c r="A491" s="10"/>
      <c r="B491" s="10"/>
      <c r="C491" s="10"/>
      <c r="D491" s="10"/>
      <c r="E491" s="10"/>
      <c r="F491" s="10"/>
      <c r="G491" s="10"/>
      <c r="H491" s="10"/>
      <c r="I491" s="50"/>
      <c r="J491" s="10"/>
      <c r="K491" s="10"/>
    </row>
    <row r="492" spans="1:11" ht="15.75" customHeight="1">
      <c r="A492" s="10"/>
      <c r="B492" s="10"/>
      <c r="C492" s="10"/>
      <c r="D492" s="10"/>
      <c r="E492" s="10"/>
      <c r="F492" s="10"/>
      <c r="G492" s="10"/>
      <c r="H492" s="10"/>
      <c r="I492" s="50"/>
      <c r="J492" s="10"/>
      <c r="K492" s="10"/>
    </row>
    <row r="493" spans="1:11" ht="15.75" customHeight="1">
      <c r="A493" s="10"/>
      <c r="B493" s="10"/>
      <c r="C493" s="10"/>
      <c r="D493" s="10"/>
      <c r="E493" s="10"/>
      <c r="F493" s="10"/>
      <c r="G493" s="10"/>
      <c r="H493" s="10"/>
      <c r="I493" s="50"/>
      <c r="J493" s="10"/>
      <c r="K493" s="10"/>
    </row>
    <row r="494" spans="1:11" ht="15.75" customHeight="1">
      <c r="A494" s="10"/>
      <c r="B494" s="10"/>
      <c r="C494" s="10"/>
      <c r="D494" s="10"/>
      <c r="E494" s="10"/>
      <c r="F494" s="10"/>
      <c r="G494" s="10"/>
      <c r="H494" s="10"/>
      <c r="I494" s="50"/>
      <c r="J494" s="10"/>
      <c r="K494" s="10"/>
    </row>
    <row r="495" spans="1:11" ht="15.75" customHeight="1">
      <c r="A495" s="10"/>
      <c r="B495" s="10"/>
      <c r="C495" s="10"/>
      <c r="D495" s="10"/>
      <c r="E495" s="10"/>
      <c r="F495" s="10"/>
      <c r="G495" s="10"/>
      <c r="H495" s="10"/>
      <c r="I495" s="50"/>
      <c r="J495" s="10"/>
      <c r="K495" s="10"/>
    </row>
    <row r="496" spans="1:11" ht="15.75" customHeight="1">
      <c r="A496" s="10"/>
      <c r="B496" s="10"/>
      <c r="C496" s="10"/>
      <c r="D496" s="10"/>
      <c r="E496" s="10"/>
      <c r="F496" s="10"/>
      <c r="G496" s="10"/>
      <c r="H496" s="10"/>
      <c r="I496" s="50"/>
      <c r="J496" s="10"/>
      <c r="K496" s="10"/>
    </row>
    <row r="497" spans="1:11" ht="15.75" customHeight="1">
      <c r="A497" s="10"/>
      <c r="B497" s="10"/>
      <c r="C497" s="10"/>
      <c r="D497" s="10"/>
      <c r="E497" s="10"/>
      <c r="F497" s="10"/>
      <c r="G497" s="10"/>
      <c r="H497" s="10"/>
      <c r="I497" s="50"/>
      <c r="J497" s="10"/>
      <c r="K497" s="10"/>
    </row>
    <row r="498" spans="1:11" ht="15.75" customHeight="1">
      <c r="A498" s="10"/>
      <c r="B498" s="10"/>
      <c r="C498" s="10"/>
      <c r="D498" s="10"/>
      <c r="E498" s="10"/>
      <c r="F498" s="10"/>
      <c r="G498" s="10"/>
      <c r="H498" s="10"/>
      <c r="I498" s="50"/>
      <c r="J498" s="10"/>
      <c r="K498" s="10"/>
    </row>
    <row r="499" spans="1:11" ht="15.75" customHeight="1">
      <c r="A499" s="10"/>
      <c r="B499" s="10"/>
      <c r="C499" s="10"/>
      <c r="D499" s="10"/>
      <c r="E499" s="10"/>
      <c r="F499" s="10"/>
      <c r="G499" s="10"/>
      <c r="H499" s="10"/>
      <c r="I499" s="50"/>
      <c r="J499" s="10"/>
      <c r="K499" s="10"/>
    </row>
    <row r="500" spans="1:11" ht="15.75" customHeight="1">
      <c r="A500" s="10"/>
      <c r="B500" s="10"/>
      <c r="C500" s="10"/>
      <c r="D500" s="10"/>
      <c r="E500" s="10"/>
      <c r="F500" s="10"/>
      <c r="G500" s="10"/>
      <c r="H500" s="10"/>
      <c r="I500" s="50"/>
      <c r="J500" s="10"/>
      <c r="K500" s="10"/>
    </row>
    <row r="501" spans="1:11" ht="15.75" customHeight="1">
      <c r="A501" s="10"/>
      <c r="B501" s="10"/>
      <c r="C501" s="10"/>
      <c r="D501" s="10"/>
      <c r="E501" s="10"/>
      <c r="F501" s="10"/>
      <c r="G501" s="10"/>
      <c r="H501" s="10"/>
      <c r="I501" s="50"/>
      <c r="J501" s="10"/>
      <c r="K501" s="10"/>
    </row>
    <row r="502" spans="1:11" ht="15.75" customHeight="1">
      <c r="A502" s="10"/>
      <c r="B502" s="10"/>
      <c r="C502" s="10"/>
      <c r="D502" s="10"/>
      <c r="E502" s="10"/>
      <c r="F502" s="10"/>
      <c r="G502" s="10"/>
      <c r="H502" s="10"/>
      <c r="I502" s="50"/>
      <c r="J502" s="10"/>
      <c r="K502" s="10"/>
    </row>
    <row r="503" spans="1:11" ht="15.75" customHeight="1">
      <c r="A503" s="10"/>
      <c r="B503" s="10"/>
      <c r="C503" s="10"/>
      <c r="D503" s="10"/>
      <c r="E503" s="10"/>
      <c r="F503" s="10"/>
      <c r="G503" s="10"/>
      <c r="H503" s="10"/>
      <c r="I503" s="50"/>
      <c r="J503" s="10"/>
      <c r="K503" s="10"/>
    </row>
    <row r="504" spans="1:11" ht="15.75" customHeight="1">
      <c r="A504" s="10"/>
      <c r="B504" s="10"/>
      <c r="C504" s="10"/>
      <c r="D504" s="10"/>
      <c r="E504" s="10"/>
      <c r="F504" s="10"/>
      <c r="G504" s="10"/>
      <c r="H504" s="10"/>
      <c r="I504" s="50"/>
      <c r="J504" s="10"/>
      <c r="K504" s="10"/>
    </row>
    <row r="505" spans="1:11" ht="15.75" customHeight="1">
      <c r="A505" s="10"/>
      <c r="B505" s="10"/>
      <c r="C505" s="10"/>
      <c r="D505" s="10"/>
      <c r="E505" s="10"/>
      <c r="F505" s="10"/>
      <c r="G505" s="10"/>
      <c r="H505" s="10"/>
      <c r="I505" s="50"/>
      <c r="J505" s="10"/>
      <c r="K505" s="10"/>
    </row>
    <row r="506" spans="1:11" ht="15.75" customHeight="1">
      <c r="A506" s="10"/>
      <c r="B506" s="10"/>
      <c r="C506" s="10"/>
      <c r="D506" s="10"/>
      <c r="E506" s="10"/>
      <c r="F506" s="10"/>
      <c r="G506" s="10"/>
      <c r="H506" s="10"/>
      <c r="I506" s="50"/>
      <c r="J506" s="10"/>
      <c r="K506" s="10"/>
    </row>
    <row r="507" spans="1:11" ht="15.75" customHeight="1">
      <c r="A507" s="10"/>
      <c r="B507" s="10"/>
      <c r="C507" s="10"/>
      <c r="D507" s="10"/>
      <c r="E507" s="10"/>
      <c r="F507" s="10"/>
      <c r="G507" s="10"/>
      <c r="H507" s="10"/>
      <c r="I507" s="50"/>
      <c r="J507" s="10"/>
      <c r="K507" s="10"/>
    </row>
    <row r="508" spans="1:11" ht="15.75" customHeight="1">
      <c r="A508" s="10"/>
      <c r="B508" s="10"/>
      <c r="C508" s="10"/>
      <c r="D508" s="10"/>
      <c r="E508" s="10"/>
      <c r="F508" s="10"/>
      <c r="G508" s="10"/>
      <c r="H508" s="10"/>
      <c r="I508" s="50"/>
      <c r="J508" s="10"/>
      <c r="K508" s="10"/>
    </row>
    <row r="509" spans="1:11" ht="15.75" customHeight="1">
      <c r="A509" s="10"/>
      <c r="B509" s="10"/>
      <c r="C509" s="10"/>
      <c r="D509" s="10"/>
      <c r="E509" s="10"/>
      <c r="F509" s="10"/>
      <c r="G509" s="10"/>
      <c r="H509" s="10"/>
      <c r="I509" s="50"/>
      <c r="J509" s="10"/>
      <c r="K509" s="10"/>
    </row>
    <row r="510" spans="1:11" ht="15.75" customHeight="1">
      <c r="A510" s="10"/>
      <c r="B510" s="10"/>
      <c r="C510" s="10"/>
      <c r="D510" s="10"/>
      <c r="E510" s="10"/>
      <c r="F510" s="10"/>
      <c r="G510" s="10"/>
      <c r="H510" s="10"/>
      <c r="I510" s="50"/>
      <c r="J510" s="10"/>
      <c r="K510" s="10"/>
    </row>
    <row r="511" spans="1:11" ht="15.75" customHeight="1">
      <c r="A511" s="10"/>
      <c r="B511" s="10"/>
      <c r="C511" s="10"/>
      <c r="D511" s="10"/>
      <c r="E511" s="10"/>
      <c r="F511" s="10"/>
      <c r="G511" s="10"/>
      <c r="H511" s="10"/>
      <c r="I511" s="50"/>
      <c r="J511" s="10"/>
      <c r="K511" s="10"/>
    </row>
    <row r="512" spans="1:11" ht="15.75" customHeight="1">
      <c r="A512" s="10"/>
      <c r="B512" s="10"/>
      <c r="C512" s="10"/>
      <c r="D512" s="10"/>
      <c r="E512" s="10"/>
      <c r="F512" s="10"/>
      <c r="G512" s="10"/>
      <c r="H512" s="10"/>
      <c r="I512" s="50"/>
      <c r="J512" s="10"/>
      <c r="K512" s="10"/>
    </row>
    <row r="513" spans="1:11" ht="15.75" customHeight="1">
      <c r="A513" s="10"/>
      <c r="B513" s="10"/>
      <c r="C513" s="10"/>
      <c r="D513" s="10"/>
      <c r="E513" s="10"/>
      <c r="F513" s="10"/>
      <c r="G513" s="10"/>
      <c r="H513" s="10"/>
      <c r="I513" s="50"/>
      <c r="J513" s="10"/>
      <c r="K513" s="10"/>
    </row>
    <row r="514" spans="1:11" ht="15.75" customHeight="1">
      <c r="A514" s="10"/>
      <c r="B514" s="10"/>
      <c r="C514" s="10"/>
      <c r="D514" s="10"/>
      <c r="E514" s="10"/>
      <c r="F514" s="10"/>
      <c r="G514" s="10"/>
      <c r="H514" s="10"/>
      <c r="I514" s="50"/>
      <c r="J514" s="10"/>
      <c r="K514" s="10"/>
    </row>
    <row r="515" spans="1:11" ht="15.75" customHeight="1">
      <c r="A515" s="10"/>
      <c r="B515" s="10"/>
      <c r="C515" s="10"/>
      <c r="D515" s="10"/>
      <c r="E515" s="10"/>
      <c r="F515" s="10"/>
      <c r="G515" s="10"/>
      <c r="H515" s="10"/>
      <c r="I515" s="50"/>
      <c r="J515" s="10"/>
      <c r="K515" s="10"/>
    </row>
    <row r="516" spans="1:11" ht="15.75" customHeight="1">
      <c r="A516" s="10"/>
      <c r="B516" s="10"/>
      <c r="C516" s="10"/>
      <c r="D516" s="10"/>
      <c r="E516" s="10"/>
      <c r="F516" s="10"/>
      <c r="G516" s="10"/>
      <c r="H516" s="10"/>
      <c r="I516" s="50"/>
      <c r="J516" s="10"/>
      <c r="K516" s="10"/>
    </row>
    <row r="517" spans="1:11" ht="15.75" customHeight="1">
      <c r="A517" s="10"/>
      <c r="B517" s="10"/>
      <c r="C517" s="10"/>
      <c r="D517" s="10"/>
      <c r="E517" s="10"/>
      <c r="F517" s="10"/>
      <c r="G517" s="10"/>
      <c r="H517" s="10"/>
      <c r="I517" s="50"/>
      <c r="J517" s="10"/>
      <c r="K517" s="10"/>
    </row>
    <row r="518" spans="1:11" ht="15.75" customHeight="1">
      <c r="A518" s="10"/>
      <c r="B518" s="10"/>
      <c r="C518" s="10"/>
      <c r="D518" s="10"/>
      <c r="E518" s="10"/>
      <c r="F518" s="10"/>
      <c r="G518" s="10"/>
      <c r="H518" s="10"/>
      <c r="I518" s="50"/>
      <c r="J518" s="10"/>
      <c r="K518" s="10"/>
    </row>
    <row r="519" spans="1:11" ht="15.75" customHeight="1">
      <c r="A519" s="10"/>
      <c r="B519" s="10"/>
      <c r="C519" s="10"/>
      <c r="D519" s="10"/>
      <c r="E519" s="10"/>
      <c r="F519" s="10"/>
      <c r="G519" s="10"/>
      <c r="H519" s="10"/>
      <c r="I519" s="50"/>
      <c r="J519" s="10"/>
      <c r="K519" s="10"/>
    </row>
    <row r="520" spans="1:11" ht="15.75" customHeight="1">
      <c r="A520" s="10"/>
      <c r="B520" s="10"/>
      <c r="C520" s="10"/>
      <c r="D520" s="10"/>
      <c r="E520" s="10"/>
      <c r="F520" s="10"/>
      <c r="G520" s="10"/>
      <c r="H520" s="10"/>
      <c r="I520" s="50"/>
      <c r="J520" s="10"/>
      <c r="K520" s="10"/>
    </row>
    <row r="521" spans="1:11" ht="15.75" customHeight="1">
      <c r="A521" s="10"/>
      <c r="B521" s="10"/>
      <c r="C521" s="10"/>
      <c r="D521" s="10"/>
      <c r="E521" s="10"/>
      <c r="F521" s="10"/>
      <c r="G521" s="10"/>
      <c r="H521" s="10"/>
      <c r="I521" s="50"/>
      <c r="J521" s="10"/>
      <c r="K521" s="10"/>
    </row>
    <row r="522" spans="1:11" ht="15.75" customHeight="1">
      <c r="A522" s="10"/>
      <c r="B522" s="10"/>
      <c r="C522" s="10"/>
      <c r="D522" s="10"/>
      <c r="E522" s="10"/>
      <c r="F522" s="10"/>
      <c r="G522" s="10"/>
      <c r="H522" s="10"/>
      <c r="I522" s="50"/>
      <c r="J522" s="10"/>
      <c r="K522" s="10"/>
    </row>
    <row r="523" spans="1:11" ht="15.75" customHeight="1">
      <c r="A523" s="10"/>
      <c r="B523" s="10"/>
      <c r="C523" s="10"/>
      <c r="D523" s="10"/>
      <c r="E523" s="10"/>
      <c r="F523" s="10"/>
      <c r="G523" s="10"/>
      <c r="H523" s="10"/>
      <c r="I523" s="50"/>
      <c r="J523" s="10"/>
      <c r="K523" s="10"/>
    </row>
    <row r="524" spans="1:11" ht="15.75" customHeight="1">
      <c r="A524" s="10"/>
      <c r="B524" s="10"/>
      <c r="C524" s="10"/>
      <c r="D524" s="10"/>
      <c r="E524" s="10"/>
      <c r="F524" s="10"/>
      <c r="G524" s="10"/>
      <c r="H524" s="10"/>
      <c r="I524" s="50"/>
      <c r="J524" s="10"/>
      <c r="K524" s="10"/>
    </row>
    <row r="525" spans="1:11" ht="15.75" customHeight="1">
      <c r="A525" s="10"/>
      <c r="B525" s="10"/>
      <c r="C525" s="10"/>
      <c r="D525" s="10"/>
      <c r="E525" s="10"/>
      <c r="F525" s="10"/>
      <c r="G525" s="10"/>
      <c r="H525" s="10"/>
      <c r="I525" s="50"/>
      <c r="J525" s="10"/>
      <c r="K525" s="10"/>
    </row>
    <row r="526" spans="1:11" ht="15.75" customHeight="1">
      <c r="A526" s="10"/>
      <c r="B526" s="10"/>
      <c r="C526" s="10"/>
      <c r="D526" s="10"/>
      <c r="E526" s="10"/>
      <c r="F526" s="10"/>
      <c r="G526" s="10"/>
      <c r="H526" s="10"/>
      <c r="I526" s="50"/>
      <c r="J526" s="10"/>
      <c r="K526" s="10"/>
    </row>
    <row r="527" spans="1:11" ht="15.75" customHeight="1">
      <c r="A527" s="10"/>
      <c r="B527" s="10"/>
      <c r="C527" s="10"/>
      <c r="D527" s="10"/>
      <c r="E527" s="10"/>
      <c r="F527" s="10"/>
      <c r="G527" s="10"/>
      <c r="H527" s="10"/>
      <c r="I527" s="50"/>
      <c r="J527" s="10"/>
      <c r="K527" s="10"/>
    </row>
    <row r="528" spans="1:11" ht="15.75" customHeight="1">
      <c r="A528" s="10"/>
      <c r="B528" s="10"/>
      <c r="C528" s="10"/>
      <c r="D528" s="10"/>
      <c r="E528" s="10"/>
      <c r="F528" s="10"/>
      <c r="G528" s="10"/>
      <c r="H528" s="10"/>
      <c r="I528" s="50"/>
      <c r="J528" s="10"/>
      <c r="K528" s="10"/>
    </row>
    <row r="529" spans="1:11" ht="15.75" customHeight="1">
      <c r="A529" s="10"/>
      <c r="B529" s="10"/>
      <c r="C529" s="10"/>
      <c r="D529" s="10"/>
      <c r="E529" s="10"/>
      <c r="F529" s="10"/>
      <c r="G529" s="10"/>
      <c r="H529" s="10"/>
      <c r="I529" s="50"/>
      <c r="J529" s="10"/>
      <c r="K529" s="10"/>
    </row>
    <row r="530" spans="1:11" ht="15.75" customHeight="1">
      <c r="A530" s="10"/>
      <c r="B530" s="10"/>
      <c r="C530" s="10"/>
      <c r="D530" s="10"/>
      <c r="E530" s="10"/>
      <c r="F530" s="10"/>
      <c r="G530" s="10"/>
      <c r="H530" s="10"/>
      <c r="I530" s="50"/>
      <c r="J530" s="10"/>
      <c r="K530" s="10"/>
    </row>
    <row r="531" spans="1:11" ht="15.75" customHeight="1">
      <c r="A531" s="10"/>
      <c r="B531" s="10"/>
      <c r="C531" s="10"/>
      <c r="D531" s="10"/>
      <c r="E531" s="10"/>
      <c r="F531" s="10"/>
      <c r="G531" s="10"/>
      <c r="H531" s="10"/>
      <c r="I531" s="50"/>
      <c r="J531" s="10"/>
      <c r="K531" s="10"/>
    </row>
    <row r="532" spans="1:11" ht="15.75" customHeight="1">
      <c r="A532" s="10"/>
      <c r="B532" s="10"/>
      <c r="C532" s="10"/>
      <c r="D532" s="10"/>
      <c r="E532" s="10"/>
      <c r="F532" s="10"/>
      <c r="G532" s="10"/>
      <c r="H532" s="10"/>
      <c r="I532" s="50"/>
      <c r="J532" s="10"/>
      <c r="K532" s="10"/>
    </row>
    <row r="533" spans="1:11" ht="15.75" customHeight="1">
      <c r="A533" s="10"/>
      <c r="B533" s="10"/>
      <c r="C533" s="10"/>
      <c r="D533" s="10"/>
      <c r="E533" s="10"/>
      <c r="F533" s="10"/>
      <c r="G533" s="10"/>
      <c r="H533" s="10"/>
      <c r="I533" s="50"/>
      <c r="J533" s="10"/>
      <c r="K533" s="10"/>
    </row>
    <row r="534" spans="1:11" ht="15.75" customHeight="1">
      <c r="A534" s="10"/>
      <c r="B534" s="10"/>
      <c r="C534" s="10"/>
      <c r="D534" s="10"/>
      <c r="E534" s="10"/>
      <c r="F534" s="10"/>
      <c r="G534" s="10"/>
      <c r="H534" s="10"/>
      <c r="I534" s="50"/>
      <c r="J534" s="10"/>
      <c r="K534" s="10"/>
    </row>
    <row r="535" spans="1:11" ht="15.75" customHeight="1">
      <c r="A535" s="10"/>
      <c r="B535" s="10"/>
      <c r="C535" s="10"/>
      <c r="D535" s="10"/>
      <c r="E535" s="10"/>
      <c r="F535" s="10"/>
      <c r="G535" s="10"/>
      <c r="H535" s="10"/>
      <c r="I535" s="50"/>
      <c r="J535" s="10"/>
      <c r="K535" s="10"/>
    </row>
    <row r="536" spans="1:11" ht="15.75" customHeight="1">
      <c r="A536" s="10"/>
      <c r="B536" s="10"/>
      <c r="C536" s="10"/>
      <c r="D536" s="10"/>
      <c r="E536" s="10"/>
      <c r="F536" s="10"/>
      <c r="G536" s="10"/>
      <c r="H536" s="10"/>
      <c r="I536" s="50"/>
      <c r="J536" s="10"/>
      <c r="K536" s="10"/>
    </row>
    <row r="537" spans="1:11" ht="15.75" customHeight="1">
      <c r="A537" s="10"/>
      <c r="B537" s="10"/>
      <c r="C537" s="10"/>
      <c r="D537" s="10"/>
      <c r="E537" s="10"/>
      <c r="F537" s="10"/>
      <c r="G537" s="10"/>
      <c r="H537" s="10"/>
      <c r="I537" s="50"/>
      <c r="J537" s="10"/>
      <c r="K537" s="10"/>
    </row>
    <row r="538" spans="1:11" ht="15.75" customHeight="1">
      <c r="A538" s="10"/>
      <c r="B538" s="10"/>
      <c r="C538" s="10"/>
      <c r="D538" s="10"/>
      <c r="E538" s="10"/>
      <c r="F538" s="10"/>
      <c r="G538" s="10"/>
      <c r="H538" s="10"/>
      <c r="I538" s="50"/>
      <c r="J538" s="10"/>
      <c r="K538" s="10"/>
    </row>
    <row r="539" spans="1:11" ht="15.75" customHeight="1">
      <c r="A539" s="10"/>
      <c r="B539" s="10"/>
      <c r="C539" s="10"/>
      <c r="D539" s="10"/>
      <c r="E539" s="10"/>
      <c r="F539" s="10"/>
      <c r="G539" s="10"/>
      <c r="H539" s="10"/>
      <c r="I539" s="50"/>
      <c r="J539" s="10"/>
      <c r="K539" s="10"/>
    </row>
    <row r="540" spans="1:11" ht="15.75" customHeight="1">
      <c r="A540" s="10"/>
      <c r="B540" s="10"/>
      <c r="C540" s="10"/>
      <c r="D540" s="10"/>
      <c r="E540" s="10"/>
      <c r="F540" s="10"/>
      <c r="G540" s="10"/>
      <c r="H540" s="10"/>
      <c r="I540" s="50"/>
      <c r="J540" s="10"/>
      <c r="K540" s="10"/>
    </row>
    <row r="541" spans="1:11" ht="15.75" customHeight="1">
      <c r="A541" s="10"/>
      <c r="B541" s="10"/>
      <c r="C541" s="10"/>
      <c r="D541" s="10"/>
      <c r="E541" s="10"/>
      <c r="F541" s="10"/>
      <c r="G541" s="10"/>
      <c r="H541" s="10"/>
      <c r="I541" s="50"/>
      <c r="J541" s="10"/>
      <c r="K541" s="10"/>
    </row>
    <row r="542" spans="1:11" ht="15.75" customHeight="1">
      <c r="A542" s="10"/>
      <c r="B542" s="10"/>
      <c r="C542" s="10"/>
      <c r="D542" s="10"/>
      <c r="E542" s="10"/>
      <c r="F542" s="10"/>
      <c r="G542" s="10"/>
      <c r="H542" s="10"/>
      <c r="I542" s="50"/>
      <c r="J542" s="10"/>
      <c r="K542" s="10"/>
    </row>
    <row r="543" spans="1:11" ht="15.75" customHeight="1">
      <c r="A543" s="10"/>
      <c r="B543" s="10"/>
      <c r="C543" s="10"/>
      <c r="D543" s="10"/>
      <c r="E543" s="10"/>
      <c r="F543" s="10"/>
      <c r="G543" s="10"/>
      <c r="H543" s="10"/>
      <c r="I543" s="50"/>
      <c r="J543" s="10"/>
      <c r="K543" s="10"/>
    </row>
    <row r="544" spans="1:11" ht="15.75" customHeight="1">
      <c r="A544" s="10"/>
      <c r="B544" s="10"/>
      <c r="C544" s="10"/>
      <c r="D544" s="10"/>
      <c r="E544" s="10"/>
      <c r="F544" s="10"/>
      <c r="G544" s="10"/>
      <c r="H544" s="10"/>
      <c r="I544" s="50"/>
      <c r="J544" s="10"/>
      <c r="K544" s="10"/>
    </row>
    <row r="545" spans="1:11" ht="15.75" customHeight="1">
      <c r="A545" s="10"/>
      <c r="B545" s="10"/>
      <c r="C545" s="10"/>
      <c r="D545" s="10"/>
      <c r="E545" s="10"/>
      <c r="F545" s="10"/>
      <c r="G545" s="10"/>
      <c r="H545" s="10"/>
      <c r="I545" s="50"/>
      <c r="J545" s="10"/>
      <c r="K545" s="10"/>
    </row>
    <row r="546" spans="1:11" ht="15.75" customHeight="1">
      <c r="A546" s="10"/>
      <c r="B546" s="10"/>
      <c r="C546" s="10"/>
      <c r="D546" s="10"/>
      <c r="E546" s="10"/>
      <c r="F546" s="10"/>
      <c r="G546" s="10"/>
      <c r="H546" s="10"/>
      <c r="I546" s="50"/>
      <c r="J546" s="10"/>
      <c r="K546" s="10"/>
    </row>
    <row r="547" spans="1:11" ht="15.75" customHeight="1">
      <c r="A547" s="10"/>
      <c r="B547" s="10"/>
      <c r="C547" s="10"/>
      <c r="D547" s="10"/>
      <c r="E547" s="10"/>
      <c r="F547" s="10"/>
      <c r="G547" s="10"/>
      <c r="H547" s="10"/>
      <c r="I547" s="50"/>
      <c r="J547" s="10"/>
      <c r="K547" s="10"/>
    </row>
    <row r="548" spans="1:11" ht="15.75" customHeight="1">
      <c r="A548" s="10"/>
      <c r="B548" s="10"/>
      <c r="C548" s="10"/>
      <c r="D548" s="10"/>
      <c r="E548" s="10"/>
      <c r="F548" s="10"/>
      <c r="G548" s="10"/>
      <c r="H548" s="10"/>
      <c r="I548" s="50"/>
      <c r="J548" s="10"/>
      <c r="K548" s="10"/>
    </row>
    <row r="549" spans="1:11" ht="15.75" customHeight="1">
      <c r="A549" s="10"/>
      <c r="B549" s="10"/>
      <c r="C549" s="10"/>
      <c r="D549" s="10"/>
      <c r="E549" s="10"/>
      <c r="F549" s="10"/>
      <c r="G549" s="10"/>
      <c r="H549" s="10"/>
      <c r="I549" s="50"/>
      <c r="J549" s="10"/>
      <c r="K549" s="10"/>
    </row>
    <row r="550" spans="1:11" ht="15.75" customHeight="1">
      <c r="A550" s="10"/>
      <c r="B550" s="10"/>
      <c r="C550" s="10"/>
      <c r="D550" s="10"/>
      <c r="E550" s="10"/>
      <c r="F550" s="10"/>
      <c r="G550" s="10"/>
      <c r="H550" s="10"/>
      <c r="I550" s="50"/>
      <c r="J550" s="10"/>
      <c r="K550" s="10"/>
    </row>
    <row r="551" spans="1:11" ht="15.75" customHeight="1">
      <c r="A551" s="10"/>
      <c r="B551" s="10"/>
      <c r="C551" s="10"/>
      <c r="D551" s="10"/>
      <c r="E551" s="10"/>
      <c r="F551" s="10"/>
      <c r="G551" s="10"/>
      <c r="H551" s="10"/>
      <c r="I551" s="50"/>
      <c r="J551" s="10"/>
      <c r="K551" s="10"/>
    </row>
    <row r="552" spans="1:11" ht="15.75" customHeight="1">
      <c r="A552" s="10"/>
      <c r="B552" s="10"/>
      <c r="C552" s="10"/>
      <c r="D552" s="10"/>
      <c r="E552" s="10"/>
      <c r="F552" s="10"/>
      <c r="G552" s="10"/>
      <c r="H552" s="10"/>
      <c r="I552" s="50"/>
      <c r="J552" s="10"/>
      <c r="K552" s="10"/>
    </row>
    <row r="553" spans="1:11" ht="15.75" customHeight="1">
      <c r="A553" s="10"/>
      <c r="B553" s="10"/>
      <c r="C553" s="10"/>
      <c r="D553" s="10"/>
      <c r="E553" s="10"/>
      <c r="F553" s="10"/>
      <c r="G553" s="10"/>
      <c r="H553" s="10"/>
      <c r="I553" s="50"/>
      <c r="J553" s="10"/>
      <c r="K553" s="10"/>
    </row>
    <row r="554" spans="1:11" ht="15.75" customHeight="1">
      <c r="A554" s="10"/>
      <c r="B554" s="10"/>
      <c r="C554" s="10"/>
      <c r="D554" s="10"/>
      <c r="E554" s="10"/>
      <c r="F554" s="10"/>
      <c r="G554" s="10"/>
      <c r="H554" s="10"/>
      <c r="I554" s="50"/>
      <c r="J554" s="10"/>
      <c r="K554" s="10"/>
    </row>
    <row r="555" spans="1:11" ht="15.75" customHeight="1">
      <c r="A555" s="10"/>
      <c r="B555" s="10"/>
      <c r="C555" s="10"/>
      <c r="D555" s="10"/>
      <c r="E555" s="10"/>
      <c r="F555" s="10"/>
      <c r="G555" s="10"/>
      <c r="H555" s="10"/>
      <c r="I555" s="50"/>
      <c r="J555" s="10"/>
      <c r="K555" s="10"/>
    </row>
    <row r="556" spans="1:11" ht="15.75" customHeight="1">
      <c r="A556" s="10"/>
      <c r="B556" s="10"/>
      <c r="C556" s="10"/>
      <c r="D556" s="10"/>
      <c r="E556" s="10"/>
      <c r="F556" s="10"/>
      <c r="G556" s="10"/>
      <c r="H556" s="10"/>
      <c r="I556" s="50"/>
      <c r="J556" s="10"/>
      <c r="K556" s="10"/>
    </row>
    <row r="557" spans="1:11" ht="15.75" customHeight="1">
      <c r="A557" s="10"/>
      <c r="B557" s="10"/>
      <c r="C557" s="10"/>
      <c r="D557" s="10"/>
      <c r="E557" s="10"/>
      <c r="F557" s="10"/>
      <c r="G557" s="10"/>
      <c r="H557" s="10"/>
      <c r="I557" s="50"/>
      <c r="J557" s="10"/>
      <c r="K557" s="10"/>
    </row>
    <row r="558" spans="1:11" ht="15.75" customHeight="1">
      <c r="A558" s="10"/>
      <c r="B558" s="10"/>
      <c r="C558" s="10"/>
      <c r="D558" s="10"/>
      <c r="E558" s="10"/>
      <c r="F558" s="10"/>
      <c r="G558" s="10"/>
      <c r="H558" s="10"/>
      <c r="I558" s="50"/>
      <c r="J558" s="10"/>
      <c r="K558" s="10"/>
    </row>
    <row r="559" spans="1:11" ht="15.75" customHeight="1">
      <c r="A559" s="10"/>
      <c r="B559" s="10"/>
      <c r="C559" s="10"/>
      <c r="D559" s="10"/>
      <c r="E559" s="10"/>
      <c r="F559" s="10"/>
      <c r="G559" s="10"/>
      <c r="H559" s="10"/>
      <c r="I559" s="50"/>
      <c r="J559" s="10"/>
      <c r="K559" s="10"/>
    </row>
    <row r="560" spans="1:11" ht="15.75" customHeight="1">
      <c r="A560" s="10"/>
      <c r="B560" s="10"/>
      <c r="C560" s="10"/>
      <c r="D560" s="10"/>
      <c r="E560" s="10"/>
      <c r="F560" s="10"/>
      <c r="G560" s="10"/>
      <c r="H560" s="10"/>
      <c r="I560" s="50"/>
      <c r="J560" s="10"/>
      <c r="K560" s="10"/>
    </row>
    <row r="561" spans="1:11" ht="15.75" customHeight="1">
      <c r="A561" s="10"/>
      <c r="B561" s="10"/>
      <c r="C561" s="10"/>
      <c r="D561" s="10"/>
      <c r="E561" s="10"/>
      <c r="F561" s="10"/>
      <c r="G561" s="10"/>
      <c r="H561" s="10"/>
      <c r="I561" s="50"/>
      <c r="J561" s="10"/>
      <c r="K561" s="10"/>
    </row>
    <row r="562" spans="1:11" ht="15.75" customHeight="1">
      <c r="A562" s="10"/>
      <c r="B562" s="10"/>
      <c r="C562" s="10"/>
      <c r="D562" s="10"/>
      <c r="E562" s="10"/>
      <c r="F562" s="10"/>
      <c r="G562" s="10"/>
      <c r="H562" s="10"/>
      <c r="I562" s="50"/>
      <c r="J562" s="10"/>
      <c r="K562" s="10"/>
    </row>
    <row r="563" spans="1:11" ht="15.75" customHeight="1">
      <c r="A563" s="10"/>
      <c r="B563" s="10"/>
      <c r="C563" s="10"/>
      <c r="D563" s="10"/>
      <c r="E563" s="10"/>
      <c r="F563" s="10"/>
      <c r="G563" s="10"/>
      <c r="H563" s="10"/>
      <c r="I563" s="50"/>
      <c r="J563" s="10"/>
      <c r="K563" s="10"/>
    </row>
    <row r="564" spans="1:11" ht="15.75" customHeight="1">
      <c r="A564" s="10"/>
      <c r="B564" s="10"/>
      <c r="C564" s="10"/>
      <c r="D564" s="10"/>
      <c r="E564" s="10"/>
      <c r="F564" s="10"/>
      <c r="G564" s="10"/>
      <c r="H564" s="10"/>
      <c r="I564" s="50"/>
      <c r="J564" s="10"/>
      <c r="K564" s="10"/>
    </row>
    <row r="565" spans="1:11" ht="15.75" customHeight="1">
      <c r="A565" s="10"/>
      <c r="B565" s="10"/>
      <c r="C565" s="10"/>
      <c r="D565" s="10"/>
      <c r="E565" s="10"/>
      <c r="F565" s="10"/>
      <c r="G565" s="10"/>
      <c r="H565" s="10"/>
      <c r="I565" s="50"/>
      <c r="J565" s="10"/>
      <c r="K565" s="10"/>
    </row>
    <row r="566" spans="1:11" ht="15.75" customHeight="1">
      <c r="A566" s="10"/>
      <c r="B566" s="10"/>
      <c r="C566" s="10"/>
      <c r="D566" s="10"/>
      <c r="E566" s="10"/>
      <c r="F566" s="10"/>
      <c r="G566" s="10"/>
      <c r="H566" s="10"/>
      <c r="I566" s="50"/>
      <c r="J566" s="10"/>
      <c r="K566" s="10"/>
    </row>
    <row r="567" spans="1:11" ht="15.75" customHeight="1">
      <c r="A567" s="10"/>
      <c r="B567" s="10"/>
      <c r="C567" s="10"/>
      <c r="D567" s="10"/>
      <c r="E567" s="10"/>
      <c r="F567" s="10"/>
      <c r="G567" s="10"/>
      <c r="H567" s="10"/>
      <c r="I567" s="50"/>
      <c r="J567" s="10"/>
      <c r="K567" s="10"/>
    </row>
    <row r="568" spans="1:11" ht="15.75" customHeight="1">
      <c r="A568" s="10"/>
      <c r="B568" s="10"/>
      <c r="C568" s="10"/>
      <c r="D568" s="10"/>
      <c r="E568" s="10"/>
      <c r="F568" s="10"/>
      <c r="G568" s="10"/>
      <c r="H568" s="10"/>
      <c r="I568" s="50"/>
      <c r="J568" s="10"/>
      <c r="K568" s="10"/>
    </row>
    <row r="569" spans="1:11" ht="15.75" customHeight="1">
      <c r="A569" s="10"/>
      <c r="B569" s="10"/>
      <c r="C569" s="10"/>
      <c r="D569" s="10"/>
      <c r="E569" s="10"/>
      <c r="F569" s="10"/>
      <c r="G569" s="10"/>
      <c r="H569" s="10"/>
      <c r="I569" s="50"/>
      <c r="J569" s="10"/>
      <c r="K569" s="10"/>
    </row>
    <row r="570" spans="1:11" ht="15.75" customHeight="1">
      <c r="A570" s="10"/>
      <c r="B570" s="10"/>
      <c r="C570" s="10"/>
      <c r="D570" s="10"/>
      <c r="E570" s="10"/>
      <c r="F570" s="10"/>
      <c r="G570" s="10"/>
      <c r="H570" s="10"/>
      <c r="I570" s="50"/>
      <c r="J570" s="10"/>
      <c r="K570" s="10"/>
    </row>
    <row r="571" spans="1:11" ht="15.75" customHeight="1">
      <c r="A571" s="10"/>
      <c r="B571" s="10"/>
      <c r="C571" s="10"/>
      <c r="D571" s="10"/>
      <c r="E571" s="10"/>
      <c r="F571" s="10"/>
      <c r="G571" s="10"/>
      <c r="H571" s="10"/>
      <c r="I571" s="50"/>
      <c r="J571" s="10"/>
      <c r="K571" s="10"/>
    </row>
    <row r="572" spans="1:11" ht="15.75" customHeight="1">
      <c r="A572" s="10"/>
      <c r="B572" s="10"/>
      <c r="C572" s="10"/>
      <c r="D572" s="10"/>
      <c r="E572" s="10"/>
      <c r="F572" s="10"/>
      <c r="G572" s="10"/>
      <c r="H572" s="10"/>
      <c r="I572" s="50"/>
      <c r="J572" s="10"/>
      <c r="K572" s="10"/>
    </row>
    <row r="573" spans="1:11" ht="15.75" customHeight="1">
      <c r="A573" s="10"/>
      <c r="B573" s="10"/>
      <c r="C573" s="10"/>
      <c r="D573" s="10"/>
      <c r="E573" s="10"/>
      <c r="F573" s="10"/>
      <c r="G573" s="10"/>
      <c r="H573" s="10"/>
      <c r="I573" s="50"/>
      <c r="J573" s="10"/>
      <c r="K573" s="10"/>
    </row>
    <row r="574" spans="1:11" ht="15.75" customHeight="1">
      <c r="A574" s="10"/>
      <c r="B574" s="10"/>
      <c r="C574" s="10"/>
      <c r="D574" s="10"/>
      <c r="E574" s="10"/>
      <c r="F574" s="10"/>
      <c r="G574" s="10"/>
      <c r="H574" s="10"/>
      <c r="I574" s="50"/>
      <c r="J574" s="10"/>
      <c r="K574" s="10"/>
    </row>
    <row r="575" spans="1:11" ht="15.75" customHeight="1">
      <c r="A575" s="10"/>
      <c r="B575" s="10"/>
      <c r="C575" s="10"/>
      <c r="D575" s="10"/>
      <c r="E575" s="10"/>
      <c r="F575" s="10"/>
      <c r="G575" s="10"/>
      <c r="H575" s="10"/>
      <c r="I575" s="50"/>
      <c r="J575" s="10"/>
      <c r="K575" s="10"/>
    </row>
    <row r="576" spans="1:11" ht="15.75" customHeight="1">
      <c r="A576" s="10"/>
      <c r="B576" s="10"/>
      <c r="C576" s="10"/>
      <c r="D576" s="10"/>
      <c r="E576" s="10"/>
      <c r="F576" s="10"/>
      <c r="G576" s="10"/>
      <c r="H576" s="10"/>
      <c r="I576" s="50"/>
      <c r="J576" s="10"/>
      <c r="K576" s="10"/>
    </row>
    <row r="577" spans="1:11" ht="15.75" customHeight="1">
      <c r="A577" s="10"/>
      <c r="B577" s="10"/>
      <c r="C577" s="10"/>
      <c r="D577" s="10"/>
      <c r="E577" s="10"/>
      <c r="F577" s="10"/>
      <c r="G577" s="10"/>
      <c r="H577" s="10"/>
      <c r="I577" s="50"/>
      <c r="J577" s="10"/>
      <c r="K577" s="10"/>
    </row>
    <row r="578" spans="1:11" ht="15.75" customHeight="1">
      <c r="A578" s="10"/>
      <c r="B578" s="10"/>
      <c r="C578" s="10"/>
      <c r="D578" s="10"/>
      <c r="E578" s="10"/>
      <c r="F578" s="10"/>
      <c r="G578" s="10"/>
      <c r="H578" s="10"/>
      <c r="I578" s="50"/>
      <c r="J578" s="10"/>
      <c r="K578" s="10"/>
    </row>
    <row r="579" spans="1:11" ht="15.75" customHeight="1">
      <c r="A579" s="10"/>
      <c r="B579" s="10"/>
      <c r="C579" s="10"/>
      <c r="D579" s="10"/>
      <c r="E579" s="10"/>
      <c r="F579" s="10"/>
      <c r="G579" s="10"/>
      <c r="H579" s="10"/>
      <c r="I579" s="50"/>
      <c r="J579" s="10"/>
      <c r="K579" s="10"/>
    </row>
    <row r="580" spans="1:11" ht="15.75" customHeight="1">
      <c r="A580" s="10"/>
      <c r="B580" s="10"/>
      <c r="C580" s="10"/>
      <c r="D580" s="10"/>
      <c r="E580" s="10"/>
      <c r="F580" s="10"/>
      <c r="G580" s="10"/>
      <c r="H580" s="10"/>
      <c r="I580" s="50"/>
      <c r="J580" s="10"/>
      <c r="K580" s="10"/>
    </row>
    <row r="581" spans="1:11" ht="15.75" customHeight="1">
      <c r="A581" s="10"/>
      <c r="B581" s="10"/>
      <c r="C581" s="10"/>
      <c r="D581" s="10"/>
      <c r="E581" s="10"/>
      <c r="F581" s="10"/>
      <c r="G581" s="10"/>
      <c r="H581" s="10"/>
      <c r="I581" s="50"/>
      <c r="J581" s="10"/>
      <c r="K581" s="10"/>
    </row>
    <row r="582" spans="1:11" ht="15.75" customHeight="1">
      <c r="A582" s="10"/>
      <c r="B582" s="10"/>
      <c r="C582" s="10"/>
      <c r="D582" s="10"/>
      <c r="E582" s="10"/>
      <c r="F582" s="10"/>
      <c r="G582" s="10"/>
      <c r="H582" s="10"/>
      <c r="I582" s="50"/>
      <c r="J582" s="10"/>
      <c r="K582" s="10"/>
    </row>
    <row r="583" spans="1:11" ht="15.75" customHeight="1">
      <c r="A583" s="10"/>
      <c r="B583" s="10"/>
      <c r="C583" s="10"/>
      <c r="D583" s="10"/>
      <c r="E583" s="10"/>
      <c r="F583" s="10"/>
      <c r="G583" s="10"/>
      <c r="H583" s="10"/>
      <c r="I583" s="50"/>
      <c r="J583" s="10"/>
      <c r="K583" s="10"/>
    </row>
    <row r="584" spans="1:11" ht="15.75" customHeight="1">
      <c r="A584" s="10"/>
      <c r="B584" s="10"/>
      <c r="C584" s="10"/>
      <c r="D584" s="10"/>
      <c r="E584" s="10"/>
      <c r="F584" s="10"/>
      <c r="G584" s="10"/>
      <c r="H584" s="10"/>
      <c r="I584" s="50"/>
      <c r="J584" s="10"/>
      <c r="K584" s="10"/>
    </row>
    <row r="585" spans="1:11" ht="15.75" customHeight="1">
      <c r="A585" s="10"/>
      <c r="B585" s="10"/>
      <c r="C585" s="10"/>
      <c r="D585" s="10"/>
      <c r="E585" s="10"/>
      <c r="F585" s="10"/>
      <c r="G585" s="10"/>
      <c r="H585" s="10"/>
      <c r="I585" s="50"/>
      <c r="J585" s="10"/>
      <c r="K585" s="10"/>
    </row>
    <row r="586" spans="1:11" ht="15.75" customHeight="1">
      <c r="A586" s="10"/>
      <c r="B586" s="10"/>
      <c r="C586" s="10"/>
      <c r="D586" s="10"/>
      <c r="E586" s="10"/>
      <c r="F586" s="10"/>
      <c r="G586" s="10"/>
      <c r="H586" s="10"/>
      <c r="I586" s="50"/>
      <c r="J586" s="10"/>
      <c r="K586" s="10"/>
    </row>
    <row r="587" spans="1:11" ht="15.75" customHeight="1">
      <c r="A587" s="10"/>
      <c r="B587" s="10"/>
      <c r="C587" s="10"/>
      <c r="D587" s="10"/>
      <c r="E587" s="10"/>
      <c r="F587" s="10"/>
      <c r="G587" s="10"/>
      <c r="H587" s="10"/>
      <c r="I587" s="50"/>
      <c r="J587" s="10"/>
      <c r="K587" s="10"/>
    </row>
    <row r="588" spans="1:11" ht="15.75" customHeight="1">
      <c r="A588" s="10"/>
      <c r="B588" s="10"/>
      <c r="C588" s="10"/>
      <c r="D588" s="10"/>
      <c r="E588" s="10"/>
      <c r="F588" s="10"/>
      <c r="G588" s="10"/>
      <c r="H588" s="10"/>
      <c r="I588" s="50"/>
      <c r="J588" s="10"/>
      <c r="K588" s="10"/>
    </row>
    <row r="589" spans="1:11" ht="15.75" customHeight="1">
      <c r="A589" s="10"/>
      <c r="B589" s="10"/>
      <c r="C589" s="10"/>
      <c r="D589" s="10"/>
      <c r="E589" s="10"/>
      <c r="F589" s="10"/>
      <c r="G589" s="10"/>
      <c r="H589" s="10"/>
      <c r="I589" s="50"/>
      <c r="J589" s="10"/>
      <c r="K589" s="10"/>
    </row>
    <row r="590" spans="1:11" ht="15.75" customHeight="1">
      <c r="A590" s="10"/>
      <c r="B590" s="10"/>
      <c r="C590" s="10"/>
      <c r="D590" s="10"/>
      <c r="E590" s="10"/>
      <c r="F590" s="10"/>
      <c r="G590" s="10"/>
      <c r="H590" s="10"/>
      <c r="I590" s="50"/>
      <c r="J590" s="10"/>
      <c r="K590" s="10"/>
    </row>
    <row r="591" spans="1:11" ht="15.75" customHeight="1">
      <c r="A591" s="10"/>
      <c r="B591" s="10"/>
      <c r="C591" s="10"/>
      <c r="D591" s="10"/>
      <c r="E591" s="10"/>
      <c r="F591" s="10"/>
      <c r="G591" s="10"/>
      <c r="H591" s="10"/>
      <c r="I591" s="50"/>
      <c r="J591" s="10"/>
      <c r="K591" s="10"/>
    </row>
    <row r="592" spans="1:11" ht="15.75" customHeight="1">
      <c r="A592" s="10"/>
      <c r="B592" s="10"/>
      <c r="C592" s="10"/>
      <c r="D592" s="10"/>
      <c r="E592" s="10"/>
      <c r="F592" s="10"/>
      <c r="G592" s="10"/>
      <c r="H592" s="10"/>
      <c r="I592" s="50"/>
      <c r="J592" s="10"/>
      <c r="K592" s="10"/>
    </row>
    <row r="593" spans="1:11" ht="15.75" customHeight="1">
      <c r="A593" s="10"/>
      <c r="B593" s="10"/>
      <c r="C593" s="10"/>
      <c r="D593" s="10"/>
      <c r="E593" s="10"/>
      <c r="F593" s="10"/>
      <c r="G593" s="10"/>
      <c r="H593" s="10"/>
      <c r="I593" s="50"/>
      <c r="J593" s="10"/>
      <c r="K593" s="10"/>
    </row>
    <row r="594" spans="1:11" ht="15.75" customHeight="1">
      <c r="A594" s="10"/>
      <c r="B594" s="10"/>
      <c r="C594" s="10"/>
      <c r="D594" s="10"/>
      <c r="E594" s="10"/>
      <c r="F594" s="10"/>
      <c r="G594" s="10"/>
      <c r="H594" s="10"/>
      <c r="I594" s="50"/>
      <c r="J594" s="10"/>
      <c r="K594" s="10"/>
    </row>
    <row r="595" spans="1:11" ht="15.75" customHeight="1">
      <c r="A595" s="10"/>
      <c r="B595" s="10"/>
      <c r="C595" s="10"/>
      <c r="D595" s="10"/>
      <c r="E595" s="10"/>
      <c r="F595" s="10"/>
      <c r="G595" s="10"/>
      <c r="H595" s="10"/>
      <c r="I595" s="50"/>
      <c r="J595" s="10"/>
      <c r="K595" s="10"/>
    </row>
    <row r="596" spans="1:11" ht="15.75" customHeight="1">
      <c r="A596" s="10"/>
      <c r="B596" s="10"/>
      <c r="C596" s="10"/>
      <c r="D596" s="10"/>
      <c r="E596" s="10"/>
      <c r="F596" s="10"/>
      <c r="G596" s="10"/>
      <c r="H596" s="10"/>
      <c r="I596" s="50"/>
      <c r="J596" s="10"/>
      <c r="K596" s="10"/>
    </row>
    <row r="597" spans="1:11" ht="15.75" customHeight="1">
      <c r="A597" s="10"/>
      <c r="B597" s="10"/>
      <c r="C597" s="10"/>
      <c r="D597" s="10"/>
      <c r="E597" s="10"/>
      <c r="F597" s="10"/>
      <c r="G597" s="10"/>
      <c r="H597" s="10"/>
      <c r="I597" s="50"/>
      <c r="J597" s="10"/>
      <c r="K597" s="10"/>
    </row>
    <row r="598" spans="1:11" ht="15.75" customHeight="1">
      <c r="A598" s="10"/>
      <c r="B598" s="10"/>
      <c r="C598" s="10"/>
      <c r="D598" s="10"/>
      <c r="E598" s="10"/>
      <c r="F598" s="10"/>
      <c r="G598" s="10"/>
      <c r="H598" s="10"/>
      <c r="I598" s="50"/>
      <c r="J598" s="10"/>
      <c r="K598" s="10"/>
    </row>
    <row r="599" spans="1:11" ht="15.75" customHeight="1">
      <c r="A599" s="10"/>
      <c r="B599" s="10"/>
      <c r="C599" s="10"/>
      <c r="D599" s="10"/>
      <c r="E599" s="10"/>
      <c r="F599" s="10"/>
      <c r="G599" s="10"/>
      <c r="H599" s="10"/>
      <c r="I599" s="50"/>
      <c r="J599" s="10"/>
      <c r="K599" s="10"/>
    </row>
    <row r="600" spans="1:11" ht="15.75" customHeight="1">
      <c r="A600" s="10"/>
      <c r="B600" s="10"/>
      <c r="C600" s="10"/>
      <c r="D600" s="10"/>
      <c r="E600" s="10"/>
      <c r="F600" s="10"/>
      <c r="G600" s="10"/>
      <c r="H600" s="10"/>
      <c r="I600" s="50"/>
      <c r="J600" s="10"/>
      <c r="K600" s="10"/>
    </row>
    <row r="601" spans="1:11" ht="15.75" customHeight="1">
      <c r="A601" s="10"/>
      <c r="B601" s="10"/>
      <c r="C601" s="10"/>
      <c r="D601" s="10"/>
      <c r="E601" s="10"/>
      <c r="F601" s="10"/>
      <c r="G601" s="10"/>
      <c r="H601" s="10"/>
      <c r="I601" s="50"/>
      <c r="J601" s="10"/>
      <c r="K601" s="10"/>
    </row>
    <row r="602" spans="1:11" ht="15.75" customHeight="1">
      <c r="A602" s="10"/>
      <c r="B602" s="10"/>
      <c r="C602" s="10"/>
      <c r="D602" s="10"/>
      <c r="E602" s="10"/>
      <c r="F602" s="10"/>
      <c r="G602" s="10"/>
      <c r="H602" s="10"/>
      <c r="I602" s="50"/>
      <c r="J602" s="10"/>
      <c r="K602" s="10"/>
    </row>
    <row r="603" spans="1:11" ht="15.75" customHeight="1">
      <c r="A603" s="10"/>
      <c r="B603" s="10"/>
      <c r="C603" s="10"/>
      <c r="D603" s="10"/>
      <c r="E603" s="10"/>
      <c r="F603" s="10"/>
      <c r="G603" s="10"/>
      <c r="H603" s="10"/>
      <c r="I603" s="50"/>
      <c r="J603" s="10"/>
      <c r="K603" s="10"/>
    </row>
    <row r="604" spans="1:11" ht="15.75" customHeight="1">
      <c r="A604" s="10"/>
      <c r="B604" s="10"/>
      <c r="C604" s="10"/>
      <c r="D604" s="10"/>
      <c r="E604" s="10"/>
      <c r="F604" s="10"/>
      <c r="G604" s="10"/>
      <c r="H604" s="10"/>
      <c r="I604" s="50"/>
      <c r="J604" s="10"/>
      <c r="K604" s="10"/>
    </row>
    <row r="605" spans="1:11" ht="15.75" customHeight="1">
      <c r="A605" s="10"/>
      <c r="B605" s="10"/>
      <c r="C605" s="10"/>
      <c r="D605" s="10"/>
      <c r="E605" s="10"/>
      <c r="F605" s="10"/>
      <c r="G605" s="10"/>
      <c r="H605" s="10"/>
      <c r="I605" s="50"/>
      <c r="J605" s="10"/>
      <c r="K605" s="10"/>
    </row>
    <row r="606" spans="1:11" ht="15.75" customHeight="1">
      <c r="A606" s="10"/>
      <c r="B606" s="10"/>
      <c r="C606" s="10"/>
      <c r="D606" s="10"/>
      <c r="E606" s="10"/>
      <c r="F606" s="10"/>
      <c r="G606" s="10"/>
      <c r="H606" s="10"/>
      <c r="I606" s="50"/>
      <c r="J606" s="10"/>
      <c r="K606" s="10"/>
    </row>
    <row r="607" spans="1:11" ht="15.75" customHeight="1">
      <c r="A607" s="10"/>
      <c r="B607" s="10"/>
      <c r="C607" s="10"/>
      <c r="D607" s="10"/>
      <c r="E607" s="10"/>
      <c r="F607" s="10"/>
      <c r="G607" s="10"/>
      <c r="H607" s="10"/>
      <c r="I607" s="50"/>
      <c r="J607" s="10"/>
      <c r="K607" s="10"/>
    </row>
    <row r="608" spans="1:11" ht="15.75" customHeight="1">
      <c r="A608" s="10"/>
      <c r="B608" s="10"/>
      <c r="C608" s="10"/>
      <c r="D608" s="10"/>
      <c r="E608" s="10"/>
      <c r="F608" s="10"/>
      <c r="G608" s="10"/>
      <c r="H608" s="10"/>
      <c r="I608" s="50"/>
      <c r="J608" s="10"/>
      <c r="K608" s="10"/>
    </row>
    <row r="609" spans="1:11" ht="15.75" customHeight="1">
      <c r="A609" s="10"/>
      <c r="B609" s="10"/>
      <c r="C609" s="10"/>
      <c r="D609" s="10"/>
      <c r="E609" s="10"/>
      <c r="F609" s="10"/>
      <c r="G609" s="10"/>
      <c r="H609" s="10"/>
      <c r="I609" s="50"/>
      <c r="J609" s="10"/>
      <c r="K609" s="10"/>
    </row>
    <row r="610" spans="1:11" ht="15.75" customHeight="1">
      <c r="A610" s="10"/>
      <c r="B610" s="10"/>
      <c r="C610" s="10"/>
      <c r="D610" s="10"/>
      <c r="E610" s="10"/>
      <c r="F610" s="10"/>
      <c r="G610" s="10"/>
      <c r="H610" s="10"/>
      <c r="I610" s="50"/>
      <c r="J610" s="10"/>
      <c r="K610" s="10"/>
    </row>
    <row r="611" spans="1:11" ht="15.75" customHeight="1">
      <c r="A611" s="10"/>
      <c r="B611" s="10"/>
      <c r="C611" s="10"/>
      <c r="D611" s="10"/>
      <c r="E611" s="10"/>
      <c r="F611" s="10"/>
      <c r="G611" s="10"/>
      <c r="H611" s="10"/>
      <c r="I611" s="50"/>
      <c r="J611" s="10"/>
      <c r="K611" s="10"/>
    </row>
    <row r="612" spans="1:11" ht="15.75" customHeight="1">
      <c r="A612" s="10"/>
      <c r="B612" s="10"/>
      <c r="C612" s="10"/>
      <c r="D612" s="10"/>
      <c r="E612" s="10"/>
      <c r="F612" s="10"/>
      <c r="G612" s="10"/>
      <c r="H612" s="10"/>
      <c r="I612" s="50"/>
      <c r="J612" s="10"/>
      <c r="K612" s="10"/>
    </row>
    <row r="613" spans="1:11" ht="15.75" customHeight="1">
      <c r="A613" s="10"/>
      <c r="B613" s="10"/>
      <c r="C613" s="10"/>
      <c r="D613" s="10"/>
      <c r="E613" s="10"/>
      <c r="F613" s="10"/>
      <c r="G613" s="10"/>
      <c r="H613" s="10"/>
      <c r="I613" s="50"/>
      <c r="J613" s="10"/>
      <c r="K613" s="10"/>
    </row>
    <row r="614" spans="1:11" ht="15.75" customHeight="1">
      <c r="A614" s="10"/>
      <c r="B614" s="10"/>
      <c r="C614" s="10"/>
      <c r="D614" s="10"/>
      <c r="E614" s="10"/>
      <c r="F614" s="10"/>
      <c r="G614" s="10"/>
      <c r="H614" s="10"/>
      <c r="I614" s="50"/>
      <c r="J614" s="10"/>
      <c r="K614" s="10"/>
    </row>
    <row r="615" spans="1:11" ht="15.75" customHeight="1">
      <c r="A615" s="10"/>
      <c r="B615" s="10"/>
      <c r="C615" s="10"/>
      <c r="D615" s="10"/>
      <c r="E615" s="10"/>
      <c r="F615" s="10"/>
      <c r="G615" s="10"/>
      <c r="H615" s="10"/>
      <c r="I615" s="50"/>
      <c r="J615" s="10"/>
      <c r="K615" s="10"/>
    </row>
    <row r="616" spans="1:11" ht="15.75" customHeight="1">
      <c r="A616" s="10"/>
      <c r="B616" s="10"/>
      <c r="C616" s="10"/>
      <c r="D616" s="10"/>
      <c r="E616" s="10"/>
      <c r="F616" s="10"/>
      <c r="G616" s="10"/>
      <c r="H616" s="10"/>
      <c r="I616" s="50"/>
      <c r="J616" s="10"/>
      <c r="K616" s="10"/>
    </row>
    <row r="617" spans="1:11" ht="15.75" customHeight="1">
      <c r="A617" s="10"/>
      <c r="B617" s="10"/>
      <c r="C617" s="10"/>
      <c r="D617" s="10"/>
      <c r="E617" s="10"/>
      <c r="F617" s="10"/>
      <c r="G617" s="10"/>
      <c r="H617" s="10"/>
      <c r="I617" s="50"/>
      <c r="J617" s="10"/>
      <c r="K617" s="10"/>
    </row>
    <row r="618" spans="1:11" ht="15.75" customHeight="1">
      <c r="A618" s="10"/>
      <c r="B618" s="10"/>
      <c r="C618" s="10"/>
      <c r="D618" s="10"/>
      <c r="E618" s="10"/>
      <c r="F618" s="10"/>
      <c r="G618" s="10"/>
      <c r="H618" s="10"/>
      <c r="I618" s="50"/>
      <c r="J618" s="10"/>
      <c r="K618" s="10"/>
    </row>
    <row r="619" spans="1:11" ht="15.75" customHeight="1">
      <c r="A619" s="10"/>
      <c r="B619" s="10"/>
      <c r="C619" s="10"/>
      <c r="D619" s="10"/>
      <c r="E619" s="10"/>
      <c r="F619" s="10"/>
      <c r="G619" s="10"/>
      <c r="H619" s="10"/>
      <c r="I619" s="50"/>
      <c r="J619" s="10"/>
      <c r="K619" s="10"/>
    </row>
    <row r="620" spans="1:11" ht="15.75" customHeight="1">
      <c r="A620" s="10"/>
      <c r="B620" s="10"/>
      <c r="C620" s="10"/>
      <c r="D620" s="10"/>
      <c r="E620" s="10"/>
      <c r="F620" s="10"/>
      <c r="G620" s="10"/>
      <c r="H620" s="10"/>
      <c r="I620" s="50"/>
      <c r="J620" s="10"/>
      <c r="K620" s="10"/>
    </row>
    <row r="621" spans="1:11" ht="15.75" customHeight="1">
      <c r="A621" s="10"/>
      <c r="B621" s="10"/>
      <c r="C621" s="10"/>
      <c r="D621" s="10"/>
      <c r="E621" s="10"/>
      <c r="F621" s="10"/>
      <c r="G621" s="10"/>
      <c r="H621" s="10"/>
      <c r="I621" s="50"/>
      <c r="J621" s="10"/>
      <c r="K621" s="10"/>
    </row>
    <row r="622" spans="1:11" ht="15.75" customHeight="1">
      <c r="A622" s="10"/>
      <c r="B622" s="10"/>
      <c r="C622" s="10"/>
      <c r="D622" s="10"/>
      <c r="E622" s="10"/>
      <c r="F622" s="10"/>
      <c r="G622" s="10"/>
      <c r="H622" s="10"/>
      <c r="I622" s="50"/>
      <c r="J622" s="10"/>
      <c r="K622" s="10"/>
    </row>
    <row r="623" spans="1:11" ht="15.75" customHeight="1">
      <c r="A623" s="10"/>
      <c r="B623" s="10"/>
      <c r="C623" s="10"/>
      <c r="D623" s="10"/>
      <c r="E623" s="10"/>
      <c r="F623" s="10"/>
      <c r="G623" s="10"/>
      <c r="H623" s="10"/>
      <c r="I623" s="50"/>
      <c r="J623" s="10"/>
      <c r="K623" s="10"/>
    </row>
    <row r="624" spans="1:11" ht="15.75" customHeight="1">
      <c r="A624" s="10"/>
      <c r="B624" s="10"/>
      <c r="C624" s="10"/>
      <c r="D624" s="10"/>
      <c r="E624" s="10"/>
      <c r="F624" s="10"/>
      <c r="G624" s="10"/>
      <c r="H624" s="10"/>
      <c r="I624" s="50"/>
      <c r="J624" s="10"/>
      <c r="K624" s="10"/>
    </row>
    <row r="625" spans="1:11" ht="15.75" customHeight="1">
      <c r="A625" s="10"/>
      <c r="B625" s="10"/>
      <c r="C625" s="10"/>
      <c r="D625" s="10"/>
      <c r="E625" s="10"/>
      <c r="F625" s="10"/>
      <c r="G625" s="10"/>
      <c r="H625" s="10"/>
      <c r="I625" s="50"/>
      <c r="J625" s="10"/>
      <c r="K625" s="10"/>
    </row>
    <row r="626" spans="1:11" ht="15.75" customHeight="1">
      <c r="A626" s="10"/>
      <c r="B626" s="10"/>
      <c r="C626" s="10"/>
      <c r="D626" s="10"/>
      <c r="E626" s="10"/>
      <c r="F626" s="10"/>
      <c r="G626" s="10"/>
      <c r="H626" s="10"/>
      <c r="I626" s="50"/>
      <c r="J626" s="10"/>
      <c r="K626" s="10"/>
    </row>
    <row r="627" spans="1:11" ht="15.75" customHeight="1">
      <c r="A627" s="10"/>
      <c r="B627" s="10"/>
      <c r="C627" s="10"/>
      <c r="D627" s="10"/>
      <c r="E627" s="10"/>
      <c r="F627" s="10"/>
      <c r="G627" s="10"/>
      <c r="H627" s="10"/>
      <c r="I627" s="50"/>
      <c r="J627" s="10"/>
      <c r="K627" s="10"/>
    </row>
    <row r="628" spans="1:11" ht="15.75" customHeight="1">
      <c r="A628" s="10"/>
      <c r="B628" s="10"/>
      <c r="C628" s="10"/>
      <c r="D628" s="10"/>
      <c r="E628" s="10"/>
      <c r="F628" s="10"/>
      <c r="G628" s="10"/>
      <c r="H628" s="10"/>
      <c r="I628" s="50"/>
      <c r="J628" s="10"/>
      <c r="K628" s="10"/>
    </row>
    <row r="629" spans="1:11" ht="15.75" customHeight="1">
      <c r="A629" s="10"/>
      <c r="B629" s="10"/>
      <c r="C629" s="10"/>
      <c r="D629" s="10"/>
      <c r="E629" s="10"/>
      <c r="F629" s="10"/>
      <c r="G629" s="10"/>
      <c r="H629" s="10"/>
      <c r="I629" s="50"/>
      <c r="J629" s="10"/>
      <c r="K629" s="10"/>
    </row>
    <row r="630" spans="1:11" ht="15.75" customHeight="1">
      <c r="A630" s="10"/>
      <c r="B630" s="10"/>
      <c r="C630" s="10"/>
      <c r="D630" s="10"/>
      <c r="E630" s="10"/>
      <c r="F630" s="10"/>
      <c r="G630" s="10"/>
      <c r="H630" s="10"/>
      <c r="I630" s="50"/>
      <c r="J630" s="10"/>
      <c r="K630" s="10"/>
    </row>
    <row r="631" spans="1:11" ht="15.75" customHeight="1">
      <c r="A631" s="10"/>
      <c r="B631" s="10"/>
      <c r="C631" s="10"/>
      <c r="D631" s="10"/>
      <c r="E631" s="10"/>
      <c r="F631" s="10"/>
      <c r="G631" s="10"/>
      <c r="H631" s="10"/>
      <c r="I631" s="50"/>
      <c r="J631" s="10"/>
      <c r="K631" s="10"/>
    </row>
    <row r="632" spans="1:11" ht="15.75" customHeight="1">
      <c r="A632" s="10"/>
      <c r="B632" s="10"/>
      <c r="C632" s="10"/>
      <c r="D632" s="10"/>
      <c r="E632" s="10"/>
      <c r="F632" s="10"/>
      <c r="G632" s="10"/>
      <c r="H632" s="10"/>
      <c r="I632" s="50"/>
      <c r="J632" s="10"/>
      <c r="K632" s="10"/>
    </row>
    <row r="633" spans="1:11" ht="15.75" customHeight="1">
      <c r="A633" s="10"/>
      <c r="B633" s="10"/>
      <c r="C633" s="10"/>
      <c r="D633" s="10"/>
      <c r="E633" s="10"/>
      <c r="F633" s="10"/>
      <c r="G633" s="10"/>
      <c r="H633" s="10"/>
      <c r="I633" s="50"/>
      <c r="J633" s="10"/>
      <c r="K633" s="10"/>
    </row>
    <row r="634" spans="1:11" ht="15.75" customHeight="1">
      <c r="A634" s="10"/>
      <c r="B634" s="10"/>
      <c r="C634" s="10"/>
      <c r="D634" s="10"/>
      <c r="E634" s="10"/>
      <c r="F634" s="10"/>
      <c r="G634" s="10"/>
      <c r="H634" s="10"/>
      <c r="I634" s="50"/>
      <c r="J634" s="10"/>
      <c r="K634" s="10"/>
    </row>
    <row r="635" spans="1:11" ht="15.75" customHeight="1">
      <c r="A635" s="10"/>
      <c r="B635" s="10"/>
      <c r="C635" s="10"/>
      <c r="D635" s="10"/>
      <c r="E635" s="10"/>
      <c r="F635" s="10"/>
      <c r="G635" s="10"/>
      <c r="H635" s="10"/>
      <c r="I635" s="50"/>
      <c r="J635" s="10"/>
      <c r="K635" s="10"/>
    </row>
    <row r="636" spans="1:11" ht="15.75" customHeight="1">
      <c r="A636" s="10"/>
      <c r="B636" s="10"/>
      <c r="C636" s="10"/>
      <c r="D636" s="10"/>
      <c r="E636" s="10"/>
      <c r="F636" s="10"/>
      <c r="G636" s="10"/>
      <c r="H636" s="10"/>
      <c r="I636" s="50"/>
      <c r="J636" s="10"/>
      <c r="K636" s="10"/>
    </row>
    <row r="637" spans="1:11" ht="15.75" customHeight="1">
      <c r="A637" s="10"/>
      <c r="B637" s="10"/>
      <c r="C637" s="10"/>
      <c r="D637" s="10"/>
      <c r="E637" s="10"/>
      <c r="F637" s="10"/>
      <c r="G637" s="10"/>
      <c r="H637" s="10"/>
      <c r="I637" s="50"/>
      <c r="J637" s="10"/>
      <c r="K637" s="10"/>
    </row>
    <row r="638" spans="1:11" ht="15.75" customHeight="1">
      <c r="A638" s="10"/>
      <c r="B638" s="10"/>
      <c r="C638" s="10"/>
      <c r="D638" s="10"/>
      <c r="E638" s="10"/>
      <c r="F638" s="10"/>
      <c r="G638" s="10"/>
      <c r="H638" s="10"/>
      <c r="I638" s="50"/>
      <c r="J638" s="10"/>
      <c r="K638" s="10"/>
    </row>
    <row r="639" spans="1:11" ht="15.75" customHeight="1">
      <c r="A639" s="10"/>
      <c r="B639" s="10"/>
      <c r="C639" s="10"/>
      <c r="D639" s="10"/>
      <c r="E639" s="10"/>
      <c r="F639" s="10"/>
      <c r="G639" s="10"/>
      <c r="H639" s="10"/>
      <c r="I639" s="50"/>
      <c r="J639" s="10"/>
      <c r="K639" s="10"/>
    </row>
    <row r="640" spans="1:11" ht="15.75" customHeight="1">
      <c r="A640" s="10"/>
      <c r="B640" s="10"/>
      <c r="C640" s="10"/>
      <c r="D640" s="10"/>
      <c r="E640" s="10"/>
      <c r="F640" s="10"/>
      <c r="G640" s="10"/>
      <c r="H640" s="10"/>
      <c r="I640" s="50"/>
      <c r="J640" s="10"/>
      <c r="K640" s="10"/>
    </row>
    <row r="641" spans="1:11" ht="15.75" customHeight="1">
      <c r="A641" s="10"/>
      <c r="B641" s="10"/>
      <c r="C641" s="10"/>
      <c r="D641" s="10"/>
      <c r="E641" s="10"/>
      <c r="F641" s="10"/>
      <c r="G641" s="10"/>
      <c r="H641" s="10"/>
      <c r="I641" s="50"/>
      <c r="J641" s="10"/>
      <c r="K641" s="10"/>
    </row>
    <row r="642" spans="1:11" ht="15.75" customHeight="1">
      <c r="A642" s="10"/>
      <c r="B642" s="10"/>
      <c r="C642" s="10"/>
      <c r="D642" s="10"/>
      <c r="E642" s="10"/>
      <c r="F642" s="10"/>
      <c r="G642" s="10"/>
      <c r="H642" s="10"/>
      <c r="I642" s="50"/>
      <c r="J642" s="10"/>
      <c r="K642" s="10"/>
    </row>
    <row r="643" spans="1:11" ht="15.75" customHeight="1">
      <c r="A643" s="10"/>
      <c r="B643" s="10"/>
      <c r="C643" s="10"/>
      <c r="D643" s="10"/>
      <c r="E643" s="10"/>
      <c r="F643" s="10"/>
      <c r="G643" s="10"/>
      <c r="H643" s="10"/>
      <c r="I643" s="50"/>
      <c r="J643" s="10"/>
      <c r="K643" s="10"/>
    </row>
    <row r="644" spans="1:11" ht="15.75" customHeight="1">
      <c r="A644" s="10"/>
      <c r="B644" s="10"/>
      <c r="C644" s="10"/>
      <c r="D644" s="10"/>
      <c r="E644" s="10"/>
      <c r="F644" s="10"/>
      <c r="G644" s="10"/>
      <c r="H644" s="10"/>
      <c r="I644" s="50"/>
      <c r="J644" s="10"/>
      <c r="K644" s="10"/>
    </row>
    <row r="645" spans="1:11" ht="15.75" customHeight="1">
      <c r="A645" s="10"/>
      <c r="B645" s="10"/>
      <c r="C645" s="10"/>
      <c r="D645" s="10"/>
      <c r="E645" s="10"/>
      <c r="F645" s="10"/>
      <c r="G645" s="10"/>
      <c r="H645" s="10"/>
      <c r="I645" s="50"/>
      <c r="J645" s="10"/>
      <c r="K645" s="10"/>
    </row>
    <row r="646" spans="1:11" ht="15.75" customHeight="1">
      <c r="A646" s="10"/>
      <c r="B646" s="10"/>
      <c r="C646" s="10"/>
      <c r="D646" s="10"/>
      <c r="E646" s="10"/>
      <c r="F646" s="10"/>
      <c r="G646" s="10"/>
      <c r="H646" s="10"/>
      <c r="I646" s="50"/>
      <c r="J646" s="10"/>
      <c r="K646" s="10"/>
    </row>
    <row r="647" spans="1:11" ht="15.75" customHeight="1">
      <c r="A647" s="10"/>
      <c r="B647" s="10"/>
      <c r="C647" s="10"/>
      <c r="D647" s="10"/>
      <c r="E647" s="10"/>
      <c r="F647" s="10"/>
      <c r="G647" s="10"/>
      <c r="H647" s="10"/>
      <c r="I647" s="50"/>
      <c r="J647" s="10"/>
      <c r="K647" s="10"/>
    </row>
    <row r="648" spans="1:11" ht="15.75" customHeight="1">
      <c r="A648" s="10"/>
      <c r="B648" s="10"/>
      <c r="C648" s="10"/>
      <c r="D648" s="10"/>
      <c r="E648" s="10"/>
      <c r="F648" s="10"/>
      <c r="G648" s="10"/>
      <c r="H648" s="10"/>
      <c r="I648" s="50"/>
      <c r="J648" s="10"/>
      <c r="K648" s="10"/>
    </row>
    <row r="649" spans="1:11" ht="15.75" customHeight="1">
      <c r="A649" s="10"/>
      <c r="B649" s="10"/>
      <c r="C649" s="10"/>
      <c r="D649" s="10"/>
      <c r="E649" s="10"/>
      <c r="F649" s="10"/>
      <c r="G649" s="10"/>
      <c r="H649" s="10"/>
      <c r="I649" s="50"/>
      <c r="J649" s="10"/>
      <c r="K649" s="10"/>
    </row>
    <row r="650" spans="1:11" ht="15.75" customHeight="1">
      <c r="A650" s="10"/>
      <c r="B650" s="10"/>
      <c r="C650" s="10"/>
      <c r="D650" s="10"/>
      <c r="E650" s="10"/>
      <c r="F650" s="10"/>
      <c r="G650" s="10"/>
      <c r="H650" s="10"/>
      <c r="I650" s="50"/>
      <c r="J650" s="10"/>
      <c r="K650" s="10"/>
    </row>
    <row r="651" spans="1:11" ht="15.75" customHeight="1">
      <c r="A651" s="10"/>
      <c r="B651" s="10"/>
      <c r="C651" s="10"/>
      <c r="D651" s="10"/>
      <c r="E651" s="10"/>
      <c r="F651" s="10"/>
      <c r="G651" s="10"/>
      <c r="H651" s="10"/>
      <c r="I651" s="50"/>
      <c r="J651" s="10"/>
      <c r="K651" s="10"/>
    </row>
    <row r="652" spans="1:11" ht="15.75" customHeight="1">
      <c r="A652" s="10"/>
      <c r="B652" s="10"/>
      <c r="C652" s="10"/>
      <c r="D652" s="10"/>
      <c r="E652" s="10"/>
      <c r="F652" s="10"/>
      <c r="G652" s="10"/>
      <c r="H652" s="10"/>
      <c r="I652" s="50"/>
      <c r="J652" s="10"/>
      <c r="K652" s="10"/>
    </row>
    <row r="653" spans="1:11" ht="15.75" customHeight="1">
      <c r="A653" s="10"/>
      <c r="B653" s="10"/>
      <c r="C653" s="10"/>
      <c r="D653" s="10"/>
      <c r="E653" s="10"/>
      <c r="F653" s="10"/>
      <c r="G653" s="10"/>
      <c r="H653" s="10"/>
      <c r="I653" s="50"/>
      <c r="J653" s="10"/>
      <c r="K653" s="10"/>
    </row>
    <row r="654" spans="1:11" ht="15.75" customHeight="1">
      <c r="A654" s="10"/>
      <c r="B654" s="10"/>
      <c r="C654" s="10"/>
      <c r="D654" s="10"/>
      <c r="E654" s="10"/>
      <c r="F654" s="10"/>
      <c r="G654" s="10"/>
      <c r="H654" s="10"/>
      <c r="I654" s="50"/>
      <c r="J654" s="10"/>
      <c r="K654" s="10"/>
    </row>
    <row r="655" spans="1:11" ht="15.75" customHeight="1">
      <c r="A655" s="10"/>
      <c r="B655" s="10"/>
      <c r="C655" s="10"/>
      <c r="D655" s="10"/>
      <c r="E655" s="10"/>
      <c r="F655" s="10"/>
      <c r="G655" s="10"/>
      <c r="H655" s="10"/>
      <c r="I655" s="50"/>
      <c r="J655" s="10"/>
      <c r="K655" s="10"/>
    </row>
    <row r="656" spans="1:11" ht="15.75" customHeight="1">
      <c r="A656" s="10"/>
      <c r="B656" s="10"/>
      <c r="C656" s="10"/>
      <c r="D656" s="10"/>
      <c r="E656" s="10"/>
      <c r="F656" s="10"/>
      <c r="G656" s="10"/>
      <c r="H656" s="10"/>
      <c r="I656" s="50"/>
      <c r="J656" s="10"/>
      <c r="K656" s="10"/>
    </row>
    <row r="657" spans="1:11" ht="15.75" customHeight="1">
      <c r="A657" s="10"/>
      <c r="B657" s="10"/>
      <c r="C657" s="10"/>
      <c r="D657" s="10"/>
      <c r="E657" s="10"/>
      <c r="F657" s="10"/>
      <c r="G657" s="10"/>
      <c r="H657" s="10"/>
      <c r="I657" s="50"/>
      <c r="J657" s="10"/>
      <c r="K657" s="10"/>
    </row>
    <row r="658" spans="1:11" ht="15.75" customHeight="1">
      <c r="A658" s="10"/>
      <c r="B658" s="10"/>
      <c r="C658" s="10"/>
      <c r="D658" s="10"/>
      <c r="E658" s="10"/>
      <c r="F658" s="10"/>
      <c r="G658" s="10"/>
      <c r="H658" s="10"/>
      <c r="I658" s="50"/>
      <c r="J658" s="10"/>
      <c r="K658" s="10"/>
    </row>
    <row r="659" spans="1:11" ht="15.75" customHeight="1">
      <c r="A659" s="10"/>
      <c r="B659" s="10"/>
      <c r="C659" s="10"/>
      <c r="D659" s="10"/>
      <c r="E659" s="10"/>
      <c r="F659" s="10"/>
      <c r="G659" s="10"/>
      <c r="H659" s="10"/>
      <c r="I659" s="50"/>
      <c r="J659" s="10"/>
      <c r="K659" s="10"/>
    </row>
    <row r="660" spans="1:11" ht="15.75" customHeight="1">
      <c r="A660" s="10"/>
      <c r="B660" s="10"/>
      <c r="C660" s="10"/>
      <c r="D660" s="10"/>
      <c r="E660" s="10"/>
      <c r="F660" s="10"/>
      <c r="G660" s="10"/>
      <c r="H660" s="10"/>
      <c r="I660" s="50"/>
      <c r="J660" s="10"/>
      <c r="K660" s="10"/>
    </row>
    <row r="661" spans="1:11" ht="15.75" customHeight="1">
      <c r="A661" s="10"/>
      <c r="B661" s="10"/>
      <c r="C661" s="10"/>
      <c r="D661" s="10"/>
      <c r="E661" s="10"/>
      <c r="F661" s="10"/>
      <c r="G661" s="10"/>
      <c r="H661" s="10"/>
      <c r="I661" s="50"/>
      <c r="J661" s="10"/>
      <c r="K661" s="10"/>
    </row>
    <row r="662" spans="1:11" ht="15.75" customHeight="1">
      <c r="A662" s="10"/>
      <c r="B662" s="10"/>
      <c r="C662" s="10"/>
      <c r="D662" s="10"/>
      <c r="E662" s="10"/>
      <c r="F662" s="10"/>
      <c r="G662" s="10"/>
      <c r="H662" s="10"/>
      <c r="I662" s="50"/>
      <c r="J662" s="10"/>
      <c r="K662" s="10"/>
    </row>
    <row r="663" spans="1:11" ht="15.75" customHeight="1">
      <c r="A663" s="10"/>
      <c r="B663" s="10"/>
      <c r="C663" s="10"/>
      <c r="D663" s="10"/>
      <c r="E663" s="10"/>
      <c r="F663" s="10"/>
      <c r="G663" s="10"/>
      <c r="H663" s="10"/>
      <c r="I663" s="50"/>
      <c r="J663" s="10"/>
      <c r="K663" s="10"/>
    </row>
    <row r="664" spans="1:11" ht="15.75" customHeight="1">
      <c r="A664" s="10"/>
      <c r="B664" s="10"/>
      <c r="C664" s="10"/>
      <c r="D664" s="10"/>
      <c r="E664" s="10"/>
      <c r="F664" s="10"/>
      <c r="G664" s="10"/>
      <c r="H664" s="10"/>
      <c r="I664" s="50"/>
      <c r="J664" s="10"/>
      <c r="K664" s="10"/>
    </row>
    <row r="665" spans="1:11" ht="15.75" customHeight="1">
      <c r="A665" s="10"/>
      <c r="B665" s="10"/>
      <c r="C665" s="10"/>
      <c r="D665" s="10"/>
      <c r="E665" s="10"/>
      <c r="F665" s="10"/>
      <c r="G665" s="10"/>
      <c r="H665" s="10"/>
      <c r="I665" s="50"/>
      <c r="J665" s="10"/>
      <c r="K665" s="10"/>
    </row>
    <row r="666" spans="1:11" ht="15.75" customHeight="1">
      <c r="A666" s="10"/>
      <c r="B666" s="10"/>
      <c r="C666" s="10"/>
      <c r="D666" s="10"/>
      <c r="E666" s="10"/>
      <c r="F666" s="10"/>
      <c r="G666" s="10"/>
      <c r="H666" s="10"/>
      <c r="I666" s="50"/>
      <c r="J666" s="10"/>
      <c r="K666" s="10"/>
    </row>
    <row r="667" spans="1:11" ht="15.75" customHeight="1">
      <c r="A667" s="10"/>
      <c r="B667" s="10"/>
      <c r="C667" s="10"/>
      <c r="D667" s="10"/>
      <c r="E667" s="10"/>
      <c r="F667" s="10"/>
      <c r="G667" s="10"/>
      <c r="H667" s="10"/>
      <c r="I667" s="50"/>
      <c r="J667" s="10"/>
      <c r="K667" s="10"/>
    </row>
    <row r="668" spans="1:11" ht="15.75" customHeight="1">
      <c r="A668" s="10"/>
      <c r="B668" s="10"/>
      <c r="C668" s="10"/>
      <c r="D668" s="10"/>
      <c r="E668" s="10"/>
      <c r="F668" s="10"/>
      <c r="G668" s="10"/>
      <c r="H668" s="10"/>
      <c r="I668" s="50"/>
      <c r="J668" s="10"/>
      <c r="K668" s="10"/>
    </row>
    <row r="669" spans="1:11" ht="15.75" customHeight="1">
      <c r="A669" s="10"/>
      <c r="B669" s="10"/>
      <c r="C669" s="10"/>
      <c r="D669" s="10"/>
      <c r="E669" s="10"/>
      <c r="F669" s="10"/>
      <c r="G669" s="10"/>
      <c r="H669" s="10"/>
      <c r="I669" s="50"/>
      <c r="J669" s="10"/>
      <c r="K669" s="10"/>
    </row>
    <row r="670" spans="1:11" ht="15.75" customHeight="1">
      <c r="A670" s="10"/>
      <c r="B670" s="10"/>
      <c r="C670" s="10"/>
      <c r="D670" s="10"/>
      <c r="E670" s="10"/>
      <c r="F670" s="10"/>
      <c r="G670" s="10"/>
      <c r="H670" s="10"/>
      <c r="I670" s="50"/>
      <c r="J670" s="10"/>
      <c r="K670" s="10"/>
    </row>
    <row r="671" spans="1:11" ht="15.75" customHeight="1">
      <c r="A671" s="10"/>
      <c r="B671" s="10"/>
      <c r="C671" s="10"/>
      <c r="D671" s="10"/>
      <c r="E671" s="10"/>
      <c r="F671" s="10"/>
      <c r="G671" s="10"/>
      <c r="H671" s="10"/>
      <c r="I671" s="50"/>
      <c r="J671" s="10"/>
      <c r="K671" s="10"/>
    </row>
    <row r="672" spans="1:11" ht="15.75" customHeight="1">
      <c r="A672" s="10"/>
      <c r="B672" s="10"/>
      <c r="C672" s="10"/>
      <c r="D672" s="10"/>
      <c r="E672" s="10"/>
      <c r="F672" s="10"/>
      <c r="G672" s="10"/>
      <c r="H672" s="10"/>
      <c r="I672" s="50"/>
      <c r="J672" s="10"/>
      <c r="K672" s="10"/>
    </row>
    <row r="673" spans="1:11" ht="15.75" customHeight="1">
      <c r="A673" s="10"/>
      <c r="B673" s="10"/>
      <c r="C673" s="10"/>
      <c r="D673" s="10"/>
      <c r="E673" s="10"/>
      <c r="F673" s="10"/>
      <c r="G673" s="10"/>
      <c r="H673" s="10"/>
      <c r="I673" s="50"/>
      <c r="J673" s="10"/>
      <c r="K673" s="10"/>
    </row>
    <row r="674" spans="1:11" ht="15.75" customHeight="1">
      <c r="A674" s="10"/>
      <c r="B674" s="10"/>
      <c r="C674" s="10"/>
      <c r="D674" s="10"/>
      <c r="E674" s="10"/>
      <c r="F674" s="10"/>
      <c r="G674" s="10"/>
      <c r="H674" s="10"/>
      <c r="I674" s="50"/>
      <c r="J674" s="10"/>
      <c r="K674" s="10"/>
    </row>
    <row r="675" spans="1:11" ht="15.75" customHeight="1">
      <c r="A675" s="10"/>
      <c r="B675" s="10"/>
      <c r="C675" s="10"/>
      <c r="D675" s="10"/>
      <c r="E675" s="10"/>
      <c r="F675" s="10"/>
      <c r="G675" s="10"/>
      <c r="H675" s="10"/>
      <c r="I675" s="50"/>
      <c r="J675" s="10"/>
      <c r="K675" s="10"/>
    </row>
    <row r="676" spans="1:11" ht="15.75" customHeight="1">
      <c r="A676" s="10"/>
      <c r="B676" s="10"/>
      <c r="C676" s="10"/>
      <c r="D676" s="10"/>
      <c r="E676" s="10"/>
      <c r="F676" s="10"/>
      <c r="G676" s="10"/>
      <c r="H676" s="10"/>
      <c r="I676" s="50"/>
      <c r="J676" s="10"/>
      <c r="K676" s="10"/>
    </row>
    <row r="677" spans="1:11" ht="15.75" customHeight="1">
      <c r="A677" s="10"/>
      <c r="B677" s="10"/>
      <c r="C677" s="10"/>
      <c r="D677" s="10"/>
      <c r="E677" s="10"/>
      <c r="F677" s="10"/>
      <c r="G677" s="10"/>
      <c r="H677" s="10"/>
      <c r="I677" s="50"/>
      <c r="J677" s="10"/>
      <c r="K677" s="10"/>
    </row>
    <row r="678" spans="1:11" ht="15.75" customHeight="1">
      <c r="A678" s="10"/>
      <c r="B678" s="10"/>
      <c r="C678" s="10"/>
      <c r="D678" s="10"/>
      <c r="E678" s="10"/>
      <c r="F678" s="10"/>
      <c r="G678" s="10"/>
      <c r="H678" s="10"/>
      <c r="I678" s="50"/>
      <c r="J678" s="10"/>
      <c r="K678" s="10"/>
    </row>
    <row r="679" spans="1:11" ht="15.75" customHeight="1">
      <c r="A679" s="10"/>
      <c r="B679" s="10"/>
      <c r="C679" s="10"/>
      <c r="D679" s="10"/>
      <c r="E679" s="10"/>
      <c r="F679" s="10"/>
      <c r="G679" s="10"/>
      <c r="H679" s="10"/>
      <c r="I679" s="50"/>
      <c r="J679" s="10"/>
      <c r="K679" s="10"/>
    </row>
    <row r="680" spans="1:11" ht="15.75" customHeight="1">
      <c r="A680" s="10"/>
      <c r="B680" s="10"/>
      <c r="C680" s="10"/>
      <c r="D680" s="10"/>
      <c r="E680" s="10"/>
      <c r="F680" s="10"/>
      <c r="G680" s="10"/>
      <c r="H680" s="10"/>
      <c r="I680" s="50"/>
      <c r="J680" s="10"/>
      <c r="K680" s="10"/>
    </row>
    <row r="681" spans="1:11" ht="15.75" customHeight="1">
      <c r="A681" s="10"/>
      <c r="B681" s="10"/>
      <c r="C681" s="10"/>
      <c r="D681" s="10"/>
      <c r="E681" s="10"/>
      <c r="F681" s="10"/>
      <c r="G681" s="10"/>
      <c r="H681" s="10"/>
      <c r="I681" s="50"/>
      <c r="J681" s="10"/>
      <c r="K681" s="10"/>
    </row>
    <row r="682" spans="1:11" ht="15.75" customHeight="1">
      <c r="A682" s="10"/>
      <c r="B682" s="10"/>
      <c r="C682" s="10"/>
      <c r="D682" s="10"/>
      <c r="E682" s="10"/>
      <c r="F682" s="10"/>
      <c r="G682" s="10"/>
      <c r="H682" s="10"/>
      <c r="I682" s="50"/>
      <c r="J682" s="10"/>
      <c r="K682" s="10"/>
    </row>
    <row r="683" spans="1:11" ht="15.75" customHeight="1">
      <c r="A683" s="10"/>
      <c r="B683" s="10"/>
      <c r="C683" s="10"/>
      <c r="D683" s="10"/>
      <c r="E683" s="10"/>
      <c r="F683" s="10"/>
      <c r="G683" s="10"/>
      <c r="H683" s="10"/>
      <c r="I683" s="50"/>
      <c r="J683" s="10"/>
      <c r="K683" s="10"/>
    </row>
    <row r="684" spans="1:11" ht="15.75" customHeight="1">
      <c r="A684" s="10"/>
      <c r="B684" s="10"/>
      <c r="C684" s="10"/>
      <c r="D684" s="10"/>
      <c r="E684" s="10"/>
      <c r="F684" s="10"/>
      <c r="G684" s="10"/>
      <c r="H684" s="10"/>
      <c r="I684" s="50"/>
      <c r="J684" s="10"/>
      <c r="K684" s="10"/>
    </row>
    <row r="685" spans="1:11" ht="15.75" customHeight="1">
      <c r="A685" s="10"/>
      <c r="B685" s="10"/>
      <c r="C685" s="10"/>
      <c r="D685" s="10"/>
      <c r="E685" s="10"/>
      <c r="F685" s="10"/>
      <c r="G685" s="10"/>
      <c r="H685" s="10"/>
      <c r="I685" s="50"/>
      <c r="J685" s="10"/>
      <c r="K685" s="10"/>
    </row>
    <row r="686" spans="1:11" ht="15.75" customHeight="1">
      <c r="A686" s="10"/>
      <c r="B686" s="10"/>
      <c r="C686" s="10"/>
      <c r="D686" s="10"/>
      <c r="E686" s="10"/>
      <c r="F686" s="10"/>
      <c r="G686" s="10"/>
      <c r="H686" s="10"/>
      <c r="I686" s="50"/>
      <c r="J686" s="10"/>
      <c r="K686" s="10"/>
    </row>
    <row r="687" spans="1:11" ht="15.75" customHeight="1">
      <c r="A687" s="10"/>
      <c r="B687" s="10"/>
      <c r="C687" s="10"/>
      <c r="D687" s="10"/>
      <c r="E687" s="10"/>
      <c r="F687" s="10"/>
      <c r="G687" s="10"/>
      <c r="H687" s="10"/>
      <c r="I687" s="50"/>
      <c r="J687" s="10"/>
      <c r="K687" s="10"/>
    </row>
    <row r="688" spans="1:11" ht="15.75" customHeight="1">
      <c r="A688" s="10"/>
      <c r="B688" s="10"/>
      <c r="C688" s="10"/>
      <c r="D688" s="10"/>
      <c r="E688" s="10"/>
      <c r="F688" s="10"/>
      <c r="G688" s="10"/>
      <c r="H688" s="10"/>
      <c r="I688" s="50"/>
      <c r="J688" s="10"/>
      <c r="K688" s="10"/>
    </row>
    <row r="689" spans="1:11" ht="15.75" customHeight="1">
      <c r="A689" s="10"/>
      <c r="B689" s="10"/>
      <c r="C689" s="10"/>
      <c r="D689" s="10"/>
      <c r="E689" s="10"/>
      <c r="F689" s="10"/>
      <c r="G689" s="10"/>
      <c r="H689" s="10"/>
      <c r="I689" s="50"/>
      <c r="J689" s="10"/>
      <c r="K689" s="10"/>
    </row>
    <row r="690" spans="1:11" ht="15.75" customHeight="1">
      <c r="A690" s="10"/>
      <c r="B690" s="10"/>
      <c r="C690" s="10"/>
      <c r="D690" s="10"/>
      <c r="E690" s="10"/>
      <c r="F690" s="10"/>
      <c r="G690" s="10"/>
      <c r="H690" s="10"/>
      <c r="I690" s="50"/>
      <c r="J690" s="10"/>
      <c r="K690" s="10"/>
    </row>
    <row r="691" spans="1:11" ht="15.75" customHeight="1">
      <c r="A691" s="10"/>
      <c r="B691" s="10"/>
      <c r="C691" s="10"/>
      <c r="D691" s="10"/>
      <c r="E691" s="10"/>
      <c r="F691" s="10"/>
      <c r="G691" s="10"/>
      <c r="H691" s="10"/>
      <c r="I691" s="50"/>
      <c r="J691" s="10"/>
      <c r="K691" s="10"/>
    </row>
    <row r="692" spans="1:11" ht="15.75" customHeight="1">
      <c r="A692" s="10"/>
      <c r="B692" s="10"/>
      <c r="C692" s="10"/>
      <c r="D692" s="10"/>
      <c r="E692" s="10"/>
      <c r="F692" s="10"/>
      <c r="G692" s="10"/>
      <c r="H692" s="10"/>
      <c r="I692" s="50"/>
      <c r="J692" s="10"/>
      <c r="K692" s="10"/>
    </row>
    <row r="693" spans="1:11" ht="15.75" customHeight="1">
      <c r="A693" s="10"/>
      <c r="B693" s="10"/>
      <c r="C693" s="10"/>
      <c r="D693" s="10"/>
      <c r="E693" s="10"/>
      <c r="F693" s="10"/>
      <c r="G693" s="10"/>
      <c r="H693" s="10"/>
      <c r="I693" s="50"/>
      <c r="J693" s="10"/>
      <c r="K693" s="10"/>
    </row>
    <row r="694" spans="1:11" ht="15.75" customHeight="1">
      <c r="A694" s="10"/>
      <c r="B694" s="10"/>
      <c r="C694" s="10"/>
      <c r="D694" s="10"/>
      <c r="E694" s="10"/>
      <c r="F694" s="10"/>
      <c r="G694" s="10"/>
      <c r="H694" s="10"/>
      <c r="I694" s="50"/>
      <c r="J694" s="10"/>
      <c r="K694" s="10"/>
    </row>
    <row r="695" spans="1:11" ht="15.75" customHeight="1">
      <c r="A695" s="10"/>
      <c r="B695" s="10"/>
      <c r="C695" s="10"/>
      <c r="D695" s="10"/>
      <c r="E695" s="10"/>
      <c r="F695" s="10"/>
      <c r="G695" s="10"/>
      <c r="H695" s="10"/>
      <c r="I695" s="50"/>
      <c r="J695" s="10"/>
      <c r="K695" s="10"/>
    </row>
    <row r="696" spans="1:11" ht="15.75" customHeight="1">
      <c r="A696" s="10"/>
      <c r="B696" s="10"/>
      <c r="C696" s="10"/>
      <c r="D696" s="10"/>
      <c r="E696" s="10"/>
      <c r="F696" s="10"/>
      <c r="G696" s="10"/>
      <c r="H696" s="10"/>
      <c r="I696" s="50"/>
      <c r="J696" s="10"/>
      <c r="K696" s="10"/>
    </row>
    <row r="697" spans="1:11" ht="15.75" customHeight="1">
      <c r="A697" s="10"/>
      <c r="B697" s="10"/>
      <c r="C697" s="10"/>
      <c r="D697" s="10"/>
      <c r="E697" s="10"/>
      <c r="F697" s="10"/>
      <c r="G697" s="10"/>
      <c r="H697" s="10"/>
      <c r="I697" s="50"/>
      <c r="J697" s="10"/>
      <c r="K697" s="10"/>
    </row>
    <row r="698" spans="1:11" ht="15.75" customHeight="1">
      <c r="A698" s="10"/>
      <c r="B698" s="10"/>
      <c r="C698" s="10"/>
      <c r="D698" s="10"/>
      <c r="E698" s="10"/>
      <c r="F698" s="10"/>
      <c r="G698" s="10"/>
      <c r="H698" s="10"/>
      <c r="I698" s="50"/>
      <c r="J698" s="10"/>
      <c r="K698" s="10"/>
    </row>
    <row r="699" spans="1:11" ht="15.75" customHeight="1">
      <c r="A699" s="10"/>
      <c r="B699" s="10"/>
      <c r="C699" s="10"/>
      <c r="D699" s="10"/>
      <c r="E699" s="10"/>
      <c r="F699" s="10"/>
      <c r="G699" s="10"/>
      <c r="H699" s="10"/>
      <c r="I699" s="50"/>
      <c r="J699" s="10"/>
      <c r="K699" s="10"/>
    </row>
    <row r="700" spans="1:11" ht="15.75" customHeight="1">
      <c r="A700" s="10"/>
      <c r="B700" s="10"/>
      <c r="C700" s="10"/>
      <c r="D700" s="10"/>
      <c r="E700" s="10"/>
      <c r="F700" s="10"/>
      <c r="G700" s="10"/>
      <c r="H700" s="10"/>
      <c r="I700" s="50"/>
      <c r="J700" s="10"/>
      <c r="K700" s="10"/>
    </row>
    <row r="701" spans="1:11" ht="15.75" customHeight="1">
      <c r="A701" s="10"/>
      <c r="B701" s="10"/>
      <c r="C701" s="10"/>
      <c r="D701" s="10"/>
      <c r="E701" s="10"/>
      <c r="F701" s="10"/>
      <c r="G701" s="10"/>
      <c r="H701" s="10"/>
      <c r="I701" s="50"/>
      <c r="J701" s="10"/>
      <c r="K701" s="10"/>
    </row>
    <row r="702" spans="1:11" ht="15.75" customHeight="1">
      <c r="A702" s="10"/>
      <c r="B702" s="10"/>
      <c r="C702" s="10"/>
      <c r="D702" s="10"/>
      <c r="E702" s="10"/>
      <c r="F702" s="10"/>
      <c r="G702" s="10"/>
      <c r="H702" s="10"/>
      <c r="I702" s="50"/>
      <c r="J702" s="10"/>
      <c r="K702" s="10"/>
    </row>
    <row r="703" spans="1:11" ht="15.75" customHeight="1">
      <c r="A703" s="10"/>
      <c r="B703" s="10"/>
      <c r="C703" s="10"/>
      <c r="D703" s="10"/>
      <c r="E703" s="10"/>
      <c r="F703" s="10"/>
      <c r="G703" s="10"/>
      <c r="H703" s="10"/>
      <c r="I703" s="50"/>
      <c r="J703" s="10"/>
      <c r="K703" s="10"/>
    </row>
    <row r="704" spans="1:11" ht="15.75" customHeight="1">
      <c r="A704" s="10"/>
      <c r="B704" s="10"/>
      <c r="C704" s="10"/>
      <c r="D704" s="10"/>
      <c r="E704" s="10"/>
      <c r="F704" s="10"/>
      <c r="G704" s="10"/>
      <c r="H704" s="10"/>
      <c r="I704" s="50"/>
      <c r="J704" s="10"/>
      <c r="K704" s="10"/>
    </row>
    <row r="705" spans="1:11" ht="15.75" customHeight="1">
      <c r="A705" s="10"/>
      <c r="B705" s="10"/>
      <c r="C705" s="10"/>
      <c r="D705" s="10"/>
      <c r="E705" s="10"/>
      <c r="F705" s="10"/>
      <c r="G705" s="10"/>
      <c r="H705" s="10"/>
      <c r="I705" s="50"/>
      <c r="J705" s="10"/>
      <c r="K705" s="10"/>
    </row>
    <row r="706" spans="1:11" ht="15.75" customHeight="1">
      <c r="A706" s="10"/>
      <c r="B706" s="10"/>
      <c r="C706" s="10"/>
      <c r="D706" s="10"/>
      <c r="E706" s="10"/>
      <c r="F706" s="10"/>
      <c r="G706" s="10"/>
      <c r="H706" s="10"/>
      <c r="I706" s="50"/>
      <c r="J706" s="10"/>
      <c r="K706" s="10"/>
    </row>
    <row r="707" spans="1:11" ht="15.75" customHeight="1">
      <c r="A707" s="10"/>
      <c r="B707" s="10"/>
      <c r="C707" s="10"/>
      <c r="D707" s="10"/>
      <c r="E707" s="10"/>
      <c r="F707" s="10"/>
      <c r="G707" s="10"/>
      <c r="H707" s="10"/>
      <c r="I707" s="50"/>
      <c r="J707" s="10"/>
      <c r="K707" s="10"/>
    </row>
    <row r="708" spans="1:11" ht="15.75" customHeight="1">
      <c r="A708" s="10"/>
      <c r="B708" s="10"/>
      <c r="C708" s="10"/>
      <c r="D708" s="10"/>
      <c r="E708" s="10"/>
      <c r="F708" s="10"/>
      <c r="G708" s="10"/>
      <c r="H708" s="10"/>
      <c r="I708" s="50"/>
      <c r="J708" s="10"/>
      <c r="K708" s="10"/>
    </row>
    <row r="709" spans="1:11" ht="15.75" customHeight="1">
      <c r="A709" s="10"/>
      <c r="B709" s="10"/>
      <c r="C709" s="10"/>
      <c r="D709" s="10"/>
      <c r="E709" s="10"/>
      <c r="F709" s="10"/>
      <c r="G709" s="10"/>
      <c r="H709" s="10"/>
      <c r="I709" s="50"/>
      <c r="J709" s="10"/>
      <c r="K709" s="10"/>
    </row>
    <row r="710" spans="1:11" ht="15.75" customHeight="1">
      <c r="A710" s="10"/>
      <c r="B710" s="10"/>
      <c r="C710" s="10"/>
      <c r="D710" s="10"/>
      <c r="E710" s="10"/>
      <c r="F710" s="10"/>
      <c r="G710" s="10"/>
      <c r="H710" s="10"/>
      <c r="I710" s="50"/>
      <c r="J710" s="10"/>
      <c r="K710" s="10"/>
    </row>
    <row r="711" spans="1:11" ht="15.75" customHeight="1">
      <c r="A711" s="10"/>
      <c r="B711" s="10"/>
      <c r="C711" s="10"/>
      <c r="D711" s="10"/>
      <c r="E711" s="10"/>
      <c r="F711" s="10"/>
      <c r="G711" s="10"/>
      <c r="H711" s="10"/>
      <c r="I711" s="50"/>
      <c r="J711" s="10"/>
      <c r="K711" s="10"/>
    </row>
    <row r="712" spans="1:11" ht="15.75" customHeight="1">
      <c r="A712" s="10"/>
      <c r="B712" s="10"/>
      <c r="C712" s="10"/>
      <c r="D712" s="10"/>
      <c r="E712" s="10"/>
      <c r="F712" s="10"/>
      <c r="G712" s="10"/>
      <c r="H712" s="10"/>
      <c r="I712" s="50"/>
      <c r="J712" s="10"/>
      <c r="K712" s="10"/>
    </row>
    <row r="713" spans="1:11" ht="15.75" customHeight="1">
      <c r="A713" s="10"/>
      <c r="B713" s="10"/>
      <c r="C713" s="10"/>
      <c r="D713" s="10"/>
      <c r="E713" s="10"/>
      <c r="F713" s="10"/>
      <c r="G713" s="10"/>
      <c r="H713" s="10"/>
      <c r="I713" s="50"/>
      <c r="J713" s="10"/>
      <c r="K713" s="10"/>
    </row>
    <row r="714" spans="1:11" ht="15.75" customHeight="1">
      <c r="A714" s="10"/>
      <c r="B714" s="10"/>
      <c r="C714" s="10"/>
      <c r="D714" s="10"/>
      <c r="E714" s="10"/>
      <c r="F714" s="10"/>
      <c r="G714" s="10"/>
      <c r="H714" s="10"/>
      <c r="I714" s="50"/>
      <c r="J714" s="10"/>
      <c r="K714" s="10"/>
    </row>
    <row r="715" spans="1:11" ht="15.75" customHeight="1">
      <c r="A715" s="10"/>
      <c r="B715" s="10"/>
      <c r="C715" s="10"/>
      <c r="D715" s="10"/>
      <c r="E715" s="10"/>
      <c r="F715" s="10"/>
      <c r="G715" s="10"/>
      <c r="H715" s="10"/>
      <c r="I715" s="50"/>
      <c r="J715" s="10"/>
      <c r="K715" s="10"/>
    </row>
    <row r="716" spans="1:11" ht="15.75" customHeight="1">
      <c r="A716" s="10"/>
      <c r="B716" s="10"/>
      <c r="C716" s="10"/>
      <c r="D716" s="10"/>
      <c r="E716" s="10"/>
      <c r="F716" s="10"/>
      <c r="G716" s="10"/>
      <c r="H716" s="10"/>
      <c r="I716" s="50"/>
      <c r="J716" s="10"/>
      <c r="K716" s="10"/>
    </row>
    <row r="717" spans="1:11" ht="15.75" customHeight="1">
      <c r="A717" s="10"/>
      <c r="B717" s="10"/>
      <c r="C717" s="10"/>
      <c r="D717" s="10"/>
      <c r="E717" s="10"/>
      <c r="F717" s="10"/>
      <c r="G717" s="10"/>
      <c r="H717" s="10"/>
      <c r="I717" s="50"/>
      <c r="J717" s="10"/>
      <c r="K717" s="10"/>
    </row>
    <row r="718" spans="1:11" ht="15.75" customHeight="1">
      <c r="A718" s="10"/>
      <c r="B718" s="10"/>
      <c r="C718" s="10"/>
      <c r="D718" s="10"/>
      <c r="E718" s="10"/>
      <c r="F718" s="10"/>
      <c r="G718" s="10"/>
      <c r="H718" s="10"/>
      <c r="I718" s="50"/>
      <c r="J718" s="10"/>
      <c r="K718" s="10"/>
    </row>
    <row r="719" spans="1:11" ht="15.75" customHeight="1">
      <c r="A719" s="10"/>
      <c r="B719" s="10"/>
      <c r="C719" s="10"/>
      <c r="D719" s="10"/>
      <c r="E719" s="10"/>
      <c r="F719" s="10"/>
      <c r="G719" s="10"/>
      <c r="H719" s="10"/>
      <c r="I719" s="50"/>
      <c r="J719" s="10"/>
      <c r="K719" s="10"/>
    </row>
    <row r="720" spans="1:11" ht="15.75" customHeight="1">
      <c r="A720" s="10"/>
      <c r="B720" s="10"/>
      <c r="C720" s="10"/>
      <c r="D720" s="10"/>
      <c r="E720" s="10"/>
      <c r="F720" s="10"/>
      <c r="G720" s="10"/>
      <c r="H720" s="10"/>
      <c r="I720" s="50"/>
      <c r="J720" s="10"/>
      <c r="K720" s="10"/>
    </row>
    <row r="721" spans="1:11" ht="15.75" customHeight="1">
      <c r="A721" s="10"/>
      <c r="B721" s="10"/>
      <c r="C721" s="10"/>
      <c r="D721" s="10"/>
      <c r="E721" s="10"/>
      <c r="F721" s="10"/>
      <c r="G721" s="10"/>
      <c r="H721" s="10"/>
      <c r="I721" s="50"/>
      <c r="J721" s="10"/>
      <c r="K721" s="10"/>
    </row>
    <row r="722" spans="1:11" ht="15.75" customHeight="1">
      <c r="A722" s="10"/>
      <c r="B722" s="10"/>
      <c r="C722" s="10"/>
      <c r="D722" s="10"/>
      <c r="E722" s="10"/>
      <c r="F722" s="10"/>
      <c r="G722" s="10"/>
      <c r="H722" s="10"/>
      <c r="I722" s="50"/>
      <c r="J722" s="10"/>
      <c r="K722" s="10"/>
    </row>
    <row r="723" spans="1:11" ht="15.75" customHeight="1">
      <c r="A723" s="10"/>
      <c r="B723" s="10"/>
      <c r="C723" s="10"/>
      <c r="D723" s="10"/>
      <c r="E723" s="10"/>
      <c r="F723" s="10"/>
      <c r="G723" s="10"/>
      <c r="H723" s="10"/>
      <c r="I723" s="50"/>
      <c r="J723" s="10"/>
      <c r="K723" s="10"/>
    </row>
    <row r="724" spans="1:11" ht="15.75" customHeight="1">
      <c r="A724" s="10"/>
      <c r="B724" s="10"/>
      <c r="C724" s="10"/>
      <c r="D724" s="10"/>
      <c r="E724" s="10"/>
      <c r="F724" s="10"/>
      <c r="G724" s="10"/>
      <c r="H724" s="10"/>
      <c r="I724" s="50"/>
      <c r="J724" s="10"/>
      <c r="K724" s="10"/>
    </row>
    <row r="725" spans="1:11" ht="15.75" customHeight="1">
      <c r="A725" s="10"/>
      <c r="B725" s="10"/>
      <c r="C725" s="10"/>
      <c r="D725" s="10"/>
      <c r="E725" s="10"/>
      <c r="F725" s="10"/>
      <c r="G725" s="10"/>
      <c r="H725" s="10"/>
      <c r="I725" s="50"/>
      <c r="J725" s="10"/>
      <c r="K725" s="10"/>
    </row>
    <row r="726" spans="1:11" ht="15.75" customHeight="1">
      <c r="A726" s="10"/>
      <c r="B726" s="10"/>
      <c r="C726" s="10"/>
      <c r="D726" s="10"/>
      <c r="E726" s="10"/>
      <c r="F726" s="10"/>
      <c r="G726" s="10"/>
      <c r="H726" s="10"/>
      <c r="I726" s="50"/>
      <c r="J726" s="10"/>
      <c r="K726" s="10"/>
    </row>
    <row r="727" spans="1:11" ht="15.75" customHeight="1">
      <c r="A727" s="10"/>
      <c r="B727" s="10"/>
      <c r="C727" s="10"/>
      <c r="D727" s="10"/>
      <c r="E727" s="10"/>
      <c r="F727" s="10"/>
      <c r="G727" s="10"/>
      <c r="H727" s="10"/>
      <c r="I727" s="50"/>
      <c r="J727" s="10"/>
      <c r="K727" s="10"/>
    </row>
    <row r="728" spans="1:11" ht="15.75" customHeight="1">
      <c r="A728" s="10"/>
      <c r="B728" s="10"/>
      <c r="C728" s="10"/>
      <c r="D728" s="10"/>
      <c r="E728" s="10"/>
      <c r="F728" s="10"/>
      <c r="G728" s="10"/>
      <c r="H728" s="10"/>
      <c r="I728" s="50"/>
      <c r="J728" s="10"/>
      <c r="K728" s="10"/>
    </row>
    <row r="729" spans="1:11" ht="15.75" customHeight="1">
      <c r="A729" s="10"/>
      <c r="B729" s="10"/>
      <c r="C729" s="10"/>
      <c r="D729" s="10"/>
      <c r="E729" s="10"/>
      <c r="F729" s="10"/>
      <c r="G729" s="10"/>
      <c r="H729" s="10"/>
      <c r="I729" s="50"/>
      <c r="J729" s="10"/>
      <c r="K729" s="10"/>
    </row>
    <row r="730" spans="1:11" ht="15.75" customHeight="1">
      <c r="A730" s="10"/>
      <c r="B730" s="10"/>
      <c r="C730" s="10"/>
      <c r="D730" s="10"/>
      <c r="E730" s="10"/>
      <c r="F730" s="10"/>
      <c r="G730" s="10"/>
      <c r="H730" s="10"/>
      <c r="I730" s="50"/>
      <c r="J730" s="10"/>
      <c r="K730" s="10"/>
    </row>
    <row r="731" spans="1:11" ht="15.75" customHeight="1">
      <c r="A731" s="10"/>
      <c r="B731" s="10"/>
      <c r="C731" s="10"/>
      <c r="D731" s="10"/>
      <c r="E731" s="10"/>
      <c r="F731" s="10"/>
      <c r="G731" s="10"/>
      <c r="H731" s="10"/>
      <c r="I731" s="50"/>
      <c r="J731" s="10"/>
      <c r="K731" s="10"/>
    </row>
    <row r="732" spans="1:11" ht="15.75" customHeight="1">
      <c r="A732" s="10"/>
      <c r="B732" s="10"/>
      <c r="C732" s="10"/>
      <c r="D732" s="10"/>
      <c r="E732" s="10"/>
      <c r="F732" s="10"/>
      <c r="G732" s="10"/>
      <c r="H732" s="10"/>
      <c r="I732" s="50"/>
      <c r="J732" s="10"/>
      <c r="K732" s="10"/>
    </row>
    <row r="733" spans="1:11" ht="15.75" customHeight="1">
      <c r="A733" s="10"/>
      <c r="B733" s="10"/>
      <c r="C733" s="10"/>
      <c r="D733" s="10"/>
      <c r="E733" s="10"/>
      <c r="F733" s="10"/>
      <c r="G733" s="10"/>
      <c r="H733" s="10"/>
      <c r="I733" s="50"/>
      <c r="J733" s="10"/>
      <c r="K733" s="10"/>
    </row>
    <row r="734" spans="1:11" ht="15.75" customHeight="1">
      <c r="A734" s="10"/>
      <c r="B734" s="10"/>
      <c r="C734" s="10"/>
      <c r="D734" s="10"/>
      <c r="E734" s="10"/>
      <c r="F734" s="10"/>
      <c r="G734" s="10"/>
      <c r="H734" s="10"/>
      <c r="I734" s="50"/>
      <c r="J734" s="10"/>
      <c r="K734" s="10"/>
    </row>
    <row r="735" spans="1:11" ht="15.75" customHeight="1">
      <c r="A735" s="10"/>
      <c r="B735" s="10"/>
      <c r="C735" s="10"/>
      <c r="D735" s="10"/>
      <c r="E735" s="10"/>
      <c r="F735" s="10"/>
      <c r="G735" s="10"/>
      <c r="H735" s="10"/>
      <c r="I735" s="50"/>
      <c r="J735" s="10"/>
      <c r="K735" s="10"/>
    </row>
    <row r="736" spans="1:11" ht="15.75" customHeight="1">
      <c r="A736" s="10"/>
      <c r="B736" s="10"/>
      <c r="C736" s="10"/>
      <c r="D736" s="10"/>
      <c r="E736" s="10"/>
      <c r="F736" s="10"/>
      <c r="G736" s="10"/>
      <c r="H736" s="10"/>
      <c r="I736" s="50"/>
      <c r="J736" s="10"/>
      <c r="K736" s="10"/>
    </row>
    <row r="737" spans="1:11" ht="15.75" customHeight="1">
      <c r="A737" s="10"/>
      <c r="B737" s="10"/>
      <c r="C737" s="10"/>
      <c r="D737" s="10"/>
      <c r="E737" s="10"/>
      <c r="F737" s="10"/>
      <c r="G737" s="10"/>
      <c r="H737" s="10"/>
      <c r="I737" s="50"/>
      <c r="J737" s="10"/>
      <c r="K737" s="10"/>
    </row>
    <row r="738" spans="1:11" ht="15.75" customHeight="1">
      <c r="A738" s="10"/>
      <c r="B738" s="10"/>
      <c r="C738" s="10"/>
      <c r="D738" s="10"/>
      <c r="E738" s="10"/>
      <c r="F738" s="10"/>
      <c r="G738" s="10"/>
      <c r="H738" s="10"/>
      <c r="I738" s="50"/>
      <c r="J738" s="10"/>
      <c r="K738" s="10"/>
    </row>
    <row r="739" spans="1:11" ht="15.75" customHeight="1">
      <c r="A739" s="10"/>
      <c r="B739" s="10"/>
      <c r="C739" s="10"/>
      <c r="D739" s="10"/>
      <c r="E739" s="10"/>
      <c r="F739" s="10"/>
      <c r="G739" s="10"/>
      <c r="H739" s="10"/>
      <c r="I739" s="50"/>
      <c r="J739" s="10"/>
      <c r="K739" s="10"/>
    </row>
    <row r="740" spans="1:11" ht="15.75" customHeight="1">
      <c r="A740" s="10"/>
      <c r="B740" s="10"/>
      <c r="C740" s="10"/>
      <c r="D740" s="10"/>
      <c r="E740" s="10"/>
      <c r="F740" s="10"/>
      <c r="G740" s="10"/>
      <c r="H740" s="10"/>
      <c r="I740" s="50"/>
      <c r="J740" s="10"/>
      <c r="K740" s="10"/>
    </row>
    <row r="741" spans="1:11" ht="15.75" customHeight="1">
      <c r="A741" s="10"/>
      <c r="B741" s="10"/>
      <c r="C741" s="10"/>
      <c r="D741" s="10"/>
      <c r="E741" s="10"/>
      <c r="F741" s="10"/>
      <c r="G741" s="10"/>
      <c r="H741" s="10"/>
      <c r="I741" s="50"/>
      <c r="J741" s="10"/>
      <c r="K741" s="10"/>
    </row>
    <row r="742" spans="1:11" ht="15.75" customHeight="1">
      <c r="A742" s="10"/>
      <c r="B742" s="10"/>
      <c r="C742" s="10"/>
      <c r="D742" s="10"/>
      <c r="E742" s="10"/>
      <c r="F742" s="10"/>
      <c r="G742" s="10"/>
      <c r="H742" s="10"/>
      <c r="I742" s="50"/>
      <c r="J742" s="10"/>
      <c r="K742" s="10"/>
    </row>
    <row r="743" spans="1:11" ht="15.75" customHeight="1">
      <c r="A743" s="10"/>
      <c r="B743" s="10"/>
      <c r="C743" s="10"/>
      <c r="D743" s="10"/>
      <c r="E743" s="10"/>
      <c r="F743" s="10"/>
      <c r="G743" s="10"/>
      <c r="H743" s="10"/>
      <c r="I743" s="50"/>
      <c r="J743" s="10"/>
      <c r="K743" s="10"/>
    </row>
    <row r="744" spans="1:11" ht="15.75" customHeight="1">
      <c r="A744" s="10"/>
      <c r="B744" s="10"/>
      <c r="C744" s="10"/>
      <c r="D744" s="10"/>
      <c r="E744" s="10"/>
      <c r="F744" s="10"/>
      <c r="G744" s="10"/>
      <c r="H744" s="10"/>
      <c r="I744" s="50"/>
      <c r="J744" s="10"/>
      <c r="K744" s="10"/>
    </row>
    <row r="745" spans="1:11" ht="15.75" customHeight="1">
      <c r="A745" s="10"/>
      <c r="B745" s="10"/>
      <c r="C745" s="10"/>
      <c r="D745" s="10"/>
      <c r="E745" s="10"/>
      <c r="F745" s="10"/>
      <c r="G745" s="10"/>
      <c r="H745" s="10"/>
      <c r="I745" s="50"/>
      <c r="J745" s="10"/>
      <c r="K745" s="10"/>
    </row>
    <row r="746" spans="1:11" ht="15.75" customHeight="1">
      <c r="A746" s="10"/>
      <c r="B746" s="10"/>
      <c r="C746" s="10"/>
      <c r="D746" s="10"/>
      <c r="E746" s="10"/>
      <c r="F746" s="10"/>
      <c r="G746" s="10"/>
      <c r="H746" s="10"/>
      <c r="I746" s="50"/>
      <c r="J746" s="10"/>
      <c r="K746" s="10"/>
    </row>
    <row r="747" spans="1:11" ht="15.75" customHeight="1">
      <c r="A747" s="10"/>
      <c r="B747" s="10"/>
      <c r="C747" s="10"/>
      <c r="D747" s="10"/>
      <c r="E747" s="10"/>
      <c r="F747" s="10"/>
      <c r="G747" s="10"/>
      <c r="H747" s="10"/>
      <c r="I747" s="50"/>
      <c r="J747" s="10"/>
      <c r="K747" s="10"/>
    </row>
    <row r="748" spans="1:11" ht="15.75" customHeight="1">
      <c r="A748" s="10"/>
      <c r="B748" s="10"/>
      <c r="C748" s="10"/>
      <c r="D748" s="10"/>
      <c r="E748" s="10"/>
      <c r="F748" s="10"/>
      <c r="G748" s="10"/>
      <c r="H748" s="10"/>
      <c r="I748" s="50"/>
      <c r="J748" s="10"/>
      <c r="K748" s="10"/>
    </row>
    <row r="749" spans="1:11" ht="15.75" customHeight="1">
      <c r="A749" s="10"/>
      <c r="B749" s="10"/>
      <c r="C749" s="10"/>
      <c r="D749" s="10"/>
      <c r="E749" s="10"/>
      <c r="F749" s="10"/>
      <c r="G749" s="10"/>
      <c r="H749" s="10"/>
      <c r="I749" s="50"/>
      <c r="J749" s="10"/>
      <c r="K749" s="10"/>
    </row>
    <row r="750" spans="1:11" ht="15.75" customHeight="1">
      <c r="A750" s="10"/>
      <c r="B750" s="10"/>
      <c r="C750" s="10"/>
      <c r="D750" s="10"/>
      <c r="E750" s="10"/>
      <c r="F750" s="10"/>
      <c r="G750" s="10"/>
      <c r="H750" s="10"/>
      <c r="I750" s="50"/>
      <c r="J750" s="10"/>
      <c r="K750" s="10"/>
    </row>
    <row r="751" spans="1:11" ht="15.75" customHeight="1">
      <c r="A751" s="10"/>
      <c r="B751" s="10"/>
      <c r="C751" s="10"/>
      <c r="D751" s="10"/>
      <c r="E751" s="10"/>
      <c r="F751" s="10"/>
      <c r="G751" s="10"/>
      <c r="H751" s="10"/>
      <c r="I751" s="50"/>
      <c r="J751" s="10"/>
      <c r="K751" s="10"/>
    </row>
    <row r="752" spans="1:11" ht="15.75" customHeight="1">
      <c r="A752" s="10"/>
      <c r="B752" s="10"/>
      <c r="C752" s="10"/>
      <c r="D752" s="10"/>
      <c r="E752" s="10"/>
      <c r="F752" s="10"/>
      <c r="G752" s="10"/>
      <c r="H752" s="10"/>
      <c r="I752" s="50"/>
      <c r="J752" s="10"/>
      <c r="K752" s="10"/>
    </row>
    <row r="753" spans="1:11" ht="15.75" customHeight="1">
      <c r="A753" s="10"/>
      <c r="B753" s="10"/>
      <c r="C753" s="10"/>
      <c r="D753" s="10"/>
      <c r="E753" s="10"/>
      <c r="F753" s="10"/>
      <c r="G753" s="10"/>
      <c r="H753" s="10"/>
      <c r="I753" s="50"/>
      <c r="J753" s="10"/>
      <c r="K753" s="10"/>
    </row>
    <row r="754" spans="1:11" ht="15.75" customHeight="1">
      <c r="A754" s="10"/>
      <c r="B754" s="10"/>
      <c r="C754" s="10"/>
      <c r="D754" s="10"/>
      <c r="E754" s="10"/>
      <c r="F754" s="10"/>
      <c r="G754" s="10"/>
      <c r="H754" s="10"/>
      <c r="I754" s="50"/>
      <c r="J754" s="10"/>
      <c r="K754" s="10"/>
    </row>
    <row r="755" spans="1:11" ht="15.75" customHeight="1">
      <c r="A755" s="10"/>
      <c r="B755" s="10"/>
      <c r="C755" s="10"/>
      <c r="D755" s="10"/>
      <c r="E755" s="10"/>
      <c r="F755" s="10"/>
      <c r="G755" s="10"/>
      <c r="H755" s="10"/>
      <c r="I755" s="50"/>
      <c r="J755" s="10"/>
      <c r="K755" s="10"/>
    </row>
    <row r="756" spans="1:11" ht="15.75" customHeight="1">
      <c r="A756" s="10"/>
      <c r="B756" s="10"/>
      <c r="C756" s="10"/>
      <c r="D756" s="10"/>
      <c r="E756" s="10"/>
      <c r="F756" s="10"/>
      <c r="G756" s="10"/>
      <c r="H756" s="10"/>
      <c r="I756" s="50"/>
      <c r="J756" s="10"/>
      <c r="K756" s="10"/>
    </row>
    <row r="757" spans="1:11" ht="15.75" customHeight="1">
      <c r="A757" s="10"/>
      <c r="B757" s="10"/>
      <c r="C757" s="10"/>
      <c r="D757" s="10"/>
      <c r="E757" s="10"/>
      <c r="F757" s="10"/>
      <c r="G757" s="10"/>
      <c r="H757" s="10"/>
      <c r="I757" s="50"/>
      <c r="J757" s="10"/>
      <c r="K757" s="10"/>
    </row>
    <row r="758" spans="1:11" ht="15.75" customHeight="1">
      <c r="A758" s="10"/>
      <c r="B758" s="10"/>
      <c r="C758" s="10"/>
      <c r="D758" s="10"/>
      <c r="E758" s="10"/>
      <c r="F758" s="10"/>
      <c r="G758" s="10"/>
      <c r="H758" s="10"/>
      <c r="I758" s="50"/>
      <c r="J758" s="10"/>
      <c r="K758" s="10"/>
    </row>
    <row r="759" spans="1:11" ht="15.75" customHeight="1">
      <c r="A759" s="10"/>
      <c r="B759" s="10"/>
      <c r="C759" s="10"/>
      <c r="D759" s="10"/>
      <c r="E759" s="10"/>
      <c r="F759" s="10"/>
      <c r="G759" s="10"/>
      <c r="H759" s="10"/>
      <c r="I759" s="50"/>
      <c r="J759" s="10"/>
      <c r="K759" s="10"/>
    </row>
    <row r="760" spans="1:11" ht="15.75" customHeight="1">
      <c r="A760" s="10"/>
      <c r="B760" s="10"/>
      <c r="C760" s="10"/>
      <c r="D760" s="10"/>
      <c r="E760" s="10"/>
      <c r="F760" s="10"/>
      <c r="G760" s="10"/>
      <c r="H760" s="10"/>
      <c r="I760" s="50"/>
      <c r="J760" s="10"/>
      <c r="K760" s="10"/>
    </row>
    <row r="761" spans="1:11" ht="15.75" customHeight="1">
      <c r="A761" s="10"/>
      <c r="B761" s="10"/>
      <c r="C761" s="10"/>
      <c r="D761" s="10"/>
      <c r="E761" s="10"/>
      <c r="F761" s="10"/>
      <c r="G761" s="10"/>
      <c r="H761" s="10"/>
      <c r="I761" s="50"/>
      <c r="J761" s="10"/>
      <c r="K761" s="10"/>
    </row>
    <row r="762" spans="1:11" ht="15.75" customHeight="1">
      <c r="A762" s="10"/>
      <c r="B762" s="10"/>
      <c r="C762" s="10"/>
      <c r="D762" s="10"/>
      <c r="E762" s="10"/>
      <c r="F762" s="10"/>
      <c r="G762" s="10"/>
      <c r="H762" s="10"/>
      <c r="I762" s="50"/>
      <c r="J762" s="10"/>
      <c r="K762" s="10"/>
    </row>
    <row r="763" spans="1:11" ht="15.75" customHeight="1">
      <c r="A763" s="10"/>
      <c r="B763" s="10"/>
      <c r="C763" s="10"/>
      <c r="D763" s="10"/>
      <c r="E763" s="10"/>
      <c r="F763" s="10"/>
      <c r="G763" s="10"/>
      <c r="H763" s="10"/>
      <c r="I763" s="50"/>
      <c r="J763" s="10"/>
      <c r="K763" s="10"/>
    </row>
    <row r="764" spans="1:11" ht="15.75" customHeight="1">
      <c r="A764" s="10"/>
      <c r="B764" s="10"/>
      <c r="C764" s="10"/>
      <c r="D764" s="10"/>
      <c r="E764" s="10"/>
      <c r="F764" s="10"/>
      <c r="G764" s="10"/>
      <c r="H764" s="10"/>
      <c r="I764" s="50"/>
      <c r="J764" s="10"/>
      <c r="K764" s="10"/>
    </row>
    <row r="765" spans="1:11" ht="15.75" customHeight="1">
      <c r="A765" s="10"/>
      <c r="B765" s="10"/>
      <c r="C765" s="10"/>
      <c r="D765" s="10"/>
      <c r="E765" s="10"/>
      <c r="F765" s="10"/>
      <c r="G765" s="10"/>
      <c r="H765" s="10"/>
      <c r="I765" s="50"/>
      <c r="J765" s="10"/>
      <c r="K765" s="10"/>
    </row>
    <row r="766" spans="1:11" ht="15.75" customHeight="1">
      <c r="A766" s="10"/>
      <c r="B766" s="10"/>
      <c r="C766" s="10"/>
      <c r="D766" s="10"/>
      <c r="E766" s="10"/>
      <c r="F766" s="10"/>
      <c r="G766" s="10"/>
      <c r="H766" s="10"/>
      <c r="I766" s="50"/>
      <c r="J766" s="10"/>
      <c r="K766" s="10"/>
    </row>
    <row r="767" spans="1:11" ht="15.75" customHeight="1">
      <c r="A767" s="10"/>
      <c r="B767" s="10"/>
      <c r="C767" s="10"/>
      <c r="D767" s="10"/>
      <c r="E767" s="10"/>
      <c r="F767" s="10"/>
      <c r="G767" s="10"/>
      <c r="H767" s="10"/>
      <c r="I767" s="50"/>
      <c r="J767" s="10"/>
      <c r="K767" s="10"/>
    </row>
    <row r="768" spans="1:11" ht="15.75" customHeight="1">
      <c r="A768" s="10"/>
      <c r="B768" s="10"/>
      <c r="C768" s="10"/>
      <c r="D768" s="10"/>
      <c r="E768" s="10"/>
      <c r="F768" s="10"/>
      <c r="G768" s="10"/>
      <c r="H768" s="10"/>
      <c r="I768" s="50"/>
      <c r="J768" s="10"/>
      <c r="K768" s="10"/>
    </row>
    <row r="769" spans="1:11" ht="15.75" customHeight="1">
      <c r="A769" s="10"/>
      <c r="B769" s="10"/>
      <c r="C769" s="10"/>
      <c r="D769" s="10"/>
      <c r="E769" s="10"/>
      <c r="F769" s="10"/>
      <c r="G769" s="10"/>
      <c r="H769" s="10"/>
      <c r="I769" s="50"/>
      <c r="J769" s="10"/>
      <c r="K769" s="10"/>
    </row>
    <row r="770" spans="1:11" ht="15.75" customHeight="1">
      <c r="A770" s="10"/>
      <c r="B770" s="10"/>
      <c r="C770" s="10"/>
      <c r="D770" s="10"/>
      <c r="E770" s="10"/>
      <c r="F770" s="10"/>
      <c r="G770" s="10"/>
      <c r="H770" s="10"/>
      <c r="I770" s="50"/>
      <c r="J770" s="10"/>
      <c r="K770" s="10"/>
    </row>
    <row r="771" spans="1:11" ht="15.75" customHeight="1">
      <c r="A771" s="10"/>
      <c r="B771" s="10"/>
      <c r="C771" s="10"/>
      <c r="D771" s="10"/>
      <c r="E771" s="10"/>
      <c r="F771" s="10"/>
      <c r="G771" s="10"/>
      <c r="H771" s="10"/>
      <c r="I771" s="50"/>
      <c r="J771" s="10"/>
      <c r="K771" s="10"/>
    </row>
    <row r="772" spans="1:11" ht="15.75" customHeight="1">
      <c r="A772" s="10"/>
      <c r="B772" s="10"/>
      <c r="C772" s="10"/>
      <c r="D772" s="10"/>
      <c r="E772" s="10"/>
      <c r="F772" s="10"/>
      <c r="G772" s="10"/>
      <c r="H772" s="10"/>
      <c r="I772" s="50"/>
      <c r="J772" s="10"/>
      <c r="K772" s="10"/>
    </row>
    <row r="773" spans="1:11" ht="15.75" customHeight="1">
      <c r="A773" s="10"/>
      <c r="B773" s="10"/>
      <c r="C773" s="10"/>
      <c r="D773" s="10"/>
      <c r="E773" s="10"/>
      <c r="F773" s="10"/>
      <c r="G773" s="10"/>
      <c r="H773" s="10"/>
      <c r="I773" s="50"/>
      <c r="J773" s="10"/>
      <c r="K773" s="10"/>
    </row>
    <row r="774" spans="1:11" ht="15.75" customHeight="1">
      <c r="A774" s="10"/>
      <c r="B774" s="10"/>
      <c r="C774" s="10"/>
      <c r="D774" s="10"/>
      <c r="E774" s="10"/>
      <c r="F774" s="10"/>
      <c r="G774" s="10"/>
      <c r="H774" s="10"/>
      <c r="I774" s="50"/>
      <c r="J774" s="10"/>
      <c r="K774" s="10"/>
    </row>
    <row r="775" spans="1:11" ht="15.75" customHeight="1">
      <c r="A775" s="10"/>
      <c r="B775" s="10"/>
      <c r="C775" s="10"/>
      <c r="D775" s="10"/>
      <c r="E775" s="10"/>
      <c r="F775" s="10"/>
      <c r="G775" s="10"/>
      <c r="H775" s="10"/>
      <c r="I775" s="50"/>
      <c r="J775" s="10"/>
      <c r="K775" s="10"/>
    </row>
    <row r="776" spans="1:11" ht="15.75" customHeight="1">
      <c r="A776" s="10"/>
      <c r="B776" s="10"/>
      <c r="C776" s="10"/>
      <c r="D776" s="10"/>
      <c r="E776" s="10"/>
      <c r="F776" s="10"/>
      <c r="G776" s="10"/>
      <c r="H776" s="10"/>
      <c r="I776" s="50"/>
      <c r="J776" s="10"/>
      <c r="K776" s="10"/>
    </row>
    <row r="777" spans="1:11" ht="15.75" customHeight="1">
      <c r="A777" s="10"/>
      <c r="B777" s="10"/>
      <c r="C777" s="10"/>
      <c r="D777" s="10"/>
      <c r="E777" s="10"/>
      <c r="F777" s="10"/>
      <c r="G777" s="10"/>
      <c r="H777" s="10"/>
      <c r="I777" s="50"/>
      <c r="J777" s="10"/>
      <c r="K777" s="10"/>
    </row>
    <row r="778" spans="1:11" ht="15.75" customHeight="1">
      <c r="A778" s="10"/>
      <c r="B778" s="10"/>
      <c r="C778" s="10"/>
      <c r="D778" s="10"/>
      <c r="E778" s="10"/>
      <c r="F778" s="10"/>
      <c r="G778" s="10"/>
      <c r="H778" s="10"/>
      <c r="I778" s="50"/>
      <c r="J778" s="10"/>
      <c r="K778" s="10"/>
    </row>
    <row r="779" spans="1:11" ht="15.75" customHeight="1">
      <c r="A779" s="10"/>
      <c r="B779" s="10"/>
      <c r="C779" s="10"/>
      <c r="D779" s="10"/>
      <c r="E779" s="10"/>
      <c r="F779" s="10"/>
      <c r="G779" s="10"/>
      <c r="H779" s="10"/>
      <c r="I779" s="50"/>
      <c r="J779" s="10"/>
      <c r="K779" s="10"/>
    </row>
    <row r="780" spans="1:11" ht="15.75" customHeight="1">
      <c r="A780" s="10"/>
      <c r="B780" s="10"/>
      <c r="C780" s="10"/>
      <c r="D780" s="10"/>
      <c r="E780" s="10"/>
      <c r="F780" s="10"/>
      <c r="G780" s="10"/>
      <c r="H780" s="10"/>
      <c r="I780" s="50"/>
      <c r="J780" s="10"/>
      <c r="K780" s="10"/>
    </row>
    <row r="781" spans="1:11" ht="15.75" customHeight="1">
      <c r="A781" s="10"/>
      <c r="B781" s="10"/>
      <c r="C781" s="10"/>
      <c r="D781" s="10"/>
      <c r="E781" s="10"/>
      <c r="F781" s="10"/>
      <c r="G781" s="10"/>
      <c r="H781" s="10"/>
      <c r="I781" s="50"/>
      <c r="J781" s="10"/>
      <c r="K781" s="10"/>
    </row>
    <row r="782" spans="1:11" ht="15.75" customHeight="1">
      <c r="A782" s="10"/>
      <c r="B782" s="10"/>
      <c r="C782" s="10"/>
      <c r="D782" s="10"/>
      <c r="E782" s="10"/>
      <c r="F782" s="10"/>
      <c r="G782" s="10"/>
      <c r="H782" s="10"/>
      <c r="I782" s="50"/>
      <c r="J782" s="10"/>
      <c r="K782" s="10"/>
    </row>
    <row r="783" spans="1:11" ht="15.75" customHeight="1">
      <c r="A783" s="10"/>
      <c r="B783" s="10"/>
      <c r="C783" s="10"/>
      <c r="D783" s="10"/>
      <c r="E783" s="10"/>
      <c r="F783" s="10"/>
      <c r="G783" s="10"/>
      <c r="H783" s="10"/>
      <c r="I783" s="50"/>
      <c r="J783" s="10"/>
      <c r="K783" s="10"/>
    </row>
    <row r="784" spans="1:11" ht="15.75" customHeight="1">
      <c r="A784" s="10"/>
      <c r="B784" s="10"/>
      <c r="C784" s="10"/>
      <c r="D784" s="10"/>
      <c r="E784" s="10"/>
      <c r="F784" s="10"/>
      <c r="G784" s="10"/>
      <c r="H784" s="10"/>
      <c r="I784" s="50"/>
      <c r="J784" s="10"/>
      <c r="K784" s="10"/>
    </row>
    <row r="785" spans="1:11" ht="15.75" customHeight="1">
      <c r="A785" s="10"/>
      <c r="B785" s="10"/>
      <c r="C785" s="10"/>
      <c r="D785" s="10"/>
      <c r="E785" s="10"/>
      <c r="F785" s="10"/>
      <c r="G785" s="10"/>
      <c r="H785" s="10"/>
      <c r="I785" s="50"/>
      <c r="J785" s="10"/>
      <c r="K785" s="10"/>
    </row>
    <row r="786" spans="1:11" ht="15.75" customHeight="1">
      <c r="A786" s="10"/>
      <c r="B786" s="10"/>
      <c r="C786" s="10"/>
      <c r="D786" s="10"/>
      <c r="E786" s="10"/>
      <c r="F786" s="10"/>
      <c r="G786" s="10"/>
      <c r="H786" s="10"/>
      <c r="I786" s="50"/>
      <c r="J786" s="10"/>
      <c r="K786" s="10"/>
    </row>
    <row r="787" spans="1:11" ht="15.75" customHeight="1">
      <c r="A787" s="10"/>
      <c r="B787" s="10"/>
      <c r="C787" s="10"/>
      <c r="D787" s="10"/>
      <c r="E787" s="10"/>
      <c r="F787" s="10"/>
      <c r="G787" s="10"/>
      <c r="H787" s="10"/>
      <c r="I787" s="50"/>
      <c r="J787" s="10"/>
      <c r="K787" s="10"/>
    </row>
    <row r="788" spans="1:11" ht="15.75" customHeight="1">
      <c r="A788" s="10"/>
      <c r="B788" s="10"/>
      <c r="C788" s="10"/>
      <c r="D788" s="10"/>
      <c r="E788" s="10"/>
      <c r="F788" s="10"/>
      <c r="G788" s="10"/>
      <c r="H788" s="10"/>
      <c r="I788" s="50"/>
      <c r="J788" s="10"/>
      <c r="K788" s="10"/>
    </row>
    <row r="789" spans="1:11" ht="15.75" customHeight="1">
      <c r="A789" s="10"/>
      <c r="B789" s="10"/>
      <c r="C789" s="10"/>
      <c r="D789" s="10"/>
      <c r="E789" s="10"/>
      <c r="F789" s="10"/>
      <c r="G789" s="10"/>
      <c r="H789" s="10"/>
      <c r="I789" s="50"/>
      <c r="J789" s="10"/>
      <c r="K789" s="10"/>
    </row>
    <row r="790" spans="1:11" ht="15.75" customHeight="1">
      <c r="A790" s="10"/>
      <c r="B790" s="10"/>
      <c r="C790" s="10"/>
      <c r="D790" s="10"/>
      <c r="E790" s="10"/>
      <c r="F790" s="10"/>
      <c r="G790" s="10"/>
      <c r="H790" s="10"/>
      <c r="I790" s="50"/>
      <c r="J790" s="10"/>
      <c r="K790" s="10"/>
    </row>
    <row r="791" spans="1:11" ht="15.75" customHeight="1">
      <c r="A791" s="10"/>
      <c r="B791" s="10"/>
      <c r="C791" s="10"/>
      <c r="D791" s="10"/>
      <c r="E791" s="10"/>
      <c r="F791" s="10"/>
      <c r="G791" s="10"/>
      <c r="H791" s="10"/>
      <c r="I791" s="50"/>
      <c r="J791" s="10"/>
      <c r="K791" s="10"/>
    </row>
    <row r="792" spans="1:11" ht="15.75" customHeight="1">
      <c r="A792" s="10"/>
      <c r="B792" s="10"/>
      <c r="C792" s="10"/>
      <c r="D792" s="10"/>
      <c r="E792" s="10"/>
      <c r="F792" s="10"/>
      <c r="G792" s="10"/>
      <c r="H792" s="10"/>
      <c r="I792" s="50"/>
      <c r="J792" s="10"/>
      <c r="K792" s="10"/>
    </row>
    <row r="793" spans="1:11" ht="15.75" customHeight="1">
      <c r="A793" s="10"/>
      <c r="B793" s="10"/>
      <c r="C793" s="10"/>
      <c r="D793" s="10"/>
      <c r="E793" s="10"/>
      <c r="F793" s="10"/>
      <c r="G793" s="10"/>
      <c r="H793" s="10"/>
      <c r="I793" s="50"/>
      <c r="J793" s="10"/>
      <c r="K793" s="10"/>
    </row>
    <row r="794" spans="1:11" ht="15.75" customHeight="1">
      <c r="A794" s="10"/>
      <c r="B794" s="10"/>
      <c r="C794" s="10"/>
      <c r="D794" s="10"/>
      <c r="E794" s="10"/>
      <c r="F794" s="10"/>
      <c r="G794" s="10"/>
      <c r="H794" s="10"/>
      <c r="I794" s="50"/>
      <c r="J794" s="10"/>
      <c r="K794" s="10"/>
    </row>
    <row r="795" spans="1:11" ht="15.75" customHeight="1">
      <c r="A795" s="10"/>
      <c r="B795" s="10"/>
      <c r="C795" s="10"/>
      <c r="D795" s="10"/>
      <c r="E795" s="10"/>
      <c r="F795" s="10"/>
      <c r="G795" s="10"/>
      <c r="H795" s="10"/>
      <c r="I795" s="50"/>
      <c r="J795" s="10"/>
      <c r="K795" s="10"/>
    </row>
    <row r="796" spans="1:11" ht="15.75" customHeight="1">
      <c r="A796" s="10"/>
      <c r="B796" s="10"/>
      <c r="C796" s="10"/>
      <c r="D796" s="10"/>
      <c r="E796" s="10"/>
      <c r="F796" s="10"/>
      <c r="G796" s="10"/>
      <c r="H796" s="10"/>
      <c r="I796" s="50"/>
      <c r="J796" s="10"/>
      <c r="K796" s="10"/>
    </row>
    <row r="797" spans="1:11" ht="15.75" customHeight="1">
      <c r="A797" s="10"/>
      <c r="B797" s="10"/>
      <c r="C797" s="10"/>
      <c r="D797" s="10"/>
      <c r="E797" s="10"/>
      <c r="F797" s="10"/>
      <c r="G797" s="10"/>
      <c r="H797" s="10"/>
      <c r="I797" s="50"/>
      <c r="J797" s="10"/>
      <c r="K797" s="10"/>
    </row>
    <row r="798" spans="1:11" ht="15.75" customHeight="1">
      <c r="A798" s="10"/>
      <c r="B798" s="10"/>
      <c r="C798" s="10"/>
      <c r="D798" s="10"/>
      <c r="E798" s="10"/>
      <c r="F798" s="10"/>
      <c r="G798" s="10"/>
      <c r="H798" s="10"/>
      <c r="I798" s="50"/>
      <c r="J798" s="10"/>
      <c r="K798" s="10"/>
    </row>
    <row r="799" spans="1:11" ht="15.75" customHeight="1">
      <c r="A799" s="10"/>
      <c r="B799" s="10"/>
      <c r="C799" s="10"/>
      <c r="D799" s="10"/>
      <c r="E799" s="10"/>
      <c r="F799" s="10"/>
      <c r="G799" s="10"/>
      <c r="H799" s="10"/>
      <c r="I799" s="50"/>
      <c r="J799" s="10"/>
      <c r="K799" s="10"/>
    </row>
    <row r="800" spans="1:11" ht="15.75" customHeight="1">
      <c r="A800" s="10"/>
      <c r="B800" s="10"/>
      <c r="C800" s="10"/>
      <c r="D800" s="10"/>
      <c r="E800" s="10"/>
      <c r="F800" s="10"/>
      <c r="G800" s="10"/>
      <c r="H800" s="10"/>
      <c r="I800" s="50"/>
      <c r="J800" s="10"/>
      <c r="K800" s="10"/>
    </row>
    <row r="801" spans="1:11" ht="15.75" customHeight="1">
      <c r="A801" s="10"/>
      <c r="B801" s="10"/>
      <c r="C801" s="10"/>
      <c r="D801" s="10"/>
      <c r="E801" s="10"/>
      <c r="F801" s="10"/>
      <c r="G801" s="10"/>
      <c r="H801" s="10"/>
      <c r="I801" s="50"/>
      <c r="J801" s="10"/>
      <c r="K801" s="10"/>
    </row>
    <row r="802" spans="1:11" ht="15.75" customHeight="1">
      <c r="A802" s="10"/>
      <c r="B802" s="10"/>
      <c r="C802" s="10"/>
      <c r="D802" s="10"/>
      <c r="E802" s="10"/>
      <c r="F802" s="10"/>
      <c r="G802" s="10"/>
      <c r="H802" s="10"/>
      <c r="I802" s="50"/>
      <c r="J802" s="10"/>
      <c r="K802" s="10"/>
    </row>
    <row r="803" spans="1:11" ht="15.75" customHeight="1">
      <c r="A803" s="10"/>
      <c r="B803" s="10"/>
      <c r="C803" s="10"/>
      <c r="D803" s="10"/>
      <c r="E803" s="10"/>
      <c r="F803" s="10"/>
      <c r="G803" s="10"/>
      <c r="H803" s="10"/>
      <c r="I803" s="50"/>
      <c r="J803" s="10"/>
      <c r="K803" s="10"/>
    </row>
    <row r="804" spans="1:11" ht="15.75" customHeight="1">
      <c r="A804" s="10"/>
      <c r="B804" s="10"/>
      <c r="C804" s="10"/>
      <c r="D804" s="10"/>
      <c r="E804" s="10"/>
      <c r="F804" s="10"/>
      <c r="G804" s="10"/>
      <c r="H804" s="10"/>
      <c r="I804" s="50"/>
      <c r="J804" s="10"/>
      <c r="K804" s="10"/>
    </row>
    <row r="805" spans="1:11" ht="15.75" customHeight="1">
      <c r="A805" s="10"/>
      <c r="B805" s="10"/>
      <c r="C805" s="10"/>
      <c r="D805" s="10"/>
      <c r="E805" s="10"/>
      <c r="F805" s="10"/>
      <c r="G805" s="10"/>
      <c r="H805" s="10"/>
      <c r="I805" s="50"/>
      <c r="J805" s="10"/>
      <c r="K805" s="10"/>
    </row>
    <row r="806" spans="1:11" ht="15.75" customHeight="1">
      <c r="A806" s="10"/>
      <c r="B806" s="10"/>
      <c r="C806" s="10"/>
      <c r="D806" s="10"/>
      <c r="E806" s="10"/>
      <c r="F806" s="10"/>
      <c r="G806" s="10"/>
      <c r="H806" s="10"/>
      <c r="I806" s="50"/>
      <c r="J806" s="10"/>
      <c r="K806" s="10"/>
    </row>
    <row r="807" spans="1:11" ht="15.75" customHeight="1">
      <c r="A807" s="10"/>
      <c r="B807" s="10"/>
      <c r="C807" s="10"/>
      <c r="D807" s="10"/>
      <c r="E807" s="10"/>
      <c r="F807" s="10"/>
      <c r="G807" s="10"/>
      <c r="H807" s="10"/>
      <c r="I807" s="50"/>
      <c r="J807" s="10"/>
      <c r="K807" s="10"/>
    </row>
    <row r="808" spans="1:11" ht="15.75" customHeight="1">
      <c r="A808" s="10"/>
      <c r="B808" s="10"/>
      <c r="C808" s="10"/>
      <c r="D808" s="10"/>
      <c r="E808" s="10"/>
      <c r="F808" s="10"/>
      <c r="G808" s="10"/>
      <c r="H808" s="10"/>
      <c r="I808" s="50"/>
      <c r="J808" s="10"/>
      <c r="K808" s="10"/>
    </row>
    <row r="809" spans="1:11" ht="15.75" customHeight="1">
      <c r="A809" s="10"/>
      <c r="B809" s="10"/>
      <c r="C809" s="10"/>
      <c r="D809" s="10"/>
      <c r="E809" s="10"/>
      <c r="F809" s="10"/>
      <c r="G809" s="10"/>
      <c r="H809" s="10"/>
      <c r="I809" s="50"/>
      <c r="J809" s="10"/>
      <c r="K809" s="10"/>
    </row>
    <row r="810" spans="1:11" ht="15.75" customHeight="1">
      <c r="A810" s="10"/>
      <c r="B810" s="10"/>
      <c r="C810" s="10"/>
      <c r="D810" s="10"/>
      <c r="E810" s="10"/>
      <c r="F810" s="10"/>
      <c r="G810" s="10"/>
      <c r="H810" s="10"/>
      <c r="I810" s="50"/>
      <c r="J810" s="10"/>
      <c r="K810" s="10"/>
    </row>
    <row r="811" spans="1:11" ht="15.75" customHeight="1">
      <c r="A811" s="10"/>
      <c r="B811" s="10"/>
      <c r="C811" s="10"/>
      <c r="D811" s="10"/>
      <c r="E811" s="10"/>
      <c r="F811" s="10"/>
      <c r="G811" s="10"/>
      <c r="H811" s="10"/>
      <c r="I811" s="50"/>
      <c r="J811" s="10"/>
      <c r="K811" s="10"/>
    </row>
    <row r="812" spans="1:11" ht="15.75" customHeight="1">
      <c r="A812" s="10"/>
      <c r="B812" s="10"/>
      <c r="C812" s="10"/>
      <c r="D812" s="10"/>
      <c r="E812" s="10"/>
      <c r="F812" s="10"/>
      <c r="G812" s="10"/>
      <c r="H812" s="10"/>
      <c r="I812" s="50"/>
      <c r="J812" s="10"/>
      <c r="K812" s="10"/>
    </row>
    <row r="813" spans="1:11" ht="15.75" customHeight="1">
      <c r="A813" s="10"/>
      <c r="B813" s="10"/>
      <c r="C813" s="10"/>
      <c r="D813" s="10"/>
      <c r="E813" s="10"/>
      <c r="F813" s="10"/>
      <c r="G813" s="10"/>
      <c r="H813" s="10"/>
      <c r="I813" s="50"/>
      <c r="J813" s="10"/>
      <c r="K813" s="10"/>
    </row>
    <row r="814" spans="1:11" ht="15.75" customHeight="1">
      <c r="A814" s="10"/>
      <c r="B814" s="10"/>
      <c r="C814" s="10"/>
      <c r="D814" s="10"/>
      <c r="E814" s="10"/>
      <c r="F814" s="10"/>
      <c r="G814" s="10"/>
      <c r="H814" s="10"/>
      <c r="I814" s="50"/>
      <c r="J814" s="10"/>
      <c r="K814" s="10"/>
    </row>
    <row r="815" spans="1:11" ht="15.75" customHeight="1">
      <c r="A815" s="10"/>
      <c r="B815" s="10"/>
      <c r="C815" s="10"/>
      <c r="D815" s="10"/>
      <c r="E815" s="10"/>
      <c r="F815" s="10"/>
      <c r="G815" s="10"/>
      <c r="H815" s="10"/>
      <c r="I815" s="50"/>
      <c r="J815" s="10"/>
      <c r="K815" s="10"/>
    </row>
    <row r="816" spans="1:11" ht="15.75" customHeight="1">
      <c r="A816" s="10"/>
      <c r="B816" s="10"/>
      <c r="C816" s="10"/>
      <c r="D816" s="10"/>
      <c r="E816" s="10"/>
      <c r="F816" s="10"/>
      <c r="G816" s="10"/>
      <c r="H816" s="10"/>
      <c r="I816" s="50"/>
      <c r="J816" s="10"/>
      <c r="K816" s="10"/>
    </row>
    <row r="817" spans="1:11" ht="15.75" customHeight="1">
      <c r="A817" s="10"/>
      <c r="B817" s="10"/>
      <c r="C817" s="10"/>
      <c r="D817" s="10"/>
      <c r="E817" s="10"/>
      <c r="F817" s="10"/>
      <c r="G817" s="10"/>
      <c r="H817" s="10"/>
      <c r="I817" s="50"/>
      <c r="J817" s="10"/>
      <c r="K817" s="10"/>
    </row>
    <row r="818" spans="1:11" ht="15.75" customHeight="1">
      <c r="A818" s="10"/>
      <c r="B818" s="10"/>
      <c r="C818" s="10"/>
      <c r="D818" s="10"/>
      <c r="E818" s="10"/>
      <c r="F818" s="10"/>
      <c r="G818" s="10"/>
      <c r="H818" s="10"/>
      <c r="I818" s="50"/>
      <c r="J818" s="10"/>
      <c r="K818" s="10"/>
    </row>
    <row r="819" spans="1:11" ht="15.75" customHeight="1">
      <c r="A819" s="10"/>
      <c r="B819" s="10"/>
      <c r="C819" s="10"/>
      <c r="D819" s="10"/>
      <c r="E819" s="10"/>
      <c r="F819" s="10"/>
      <c r="G819" s="10"/>
      <c r="H819" s="10"/>
      <c r="I819" s="50"/>
      <c r="J819" s="10"/>
      <c r="K819" s="10"/>
    </row>
    <row r="820" spans="1:11" ht="15.75" customHeight="1">
      <c r="A820" s="10"/>
      <c r="B820" s="10"/>
      <c r="C820" s="10"/>
      <c r="D820" s="10"/>
      <c r="E820" s="10"/>
      <c r="F820" s="10"/>
      <c r="G820" s="10"/>
      <c r="H820" s="10"/>
      <c r="I820" s="50"/>
      <c r="J820" s="10"/>
      <c r="K820" s="10"/>
    </row>
    <row r="821" spans="1:11" ht="15.75" customHeight="1">
      <c r="A821" s="10"/>
      <c r="B821" s="10"/>
      <c r="C821" s="10"/>
      <c r="D821" s="10"/>
      <c r="E821" s="10"/>
      <c r="F821" s="10"/>
      <c r="G821" s="10"/>
      <c r="H821" s="10"/>
      <c r="I821" s="50"/>
      <c r="J821" s="10"/>
      <c r="K821" s="10"/>
    </row>
    <row r="822" spans="1:11" ht="15.75" customHeight="1">
      <c r="A822" s="10"/>
      <c r="B822" s="10"/>
      <c r="C822" s="10"/>
      <c r="D822" s="10"/>
      <c r="E822" s="10"/>
      <c r="F822" s="10"/>
      <c r="G822" s="10"/>
      <c r="H822" s="10"/>
      <c r="I822" s="50"/>
      <c r="J822" s="10"/>
      <c r="K822" s="10"/>
    </row>
    <row r="823" spans="1:11" ht="15.75" customHeight="1">
      <c r="A823" s="10"/>
      <c r="B823" s="10"/>
      <c r="C823" s="10"/>
      <c r="D823" s="10"/>
      <c r="E823" s="10"/>
      <c r="F823" s="10"/>
      <c r="G823" s="10"/>
      <c r="H823" s="10"/>
      <c r="I823" s="50"/>
      <c r="J823" s="10"/>
      <c r="K823" s="10"/>
    </row>
    <row r="824" spans="1:11" ht="15.75" customHeight="1">
      <c r="A824" s="10"/>
      <c r="B824" s="10"/>
      <c r="C824" s="10"/>
      <c r="D824" s="10"/>
      <c r="E824" s="10"/>
      <c r="F824" s="10"/>
      <c r="G824" s="10"/>
      <c r="H824" s="10"/>
      <c r="I824" s="50"/>
      <c r="J824" s="10"/>
      <c r="K824" s="10"/>
    </row>
    <row r="825" spans="1:11" ht="15.75" customHeight="1">
      <c r="A825" s="10"/>
      <c r="B825" s="10"/>
      <c r="C825" s="10"/>
      <c r="D825" s="10"/>
      <c r="E825" s="10"/>
      <c r="F825" s="10"/>
      <c r="G825" s="10"/>
      <c r="H825" s="10"/>
      <c r="I825" s="50"/>
      <c r="J825" s="10"/>
      <c r="K825" s="10"/>
    </row>
    <row r="826" spans="1:11" ht="15.75" customHeight="1">
      <c r="A826" s="10"/>
      <c r="B826" s="10"/>
      <c r="C826" s="10"/>
      <c r="D826" s="10"/>
      <c r="E826" s="10"/>
      <c r="F826" s="10"/>
      <c r="G826" s="10"/>
      <c r="H826" s="10"/>
      <c r="I826" s="50"/>
      <c r="J826" s="10"/>
      <c r="K826" s="10"/>
    </row>
    <row r="827" spans="1:11" ht="15.75" customHeight="1">
      <c r="A827" s="10"/>
      <c r="B827" s="10"/>
      <c r="C827" s="10"/>
      <c r="D827" s="10"/>
      <c r="E827" s="10"/>
      <c r="F827" s="10"/>
      <c r="G827" s="10"/>
      <c r="H827" s="10"/>
      <c r="I827" s="50"/>
      <c r="J827" s="10"/>
      <c r="K827" s="10"/>
    </row>
    <row r="828" spans="1:11" ht="15.75" customHeight="1">
      <c r="A828" s="10"/>
      <c r="B828" s="10"/>
      <c r="C828" s="10"/>
      <c r="D828" s="10"/>
      <c r="E828" s="10"/>
      <c r="F828" s="10"/>
      <c r="G828" s="10"/>
      <c r="H828" s="10"/>
      <c r="I828" s="50"/>
      <c r="J828" s="10"/>
      <c r="K828" s="10"/>
    </row>
    <row r="829" spans="1:11" ht="15.75" customHeight="1">
      <c r="A829" s="10"/>
      <c r="B829" s="10"/>
      <c r="C829" s="10"/>
      <c r="D829" s="10"/>
      <c r="E829" s="10"/>
      <c r="F829" s="10"/>
      <c r="G829" s="10"/>
      <c r="H829" s="10"/>
      <c r="I829" s="50"/>
      <c r="J829" s="10"/>
      <c r="K829" s="10"/>
    </row>
    <row r="830" spans="1:11" ht="15.75" customHeight="1">
      <c r="A830" s="10"/>
      <c r="B830" s="10"/>
      <c r="C830" s="10"/>
      <c r="D830" s="10"/>
      <c r="E830" s="10"/>
      <c r="F830" s="10"/>
      <c r="G830" s="10"/>
      <c r="H830" s="10"/>
      <c r="I830" s="50"/>
      <c r="J830" s="10"/>
      <c r="K830" s="10"/>
    </row>
    <row r="831" spans="1:11" ht="15.75" customHeight="1">
      <c r="A831" s="10"/>
      <c r="B831" s="10"/>
      <c r="C831" s="10"/>
      <c r="D831" s="10"/>
      <c r="E831" s="10"/>
      <c r="F831" s="10"/>
      <c r="G831" s="10"/>
      <c r="H831" s="10"/>
      <c r="I831" s="50"/>
      <c r="J831" s="10"/>
      <c r="K831" s="10"/>
    </row>
    <row r="832" spans="1:11" ht="15.75" customHeight="1">
      <c r="A832" s="10"/>
      <c r="B832" s="10"/>
      <c r="C832" s="10"/>
      <c r="D832" s="10"/>
      <c r="E832" s="10"/>
      <c r="F832" s="10"/>
      <c r="G832" s="10"/>
      <c r="H832" s="10"/>
      <c r="I832" s="50"/>
      <c r="J832" s="10"/>
      <c r="K832" s="10"/>
    </row>
    <row r="833" spans="1:11" ht="15.75" customHeight="1">
      <c r="A833" s="10"/>
      <c r="B833" s="10"/>
      <c r="C833" s="10"/>
      <c r="D833" s="10"/>
      <c r="E833" s="10"/>
      <c r="F833" s="10"/>
      <c r="G833" s="10"/>
      <c r="H833" s="10"/>
      <c r="I833" s="50"/>
      <c r="J833" s="10"/>
      <c r="K833" s="10"/>
    </row>
    <row r="834" spans="1:11" ht="15.75" customHeight="1">
      <c r="A834" s="10"/>
      <c r="B834" s="10"/>
      <c r="C834" s="10"/>
      <c r="D834" s="10"/>
      <c r="E834" s="10"/>
      <c r="F834" s="10"/>
      <c r="G834" s="10"/>
      <c r="H834" s="10"/>
      <c r="I834" s="50"/>
      <c r="J834" s="10"/>
      <c r="K834" s="10"/>
    </row>
    <row r="835" spans="1:11" ht="15.75" customHeight="1">
      <c r="A835" s="10"/>
      <c r="B835" s="10"/>
      <c r="C835" s="10"/>
      <c r="D835" s="10"/>
      <c r="E835" s="10"/>
      <c r="F835" s="10"/>
      <c r="G835" s="10"/>
      <c r="H835" s="10"/>
      <c r="I835" s="50"/>
      <c r="J835" s="10"/>
      <c r="K835" s="10"/>
    </row>
    <row r="836" spans="1:11" ht="15.75" customHeight="1">
      <c r="A836" s="10"/>
      <c r="B836" s="10"/>
      <c r="C836" s="10"/>
      <c r="D836" s="10"/>
      <c r="E836" s="10"/>
      <c r="F836" s="10"/>
      <c r="G836" s="10"/>
      <c r="H836" s="10"/>
      <c r="I836" s="50"/>
      <c r="J836" s="10"/>
      <c r="K836" s="10"/>
    </row>
    <row r="837" spans="1:11" ht="15.75" customHeight="1">
      <c r="A837" s="10"/>
      <c r="B837" s="10"/>
      <c r="C837" s="10"/>
      <c r="D837" s="10"/>
      <c r="E837" s="10"/>
      <c r="F837" s="10"/>
      <c r="G837" s="10"/>
      <c r="H837" s="10"/>
      <c r="I837" s="50"/>
      <c r="J837" s="10"/>
      <c r="K837" s="10"/>
    </row>
    <row r="838" spans="1:11" ht="15.75" customHeight="1">
      <c r="A838" s="10"/>
      <c r="B838" s="10"/>
      <c r="C838" s="10"/>
      <c r="D838" s="10"/>
      <c r="E838" s="10"/>
      <c r="F838" s="10"/>
      <c r="G838" s="10"/>
      <c r="H838" s="10"/>
      <c r="I838" s="50"/>
      <c r="J838" s="10"/>
      <c r="K838" s="10"/>
    </row>
    <row r="839" spans="1:11" ht="15.75" customHeight="1">
      <c r="A839" s="10"/>
      <c r="B839" s="10"/>
      <c r="C839" s="10"/>
      <c r="D839" s="10"/>
      <c r="E839" s="10"/>
      <c r="F839" s="10"/>
      <c r="G839" s="10"/>
      <c r="H839" s="10"/>
      <c r="I839" s="50"/>
      <c r="J839" s="10"/>
      <c r="K839" s="10"/>
    </row>
    <row r="840" spans="1:11" ht="15.75" customHeight="1">
      <c r="A840" s="10"/>
      <c r="B840" s="10"/>
      <c r="C840" s="10"/>
      <c r="D840" s="10"/>
      <c r="E840" s="10"/>
      <c r="F840" s="10"/>
      <c r="G840" s="10"/>
      <c r="H840" s="10"/>
      <c r="I840" s="50"/>
      <c r="J840" s="10"/>
      <c r="K840" s="10"/>
    </row>
    <row r="841" spans="1:11" ht="15.75" customHeight="1">
      <c r="A841" s="10"/>
      <c r="B841" s="10"/>
      <c r="C841" s="10"/>
      <c r="D841" s="10"/>
      <c r="E841" s="10"/>
      <c r="F841" s="10"/>
      <c r="G841" s="10"/>
      <c r="H841" s="10"/>
      <c r="I841" s="50"/>
      <c r="J841" s="10"/>
      <c r="K841" s="10"/>
    </row>
    <row r="842" spans="1:11" ht="15.75" customHeight="1">
      <c r="A842" s="10"/>
      <c r="B842" s="10"/>
      <c r="C842" s="10"/>
      <c r="D842" s="10"/>
      <c r="E842" s="10"/>
      <c r="F842" s="10"/>
      <c r="G842" s="10"/>
      <c r="H842" s="10"/>
      <c r="I842" s="50"/>
      <c r="J842" s="10"/>
      <c r="K842" s="10"/>
    </row>
    <row r="843" spans="1:11" ht="15.75" customHeight="1">
      <c r="A843" s="10"/>
      <c r="B843" s="10"/>
      <c r="C843" s="10"/>
      <c r="D843" s="10"/>
      <c r="E843" s="10"/>
      <c r="F843" s="10"/>
      <c r="G843" s="10"/>
      <c r="H843" s="10"/>
      <c r="I843" s="50"/>
      <c r="J843" s="10"/>
      <c r="K843" s="10"/>
    </row>
    <row r="844" spans="1:11" ht="15.75" customHeight="1">
      <c r="A844" s="10"/>
      <c r="B844" s="10"/>
      <c r="C844" s="10"/>
      <c r="D844" s="10"/>
      <c r="E844" s="10"/>
      <c r="F844" s="10"/>
      <c r="G844" s="10"/>
      <c r="H844" s="10"/>
      <c r="I844" s="50"/>
      <c r="J844" s="10"/>
      <c r="K844" s="10"/>
    </row>
    <row r="845" spans="1:11" ht="15.75" customHeight="1">
      <c r="A845" s="10"/>
      <c r="B845" s="10"/>
      <c r="C845" s="10"/>
      <c r="D845" s="10"/>
      <c r="E845" s="10"/>
      <c r="F845" s="10"/>
      <c r="G845" s="10"/>
      <c r="H845" s="10"/>
      <c r="I845" s="50"/>
      <c r="J845" s="10"/>
      <c r="K845" s="10"/>
    </row>
    <row r="846" spans="1:11" ht="15.75" customHeight="1">
      <c r="A846" s="10"/>
      <c r="B846" s="10"/>
      <c r="C846" s="10"/>
      <c r="D846" s="10"/>
      <c r="E846" s="10"/>
      <c r="F846" s="10"/>
      <c r="G846" s="10"/>
      <c r="H846" s="10"/>
      <c r="I846" s="50"/>
      <c r="J846" s="10"/>
      <c r="K846" s="10"/>
    </row>
    <row r="847" spans="1:11" ht="15.75" customHeight="1">
      <c r="A847" s="10"/>
      <c r="B847" s="10"/>
      <c r="C847" s="10"/>
      <c r="D847" s="10"/>
      <c r="E847" s="10"/>
      <c r="F847" s="10"/>
      <c r="G847" s="10"/>
      <c r="H847" s="10"/>
      <c r="I847" s="50"/>
      <c r="J847" s="10"/>
      <c r="K847" s="10"/>
    </row>
    <row r="848" spans="1:11" ht="15.75" customHeight="1">
      <c r="A848" s="10"/>
      <c r="B848" s="10"/>
      <c r="C848" s="10"/>
      <c r="D848" s="10"/>
      <c r="E848" s="10"/>
      <c r="F848" s="10"/>
      <c r="G848" s="10"/>
      <c r="H848" s="10"/>
      <c r="I848" s="50"/>
      <c r="J848" s="10"/>
      <c r="K848" s="10"/>
    </row>
    <row r="849" spans="1:11" ht="15.75" customHeight="1">
      <c r="A849" s="10"/>
      <c r="B849" s="10"/>
      <c r="C849" s="10"/>
      <c r="D849" s="10"/>
      <c r="E849" s="10"/>
      <c r="F849" s="10"/>
      <c r="G849" s="10"/>
      <c r="H849" s="10"/>
      <c r="I849" s="50"/>
      <c r="J849" s="10"/>
      <c r="K849" s="10"/>
    </row>
    <row r="850" spans="1:11" ht="15.75" customHeight="1">
      <c r="A850" s="10"/>
      <c r="B850" s="10"/>
      <c r="C850" s="10"/>
      <c r="D850" s="10"/>
      <c r="E850" s="10"/>
      <c r="F850" s="10"/>
      <c r="G850" s="10"/>
      <c r="H850" s="10"/>
      <c r="I850" s="50"/>
      <c r="J850" s="10"/>
      <c r="K850" s="10"/>
    </row>
    <row r="851" spans="1:11" ht="15.75" customHeight="1">
      <c r="A851" s="10"/>
      <c r="B851" s="10"/>
      <c r="C851" s="10"/>
      <c r="D851" s="10"/>
      <c r="E851" s="10"/>
      <c r="F851" s="10"/>
      <c r="G851" s="10"/>
      <c r="H851" s="10"/>
      <c r="I851" s="50"/>
      <c r="J851" s="10"/>
      <c r="K851" s="10"/>
    </row>
    <row r="852" spans="1:11" ht="15.75" customHeight="1">
      <c r="A852" s="10"/>
      <c r="B852" s="10"/>
      <c r="C852" s="10"/>
      <c r="D852" s="10"/>
      <c r="E852" s="10"/>
      <c r="F852" s="10"/>
      <c r="G852" s="10"/>
      <c r="H852" s="10"/>
      <c r="I852" s="50"/>
      <c r="J852" s="10"/>
      <c r="K852" s="10"/>
    </row>
    <row r="853" spans="1:11" ht="15.75" customHeight="1">
      <c r="A853" s="10"/>
      <c r="B853" s="10"/>
      <c r="C853" s="10"/>
      <c r="D853" s="10"/>
      <c r="E853" s="10"/>
      <c r="F853" s="10"/>
      <c r="G853" s="10"/>
      <c r="H853" s="10"/>
      <c r="I853" s="50"/>
      <c r="J853" s="10"/>
      <c r="K853" s="10"/>
    </row>
    <row r="854" spans="1:11" ht="15.75" customHeight="1">
      <c r="A854" s="10"/>
      <c r="B854" s="10"/>
      <c r="C854" s="10"/>
      <c r="D854" s="10"/>
      <c r="E854" s="10"/>
      <c r="F854" s="10"/>
      <c r="G854" s="10"/>
      <c r="H854" s="10"/>
      <c r="I854" s="50"/>
      <c r="J854" s="10"/>
      <c r="K854" s="10"/>
    </row>
    <row r="855" spans="1:11" ht="15.75" customHeight="1">
      <c r="A855" s="10"/>
      <c r="B855" s="10"/>
      <c r="C855" s="10"/>
      <c r="D855" s="10"/>
      <c r="E855" s="10"/>
      <c r="F855" s="10"/>
      <c r="G855" s="10"/>
      <c r="H855" s="10"/>
      <c r="I855" s="50"/>
      <c r="J855" s="10"/>
      <c r="K855" s="10"/>
    </row>
    <row r="856" spans="1:11" ht="15.75" customHeight="1">
      <c r="A856" s="10"/>
      <c r="B856" s="10"/>
      <c r="C856" s="10"/>
      <c r="D856" s="10"/>
      <c r="E856" s="10"/>
      <c r="F856" s="10"/>
      <c r="G856" s="10"/>
      <c r="H856" s="10"/>
      <c r="I856" s="50"/>
      <c r="J856" s="10"/>
      <c r="K856" s="10"/>
    </row>
    <row r="857" spans="1:11" ht="15.75" customHeight="1">
      <c r="A857" s="10"/>
      <c r="B857" s="10"/>
      <c r="C857" s="10"/>
      <c r="D857" s="10"/>
      <c r="E857" s="10"/>
      <c r="F857" s="10"/>
      <c r="G857" s="10"/>
      <c r="H857" s="10"/>
      <c r="I857" s="50"/>
      <c r="J857" s="10"/>
      <c r="K857" s="10"/>
    </row>
    <row r="858" spans="1:11" ht="15.75" customHeight="1">
      <c r="A858" s="10"/>
      <c r="B858" s="10"/>
      <c r="C858" s="10"/>
      <c r="D858" s="10"/>
      <c r="E858" s="10"/>
      <c r="F858" s="10"/>
      <c r="G858" s="10"/>
      <c r="H858" s="10"/>
      <c r="I858" s="50"/>
      <c r="J858" s="10"/>
      <c r="K858" s="10"/>
    </row>
    <row r="859" spans="1:11" ht="15.75" customHeight="1">
      <c r="A859" s="10"/>
      <c r="B859" s="10"/>
      <c r="C859" s="10"/>
      <c r="D859" s="10"/>
      <c r="E859" s="10"/>
      <c r="F859" s="10"/>
      <c r="G859" s="10"/>
      <c r="H859" s="10"/>
      <c r="I859" s="50"/>
      <c r="J859" s="10"/>
      <c r="K859" s="10"/>
    </row>
    <row r="860" spans="1:11" ht="15.75" customHeight="1">
      <c r="A860" s="10"/>
      <c r="B860" s="10"/>
      <c r="C860" s="10"/>
      <c r="D860" s="10"/>
      <c r="E860" s="10"/>
      <c r="F860" s="10"/>
      <c r="G860" s="10"/>
      <c r="H860" s="10"/>
      <c r="I860" s="50"/>
      <c r="J860" s="10"/>
      <c r="K860" s="10"/>
    </row>
    <row r="861" spans="1:11" ht="15.75" customHeight="1">
      <c r="A861" s="10"/>
      <c r="B861" s="10"/>
      <c r="C861" s="10"/>
      <c r="D861" s="10"/>
      <c r="E861" s="10"/>
      <c r="F861" s="10"/>
      <c r="G861" s="10"/>
      <c r="H861" s="10"/>
      <c r="I861" s="50"/>
      <c r="J861" s="10"/>
      <c r="K861" s="10"/>
    </row>
    <row r="862" spans="1:11" ht="15.75" customHeight="1">
      <c r="A862" s="10"/>
      <c r="B862" s="10"/>
      <c r="C862" s="10"/>
      <c r="D862" s="10"/>
      <c r="E862" s="10"/>
      <c r="F862" s="10"/>
      <c r="G862" s="10"/>
      <c r="H862" s="10"/>
      <c r="I862" s="50"/>
      <c r="J862" s="10"/>
      <c r="K862" s="10"/>
    </row>
    <row r="863" spans="1:11" ht="15.75" customHeight="1">
      <c r="A863" s="10"/>
      <c r="B863" s="10"/>
      <c r="C863" s="10"/>
      <c r="D863" s="10"/>
      <c r="E863" s="10"/>
      <c r="F863" s="10"/>
      <c r="G863" s="10"/>
      <c r="H863" s="10"/>
      <c r="I863" s="50"/>
      <c r="J863" s="10"/>
      <c r="K863" s="10"/>
    </row>
    <row r="864" spans="1:11" ht="15.75" customHeight="1">
      <c r="A864" s="10"/>
      <c r="B864" s="10"/>
      <c r="C864" s="10"/>
      <c r="D864" s="10"/>
      <c r="E864" s="10"/>
      <c r="F864" s="10"/>
      <c r="G864" s="10"/>
      <c r="H864" s="10"/>
      <c r="I864" s="50"/>
      <c r="J864" s="10"/>
      <c r="K864" s="10"/>
    </row>
    <row r="865" spans="1:11" ht="15.75" customHeight="1">
      <c r="A865" s="10"/>
      <c r="B865" s="10"/>
      <c r="C865" s="10"/>
      <c r="D865" s="10"/>
      <c r="E865" s="10"/>
      <c r="F865" s="10"/>
      <c r="G865" s="10"/>
      <c r="H865" s="10"/>
      <c r="I865" s="50"/>
      <c r="J865" s="10"/>
      <c r="K865" s="10"/>
    </row>
    <row r="866" spans="1:11" ht="15.75" customHeight="1">
      <c r="A866" s="10"/>
      <c r="B866" s="10"/>
      <c r="C866" s="10"/>
      <c r="D866" s="10"/>
      <c r="E866" s="10"/>
      <c r="F866" s="10"/>
      <c r="G866" s="10"/>
      <c r="H866" s="10"/>
      <c r="I866" s="50"/>
      <c r="J866" s="10"/>
      <c r="K866" s="10"/>
    </row>
    <row r="867" spans="1:11" ht="15.75" customHeight="1">
      <c r="A867" s="10"/>
      <c r="B867" s="10"/>
      <c r="C867" s="10"/>
      <c r="D867" s="10"/>
      <c r="E867" s="10"/>
      <c r="F867" s="10"/>
      <c r="G867" s="10"/>
      <c r="H867" s="10"/>
      <c r="I867" s="50"/>
      <c r="J867" s="10"/>
      <c r="K867" s="10"/>
    </row>
    <row r="868" spans="1:11" ht="15.75" customHeight="1">
      <c r="A868" s="10"/>
      <c r="B868" s="10"/>
      <c r="C868" s="10"/>
      <c r="D868" s="10"/>
      <c r="E868" s="10"/>
      <c r="F868" s="10"/>
      <c r="G868" s="10"/>
      <c r="H868" s="10"/>
      <c r="I868" s="50"/>
      <c r="J868" s="10"/>
      <c r="K868" s="10"/>
    </row>
    <row r="869" spans="1:11" ht="15.75" customHeight="1">
      <c r="A869" s="10"/>
      <c r="B869" s="10"/>
      <c r="C869" s="10"/>
      <c r="D869" s="10"/>
      <c r="E869" s="10"/>
      <c r="F869" s="10"/>
      <c r="G869" s="10"/>
      <c r="H869" s="10"/>
      <c r="I869" s="50"/>
      <c r="J869" s="10"/>
      <c r="K869" s="10"/>
    </row>
    <row r="870" spans="1:11" ht="15.75" customHeight="1">
      <c r="A870" s="10"/>
      <c r="B870" s="10"/>
      <c r="C870" s="10"/>
      <c r="D870" s="10"/>
      <c r="E870" s="10"/>
      <c r="F870" s="10"/>
      <c r="G870" s="10"/>
      <c r="H870" s="10"/>
      <c r="I870" s="50"/>
      <c r="J870" s="10"/>
      <c r="K870" s="10"/>
    </row>
    <row r="871" spans="1:11" ht="15.75" customHeight="1">
      <c r="A871" s="10"/>
      <c r="B871" s="10"/>
      <c r="C871" s="10"/>
      <c r="D871" s="10"/>
      <c r="E871" s="10"/>
      <c r="F871" s="10"/>
      <c r="G871" s="10"/>
      <c r="H871" s="10"/>
      <c r="I871" s="50"/>
      <c r="J871" s="10"/>
      <c r="K871" s="10"/>
    </row>
    <row r="872" spans="1:11" ht="15.75" customHeight="1">
      <c r="A872" s="10"/>
      <c r="B872" s="10"/>
      <c r="C872" s="10"/>
      <c r="D872" s="10"/>
      <c r="E872" s="10"/>
      <c r="F872" s="10"/>
      <c r="G872" s="10"/>
      <c r="H872" s="10"/>
      <c r="I872" s="50"/>
      <c r="J872" s="10"/>
      <c r="K872" s="10"/>
    </row>
    <row r="873" spans="1:11" ht="15.75" customHeight="1">
      <c r="A873" s="10"/>
      <c r="B873" s="10"/>
      <c r="C873" s="10"/>
      <c r="D873" s="10"/>
      <c r="E873" s="10"/>
      <c r="F873" s="10"/>
      <c r="G873" s="10"/>
      <c r="H873" s="10"/>
      <c r="I873" s="50"/>
      <c r="J873" s="10"/>
      <c r="K873" s="10"/>
    </row>
    <row r="874" spans="1:11" ht="15.75" customHeight="1">
      <c r="A874" s="10"/>
      <c r="B874" s="10"/>
      <c r="C874" s="10"/>
      <c r="D874" s="10"/>
      <c r="E874" s="10"/>
      <c r="F874" s="10"/>
      <c r="G874" s="10"/>
      <c r="H874" s="10"/>
      <c r="I874" s="50"/>
      <c r="J874" s="10"/>
      <c r="K874" s="10"/>
    </row>
    <row r="875" spans="1:11" ht="15.75" customHeight="1">
      <c r="A875" s="10"/>
      <c r="B875" s="10"/>
      <c r="C875" s="10"/>
      <c r="D875" s="10"/>
      <c r="E875" s="10"/>
      <c r="F875" s="10"/>
      <c r="G875" s="10"/>
      <c r="H875" s="10"/>
      <c r="I875" s="50"/>
      <c r="J875" s="10"/>
      <c r="K875" s="10"/>
    </row>
    <row r="876" spans="1:11" ht="15.75" customHeight="1">
      <c r="A876" s="10"/>
      <c r="B876" s="10"/>
      <c r="C876" s="10"/>
      <c r="D876" s="10"/>
      <c r="E876" s="10"/>
      <c r="F876" s="10"/>
      <c r="G876" s="10"/>
      <c r="H876" s="10"/>
      <c r="I876" s="50"/>
      <c r="J876" s="10"/>
      <c r="K876" s="10"/>
    </row>
    <row r="877" spans="1:11" ht="15.75" customHeight="1">
      <c r="A877" s="10"/>
      <c r="B877" s="10"/>
      <c r="C877" s="10"/>
      <c r="D877" s="10"/>
      <c r="E877" s="10"/>
      <c r="F877" s="10"/>
      <c r="G877" s="10"/>
      <c r="H877" s="10"/>
      <c r="I877" s="50"/>
      <c r="J877" s="10"/>
      <c r="K877" s="10"/>
    </row>
    <row r="878" spans="1:11" ht="15.75" customHeight="1">
      <c r="A878" s="10"/>
      <c r="B878" s="10"/>
      <c r="C878" s="10"/>
      <c r="D878" s="10"/>
      <c r="E878" s="10"/>
      <c r="F878" s="10"/>
      <c r="G878" s="10"/>
      <c r="H878" s="10"/>
      <c r="I878" s="50"/>
      <c r="J878" s="10"/>
      <c r="K878" s="10"/>
    </row>
    <row r="879" spans="1:11" ht="15.75" customHeight="1">
      <c r="A879" s="10"/>
      <c r="B879" s="10"/>
      <c r="C879" s="10"/>
      <c r="D879" s="10"/>
      <c r="E879" s="10"/>
      <c r="F879" s="10"/>
      <c r="G879" s="10"/>
      <c r="H879" s="10"/>
      <c r="I879" s="50"/>
      <c r="J879" s="10"/>
      <c r="K879" s="10"/>
    </row>
    <row r="880" spans="1:11" ht="15.75" customHeight="1">
      <c r="A880" s="10"/>
      <c r="B880" s="10"/>
      <c r="C880" s="10"/>
      <c r="D880" s="10"/>
      <c r="E880" s="10"/>
      <c r="F880" s="10"/>
      <c r="G880" s="10"/>
      <c r="H880" s="10"/>
      <c r="I880" s="50"/>
      <c r="J880" s="10"/>
      <c r="K880" s="10"/>
    </row>
    <row r="881" spans="1:11" ht="15.75" customHeight="1">
      <c r="A881" s="10"/>
      <c r="B881" s="10"/>
      <c r="C881" s="10"/>
      <c r="D881" s="10"/>
      <c r="E881" s="10"/>
      <c r="F881" s="10"/>
      <c r="G881" s="10"/>
      <c r="H881" s="10"/>
      <c r="I881" s="50"/>
      <c r="J881" s="10"/>
      <c r="K881" s="10"/>
    </row>
    <row r="882" spans="1:11" ht="15.75" customHeight="1">
      <c r="A882" s="10"/>
      <c r="B882" s="10"/>
      <c r="C882" s="10"/>
      <c r="D882" s="10"/>
      <c r="E882" s="10"/>
      <c r="F882" s="10"/>
      <c r="G882" s="10"/>
      <c r="H882" s="10"/>
      <c r="I882" s="50"/>
      <c r="J882" s="10"/>
      <c r="K882" s="10"/>
    </row>
    <row r="883" spans="1:11" ht="15.75" customHeight="1">
      <c r="A883" s="10"/>
      <c r="B883" s="10"/>
      <c r="C883" s="10"/>
      <c r="D883" s="10"/>
      <c r="E883" s="10"/>
      <c r="F883" s="10"/>
      <c r="G883" s="10"/>
      <c r="H883" s="10"/>
      <c r="I883" s="50"/>
      <c r="J883" s="10"/>
      <c r="K883" s="10"/>
    </row>
    <row r="884" spans="1:11" ht="15.75" customHeight="1">
      <c r="A884" s="10"/>
      <c r="B884" s="10"/>
      <c r="C884" s="10"/>
      <c r="D884" s="10"/>
      <c r="E884" s="10"/>
      <c r="F884" s="10"/>
      <c r="G884" s="10"/>
      <c r="H884" s="10"/>
      <c r="I884" s="50"/>
      <c r="J884" s="10"/>
      <c r="K884" s="10"/>
    </row>
    <row r="885" spans="1:11" ht="15.75" customHeight="1">
      <c r="A885" s="10"/>
      <c r="B885" s="10"/>
      <c r="C885" s="10"/>
      <c r="D885" s="10"/>
      <c r="E885" s="10"/>
      <c r="F885" s="10"/>
      <c r="G885" s="10"/>
      <c r="H885" s="10"/>
      <c r="I885" s="50"/>
      <c r="J885" s="10"/>
      <c r="K885" s="10"/>
    </row>
    <row r="886" spans="1:11" ht="15.75" customHeight="1">
      <c r="A886" s="10"/>
      <c r="B886" s="10"/>
      <c r="C886" s="10"/>
      <c r="D886" s="10"/>
      <c r="E886" s="10"/>
      <c r="F886" s="10"/>
      <c r="G886" s="10"/>
      <c r="H886" s="10"/>
      <c r="I886" s="50"/>
      <c r="J886" s="10"/>
      <c r="K886" s="10"/>
    </row>
    <row r="887" spans="1:11" ht="15.75" customHeight="1">
      <c r="A887" s="10"/>
      <c r="B887" s="10"/>
      <c r="C887" s="10"/>
      <c r="D887" s="10"/>
      <c r="E887" s="10"/>
      <c r="F887" s="10"/>
      <c r="G887" s="10"/>
      <c r="H887" s="10"/>
      <c r="I887" s="50"/>
      <c r="J887" s="10"/>
      <c r="K887" s="10"/>
    </row>
    <row r="888" spans="1:11" ht="15.75" customHeight="1">
      <c r="A888" s="10"/>
      <c r="B888" s="10"/>
      <c r="C888" s="10"/>
      <c r="D888" s="10"/>
      <c r="E888" s="10"/>
      <c r="F888" s="10"/>
      <c r="G888" s="10"/>
      <c r="H888" s="10"/>
      <c r="I888" s="50"/>
      <c r="J888" s="10"/>
      <c r="K888" s="10"/>
    </row>
    <row r="889" spans="1:11" ht="15.75" customHeight="1">
      <c r="A889" s="10"/>
      <c r="B889" s="10"/>
      <c r="C889" s="10"/>
      <c r="D889" s="10"/>
      <c r="E889" s="10"/>
      <c r="F889" s="10"/>
      <c r="G889" s="10"/>
      <c r="H889" s="10"/>
      <c r="I889" s="50"/>
      <c r="J889" s="10"/>
      <c r="K889" s="10"/>
    </row>
    <row r="890" spans="1:11" ht="15.75" customHeight="1">
      <c r="A890" s="10"/>
      <c r="B890" s="10"/>
      <c r="C890" s="10"/>
      <c r="D890" s="10"/>
      <c r="E890" s="10"/>
      <c r="F890" s="10"/>
      <c r="G890" s="10"/>
      <c r="H890" s="10"/>
      <c r="I890" s="50"/>
      <c r="J890" s="10"/>
      <c r="K890" s="10"/>
    </row>
    <row r="891" spans="1:11" ht="15.75" customHeight="1">
      <c r="A891" s="10"/>
      <c r="B891" s="10"/>
      <c r="C891" s="10"/>
      <c r="D891" s="10"/>
      <c r="E891" s="10"/>
      <c r="F891" s="10"/>
      <c r="G891" s="10"/>
      <c r="H891" s="10"/>
      <c r="I891" s="50"/>
      <c r="J891" s="10"/>
      <c r="K891" s="10"/>
    </row>
    <row r="892" spans="1:11" ht="15.75" customHeight="1">
      <c r="A892" s="10"/>
      <c r="B892" s="10"/>
      <c r="C892" s="10"/>
      <c r="D892" s="10"/>
      <c r="E892" s="10"/>
      <c r="F892" s="10"/>
      <c r="G892" s="10"/>
      <c r="H892" s="10"/>
      <c r="I892" s="50"/>
      <c r="J892" s="10"/>
      <c r="K892" s="10"/>
    </row>
    <row r="893" spans="1:11" ht="15.75" customHeight="1">
      <c r="A893" s="10"/>
      <c r="B893" s="10"/>
      <c r="C893" s="10"/>
      <c r="D893" s="10"/>
      <c r="E893" s="10"/>
      <c r="F893" s="10"/>
      <c r="G893" s="10"/>
      <c r="H893" s="10"/>
      <c r="I893" s="50"/>
      <c r="J893" s="10"/>
      <c r="K893" s="10"/>
    </row>
    <row r="894" spans="1:11" ht="15.75" customHeight="1">
      <c r="A894" s="10"/>
      <c r="B894" s="10"/>
      <c r="C894" s="10"/>
      <c r="D894" s="10"/>
      <c r="E894" s="10"/>
      <c r="F894" s="10"/>
      <c r="G894" s="10"/>
      <c r="H894" s="10"/>
      <c r="I894" s="50"/>
      <c r="J894" s="10"/>
      <c r="K894" s="10"/>
    </row>
    <row r="895" spans="1:11" ht="15.75" customHeight="1">
      <c r="A895" s="10"/>
      <c r="B895" s="10"/>
      <c r="C895" s="10"/>
      <c r="D895" s="10"/>
      <c r="E895" s="10"/>
      <c r="F895" s="10"/>
      <c r="G895" s="10"/>
      <c r="H895" s="10"/>
      <c r="I895" s="50"/>
      <c r="J895" s="10"/>
      <c r="K895" s="10"/>
    </row>
    <row r="896" spans="1:11" ht="15.75" customHeight="1">
      <c r="A896" s="10"/>
      <c r="B896" s="10"/>
      <c r="C896" s="10"/>
      <c r="D896" s="10"/>
      <c r="E896" s="10"/>
      <c r="F896" s="10"/>
      <c r="G896" s="10"/>
      <c r="H896" s="10"/>
      <c r="I896" s="50"/>
      <c r="J896" s="10"/>
      <c r="K896" s="10"/>
    </row>
    <row r="897" spans="1:11" ht="15.75" customHeight="1">
      <c r="A897" s="10"/>
      <c r="B897" s="10"/>
      <c r="C897" s="10"/>
      <c r="D897" s="10"/>
      <c r="E897" s="10"/>
      <c r="F897" s="10"/>
      <c r="G897" s="10"/>
      <c r="H897" s="10"/>
      <c r="I897" s="50"/>
      <c r="J897" s="10"/>
      <c r="K897" s="10"/>
    </row>
    <row r="898" spans="1:11" ht="15.75" customHeight="1">
      <c r="A898" s="10"/>
      <c r="B898" s="10"/>
      <c r="C898" s="10"/>
      <c r="D898" s="10"/>
      <c r="E898" s="10"/>
      <c r="F898" s="10"/>
      <c r="G898" s="10"/>
      <c r="H898" s="10"/>
      <c r="I898" s="50"/>
      <c r="J898" s="10"/>
      <c r="K898" s="10"/>
    </row>
    <row r="899" spans="1:11" ht="15.75" customHeight="1">
      <c r="A899" s="10"/>
      <c r="B899" s="10"/>
      <c r="C899" s="10"/>
      <c r="D899" s="10"/>
      <c r="E899" s="10"/>
      <c r="F899" s="10"/>
      <c r="G899" s="10"/>
      <c r="H899" s="10"/>
      <c r="I899" s="50"/>
      <c r="J899" s="10"/>
      <c r="K899" s="10"/>
    </row>
    <row r="900" spans="1:11" ht="15.75" customHeight="1">
      <c r="A900" s="10"/>
      <c r="B900" s="10"/>
      <c r="C900" s="10"/>
      <c r="D900" s="10"/>
      <c r="E900" s="10"/>
      <c r="F900" s="10"/>
      <c r="G900" s="10"/>
      <c r="H900" s="10"/>
      <c r="I900" s="50"/>
      <c r="J900" s="10"/>
      <c r="K900" s="10"/>
    </row>
    <row r="901" spans="1:11" ht="15.75" customHeight="1">
      <c r="A901" s="10"/>
      <c r="B901" s="10"/>
      <c r="C901" s="10"/>
      <c r="D901" s="10"/>
      <c r="E901" s="10"/>
      <c r="F901" s="10"/>
      <c r="G901" s="10"/>
      <c r="H901" s="10"/>
      <c r="I901" s="50"/>
      <c r="J901" s="10"/>
      <c r="K901" s="10"/>
    </row>
    <row r="902" spans="1:11" ht="15.75" customHeight="1">
      <c r="A902" s="10"/>
      <c r="B902" s="10"/>
      <c r="C902" s="10"/>
      <c r="D902" s="10"/>
      <c r="E902" s="10"/>
      <c r="F902" s="10"/>
      <c r="G902" s="10"/>
      <c r="H902" s="10"/>
      <c r="I902" s="50"/>
      <c r="J902" s="10"/>
      <c r="K902" s="10"/>
    </row>
    <row r="903" spans="1:11" ht="15.75" customHeight="1">
      <c r="A903" s="10"/>
      <c r="B903" s="10"/>
      <c r="C903" s="10"/>
      <c r="D903" s="10"/>
      <c r="E903" s="10"/>
      <c r="F903" s="10"/>
      <c r="G903" s="10"/>
      <c r="H903" s="10"/>
      <c r="I903" s="50"/>
      <c r="J903" s="10"/>
      <c r="K903" s="10"/>
    </row>
    <row r="904" spans="1:11" ht="15.75" customHeight="1">
      <c r="A904" s="10"/>
      <c r="B904" s="10"/>
      <c r="C904" s="10"/>
      <c r="D904" s="10"/>
      <c r="E904" s="10"/>
      <c r="F904" s="10"/>
      <c r="G904" s="10"/>
      <c r="H904" s="10"/>
      <c r="I904" s="50"/>
      <c r="J904" s="10"/>
      <c r="K904" s="10"/>
    </row>
    <row r="905" spans="1:11" ht="15.75" customHeight="1">
      <c r="A905" s="10"/>
      <c r="B905" s="10"/>
      <c r="C905" s="10"/>
      <c r="D905" s="10"/>
      <c r="E905" s="10"/>
      <c r="F905" s="10"/>
      <c r="G905" s="10"/>
      <c r="H905" s="10"/>
      <c r="I905" s="50"/>
      <c r="J905" s="10"/>
      <c r="K905" s="10"/>
    </row>
    <row r="906" spans="1:11" ht="15.75" customHeight="1">
      <c r="A906" s="10"/>
      <c r="B906" s="10"/>
      <c r="C906" s="10"/>
      <c r="D906" s="10"/>
      <c r="E906" s="10"/>
      <c r="F906" s="10"/>
      <c r="G906" s="10"/>
      <c r="H906" s="10"/>
      <c r="I906" s="50"/>
      <c r="J906" s="10"/>
      <c r="K906" s="10"/>
    </row>
    <row r="907" spans="1:11" ht="15.75" customHeight="1">
      <c r="A907" s="10"/>
      <c r="B907" s="10"/>
      <c r="C907" s="10"/>
      <c r="D907" s="10"/>
      <c r="E907" s="10"/>
      <c r="F907" s="10"/>
      <c r="G907" s="10"/>
      <c r="H907" s="10"/>
      <c r="I907" s="50"/>
      <c r="J907" s="10"/>
      <c r="K907" s="10"/>
    </row>
    <row r="908" spans="1:11" ht="15.75" customHeight="1">
      <c r="A908" s="10"/>
      <c r="B908" s="10"/>
      <c r="C908" s="10"/>
      <c r="D908" s="10"/>
      <c r="E908" s="10"/>
      <c r="F908" s="10"/>
      <c r="G908" s="10"/>
      <c r="H908" s="10"/>
      <c r="I908" s="50"/>
      <c r="J908" s="10"/>
      <c r="K908" s="10"/>
    </row>
    <row r="909" spans="1:11" ht="15.75" customHeight="1">
      <c r="A909" s="10"/>
      <c r="B909" s="10"/>
      <c r="C909" s="10"/>
      <c r="D909" s="10"/>
      <c r="E909" s="10"/>
      <c r="F909" s="10"/>
      <c r="G909" s="10"/>
      <c r="H909" s="10"/>
      <c r="I909" s="50"/>
      <c r="J909" s="10"/>
      <c r="K909" s="10"/>
    </row>
    <row r="910" spans="1:11" ht="15.75" customHeight="1">
      <c r="A910" s="10"/>
      <c r="B910" s="10"/>
      <c r="C910" s="10"/>
      <c r="D910" s="10"/>
      <c r="E910" s="10"/>
      <c r="F910" s="10"/>
      <c r="G910" s="10"/>
      <c r="H910" s="10"/>
      <c r="I910" s="50"/>
      <c r="J910" s="10"/>
      <c r="K910" s="10"/>
    </row>
    <row r="911" spans="1:11" ht="15.75" customHeight="1">
      <c r="A911" s="10"/>
      <c r="B911" s="10"/>
      <c r="C911" s="10"/>
      <c r="D911" s="10"/>
      <c r="E911" s="10"/>
      <c r="F911" s="10"/>
      <c r="G911" s="10"/>
      <c r="H911" s="10"/>
      <c r="I911" s="50"/>
      <c r="J911" s="10"/>
      <c r="K911" s="10"/>
    </row>
    <row r="912" spans="1:11" ht="15.75" customHeight="1">
      <c r="A912" s="10"/>
      <c r="B912" s="10"/>
      <c r="C912" s="10"/>
      <c r="D912" s="10"/>
      <c r="E912" s="10"/>
      <c r="F912" s="10"/>
      <c r="G912" s="10"/>
      <c r="H912" s="10"/>
      <c r="I912" s="50"/>
      <c r="J912" s="10"/>
      <c r="K912" s="10"/>
    </row>
    <row r="913" spans="1:11" ht="15.75" customHeight="1">
      <c r="A913" s="10"/>
      <c r="B913" s="10"/>
      <c r="C913" s="10"/>
      <c r="D913" s="10"/>
      <c r="E913" s="10"/>
      <c r="F913" s="10"/>
      <c r="G913" s="10"/>
      <c r="H913" s="10"/>
      <c r="I913" s="50"/>
      <c r="J913" s="10"/>
      <c r="K913" s="10"/>
    </row>
    <row r="914" spans="1:11" ht="15.75" customHeight="1">
      <c r="A914" s="10"/>
      <c r="B914" s="10"/>
      <c r="C914" s="10"/>
      <c r="D914" s="10"/>
      <c r="E914" s="10"/>
      <c r="F914" s="10"/>
      <c r="G914" s="10"/>
      <c r="H914" s="10"/>
      <c r="I914" s="50"/>
      <c r="J914" s="10"/>
      <c r="K914" s="10"/>
    </row>
    <row r="915" spans="1:11" ht="15.75" customHeight="1">
      <c r="A915" s="10"/>
      <c r="B915" s="10"/>
      <c r="C915" s="10"/>
      <c r="D915" s="10"/>
      <c r="E915" s="10"/>
      <c r="F915" s="10"/>
      <c r="G915" s="10"/>
      <c r="H915" s="10"/>
      <c r="I915" s="50"/>
      <c r="J915" s="10"/>
      <c r="K915" s="10"/>
    </row>
    <row r="916" spans="1:11" ht="15.75" customHeight="1">
      <c r="A916" s="10"/>
      <c r="B916" s="10"/>
      <c r="C916" s="10"/>
      <c r="D916" s="10"/>
      <c r="E916" s="10"/>
      <c r="F916" s="10"/>
      <c r="G916" s="10"/>
      <c r="H916" s="10"/>
      <c r="I916" s="50"/>
      <c r="J916" s="10"/>
      <c r="K916" s="10"/>
    </row>
    <row r="917" spans="1:11" ht="15.75" customHeight="1">
      <c r="A917" s="10"/>
      <c r="B917" s="10"/>
      <c r="C917" s="10"/>
      <c r="D917" s="10"/>
      <c r="E917" s="10"/>
      <c r="F917" s="10"/>
      <c r="G917" s="10"/>
      <c r="H917" s="10"/>
      <c r="I917" s="50"/>
      <c r="J917" s="10"/>
      <c r="K917" s="10"/>
    </row>
    <row r="918" spans="1:11" ht="15.75" customHeight="1">
      <c r="A918" s="10"/>
      <c r="B918" s="10"/>
      <c r="C918" s="10"/>
      <c r="D918" s="10"/>
      <c r="E918" s="10"/>
      <c r="F918" s="10"/>
      <c r="G918" s="10"/>
      <c r="H918" s="10"/>
      <c r="I918" s="50"/>
      <c r="J918" s="10"/>
      <c r="K918" s="10"/>
    </row>
    <row r="919" spans="1:11" ht="15.75" customHeight="1">
      <c r="A919" s="10"/>
      <c r="B919" s="10"/>
      <c r="C919" s="10"/>
      <c r="D919" s="10"/>
      <c r="E919" s="10"/>
      <c r="F919" s="10"/>
      <c r="G919" s="10"/>
      <c r="H919" s="10"/>
      <c r="I919" s="50"/>
      <c r="J919" s="10"/>
      <c r="K919" s="10"/>
    </row>
    <row r="920" spans="1:11" ht="15.75" customHeight="1">
      <c r="A920" s="10"/>
      <c r="B920" s="10"/>
      <c r="C920" s="10"/>
      <c r="D920" s="10"/>
      <c r="E920" s="10"/>
      <c r="F920" s="10"/>
      <c r="G920" s="10"/>
      <c r="H920" s="10"/>
      <c r="I920" s="50"/>
      <c r="J920" s="10"/>
      <c r="K920" s="10"/>
    </row>
    <row r="921" spans="1:11" ht="15.75" customHeight="1">
      <c r="A921" s="10"/>
      <c r="B921" s="10"/>
      <c r="C921" s="10"/>
      <c r="D921" s="10"/>
      <c r="E921" s="10"/>
      <c r="F921" s="10"/>
      <c r="G921" s="10"/>
      <c r="H921" s="10"/>
      <c r="I921" s="50"/>
      <c r="J921" s="10"/>
      <c r="K921" s="10"/>
    </row>
    <row r="922" spans="1:11" ht="15.75" customHeight="1">
      <c r="A922" s="10"/>
      <c r="B922" s="10"/>
      <c r="C922" s="10"/>
      <c r="D922" s="10"/>
      <c r="E922" s="10"/>
      <c r="F922" s="10"/>
      <c r="G922" s="10"/>
      <c r="H922" s="10"/>
      <c r="I922" s="50"/>
      <c r="J922" s="10"/>
      <c r="K922" s="10"/>
    </row>
    <row r="923" spans="1:11" ht="15.75" customHeight="1">
      <c r="A923" s="10"/>
      <c r="B923" s="10"/>
      <c r="C923" s="10"/>
      <c r="D923" s="10"/>
      <c r="E923" s="10"/>
      <c r="F923" s="10"/>
      <c r="G923" s="10"/>
      <c r="H923" s="10"/>
      <c r="I923" s="50"/>
      <c r="J923" s="10"/>
      <c r="K923" s="10"/>
    </row>
    <row r="924" spans="1:11" ht="15.75" customHeight="1">
      <c r="A924" s="10"/>
      <c r="B924" s="10"/>
      <c r="C924" s="10"/>
      <c r="D924" s="10"/>
      <c r="E924" s="10"/>
      <c r="F924" s="10"/>
      <c r="G924" s="10"/>
      <c r="H924" s="10"/>
      <c r="I924" s="50"/>
      <c r="J924" s="10"/>
      <c r="K924" s="10"/>
    </row>
    <row r="925" spans="1:11" ht="15.75" customHeight="1">
      <c r="A925" s="10"/>
      <c r="B925" s="10"/>
      <c r="C925" s="10"/>
      <c r="D925" s="10"/>
      <c r="E925" s="10"/>
      <c r="F925" s="10"/>
      <c r="G925" s="10"/>
      <c r="H925" s="10"/>
      <c r="I925" s="50"/>
      <c r="J925" s="10"/>
      <c r="K925" s="10"/>
    </row>
    <row r="926" spans="1:11" ht="15.75" customHeight="1">
      <c r="A926" s="10"/>
      <c r="B926" s="10"/>
      <c r="C926" s="10"/>
      <c r="D926" s="10"/>
      <c r="E926" s="10"/>
      <c r="F926" s="10"/>
      <c r="G926" s="10"/>
      <c r="H926" s="10"/>
      <c r="I926" s="50"/>
      <c r="J926" s="10"/>
      <c r="K926" s="10"/>
    </row>
    <row r="927" spans="1:11" ht="15.75" customHeight="1">
      <c r="A927" s="10"/>
      <c r="B927" s="10"/>
      <c r="C927" s="10"/>
      <c r="D927" s="10"/>
      <c r="E927" s="10"/>
      <c r="F927" s="10"/>
      <c r="G927" s="10"/>
      <c r="H927" s="10"/>
      <c r="I927" s="50"/>
      <c r="J927" s="10"/>
      <c r="K927" s="10"/>
    </row>
    <row r="928" spans="1:11" ht="15.75" customHeight="1">
      <c r="A928" s="10"/>
      <c r="B928" s="10"/>
      <c r="C928" s="10"/>
      <c r="D928" s="10"/>
      <c r="E928" s="10"/>
      <c r="F928" s="10"/>
      <c r="G928" s="10"/>
      <c r="H928" s="10"/>
      <c r="I928" s="50"/>
      <c r="J928" s="10"/>
      <c r="K928" s="10"/>
    </row>
    <row r="929" spans="1:11" ht="15.75" customHeight="1">
      <c r="A929" s="10"/>
      <c r="B929" s="10"/>
      <c r="C929" s="10"/>
      <c r="D929" s="10"/>
      <c r="E929" s="10"/>
      <c r="F929" s="10"/>
      <c r="G929" s="10"/>
      <c r="H929" s="10"/>
      <c r="I929" s="50"/>
      <c r="J929" s="10"/>
      <c r="K929" s="10"/>
    </row>
    <row r="930" spans="1:11" ht="15.75" customHeight="1">
      <c r="A930" s="10"/>
      <c r="B930" s="10"/>
      <c r="C930" s="10"/>
      <c r="D930" s="10"/>
      <c r="E930" s="10"/>
      <c r="F930" s="10"/>
      <c r="G930" s="10"/>
      <c r="H930" s="10"/>
      <c r="I930" s="50"/>
      <c r="J930" s="10"/>
      <c r="K930" s="10"/>
    </row>
    <row r="931" spans="1:11" ht="15.75" customHeight="1">
      <c r="A931" s="10"/>
      <c r="B931" s="10"/>
      <c r="C931" s="10"/>
      <c r="D931" s="10"/>
      <c r="E931" s="10"/>
      <c r="F931" s="10"/>
      <c r="G931" s="10"/>
      <c r="H931" s="10"/>
      <c r="I931" s="50"/>
      <c r="J931" s="10"/>
      <c r="K931" s="10"/>
    </row>
    <row r="932" spans="1:11" ht="15.75" customHeight="1">
      <c r="A932" s="10"/>
      <c r="B932" s="10"/>
      <c r="C932" s="10"/>
      <c r="D932" s="10"/>
      <c r="E932" s="10"/>
      <c r="F932" s="10"/>
      <c r="G932" s="10"/>
      <c r="H932" s="10"/>
      <c r="I932" s="50"/>
      <c r="J932" s="10"/>
      <c r="K932" s="10"/>
    </row>
    <row r="933" spans="1:11" ht="15.75" customHeight="1">
      <c r="A933" s="10"/>
      <c r="B933" s="10"/>
      <c r="C933" s="10"/>
      <c r="D933" s="10"/>
      <c r="E933" s="10"/>
      <c r="F933" s="10"/>
      <c r="G933" s="10"/>
      <c r="H933" s="10"/>
      <c r="I933" s="50"/>
      <c r="J933" s="10"/>
      <c r="K933" s="10"/>
    </row>
    <row r="934" spans="1:11" ht="15.75" customHeight="1">
      <c r="A934" s="10"/>
      <c r="B934" s="10"/>
      <c r="C934" s="10"/>
      <c r="D934" s="10"/>
      <c r="E934" s="10"/>
      <c r="F934" s="10"/>
      <c r="G934" s="10"/>
      <c r="H934" s="10"/>
      <c r="I934" s="50"/>
      <c r="J934" s="10"/>
      <c r="K934" s="10"/>
    </row>
    <row r="935" spans="1:11" ht="15.75" customHeight="1">
      <c r="A935" s="10"/>
      <c r="B935" s="10"/>
      <c r="C935" s="10"/>
      <c r="D935" s="10"/>
      <c r="E935" s="10"/>
      <c r="F935" s="10"/>
      <c r="G935" s="10"/>
      <c r="H935" s="10"/>
      <c r="I935" s="50"/>
      <c r="J935" s="10"/>
      <c r="K935" s="10"/>
    </row>
    <row r="936" spans="1:11" ht="15.75" customHeight="1">
      <c r="A936" s="10"/>
      <c r="B936" s="10"/>
      <c r="C936" s="10"/>
      <c r="D936" s="10"/>
      <c r="E936" s="10"/>
      <c r="F936" s="10"/>
      <c r="G936" s="10"/>
      <c r="H936" s="10"/>
      <c r="I936" s="50"/>
      <c r="J936" s="10"/>
      <c r="K936" s="10"/>
    </row>
    <row r="937" spans="1:11" ht="15.75" customHeight="1">
      <c r="A937" s="10"/>
      <c r="B937" s="10"/>
      <c r="C937" s="10"/>
      <c r="D937" s="10"/>
      <c r="E937" s="10"/>
      <c r="F937" s="10"/>
      <c r="G937" s="10"/>
      <c r="H937" s="10"/>
      <c r="I937" s="50"/>
      <c r="J937" s="10"/>
      <c r="K937" s="10"/>
    </row>
    <row r="938" spans="1:11" ht="15.75" customHeight="1">
      <c r="A938" s="10"/>
      <c r="B938" s="10"/>
      <c r="C938" s="10"/>
      <c r="D938" s="10"/>
      <c r="E938" s="10"/>
      <c r="F938" s="10"/>
      <c r="G938" s="10"/>
      <c r="H938" s="10"/>
      <c r="I938" s="50"/>
      <c r="J938" s="10"/>
      <c r="K938" s="10"/>
    </row>
    <row r="939" spans="1:11" ht="15.75" customHeight="1">
      <c r="A939" s="10"/>
      <c r="B939" s="10"/>
      <c r="C939" s="10"/>
      <c r="D939" s="10"/>
      <c r="E939" s="10"/>
      <c r="F939" s="10"/>
      <c r="G939" s="10"/>
      <c r="H939" s="10"/>
      <c r="I939" s="50"/>
      <c r="J939" s="10"/>
      <c r="K939" s="10"/>
    </row>
    <row r="940" spans="1:11" ht="15.75" customHeight="1">
      <c r="A940" s="10"/>
      <c r="B940" s="10"/>
      <c r="C940" s="10"/>
      <c r="D940" s="10"/>
      <c r="E940" s="10"/>
      <c r="F940" s="10"/>
      <c r="G940" s="10"/>
      <c r="H940" s="10"/>
      <c r="I940" s="50"/>
      <c r="J940" s="10"/>
      <c r="K940" s="10"/>
    </row>
    <row r="941" spans="1:11" ht="15.75" customHeight="1">
      <c r="A941" s="10"/>
      <c r="B941" s="10"/>
      <c r="C941" s="10"/>
      <c r="D941" s="10"/>
      <c r="E941" s="10"/>
      <c r="F941" s="10"/>
      <c r="G941" s="10"/>
      <c r="H941" s="10"/>
      <c r="I941" s="50"/>
      <c r="J941" s="10"/>
      <c r="K941" s="10"/>
    </row>
    <row r="942" spans="1:11" ht="15.75" customHeight="1">
      <c r="A942" s="10"/>
      <c r="B942" s="10"/>
      <c r="C942" s="10"/>
      <c r="D942" s="10"/>
      <c r="E942" s="10"/>
      <c r="F942" s="10"/>
      <c r="G942" s="10"/>
      <c r="H942" s="10"/>
      <c r="I942" s="50"/>
      <c r="J942" s="10"/>
      <c r="K942" s="10"/>
    </row>
    <row r="943" spans="1:11" ht="15.75" customHeight="1">
      <c r="A943" s="10"/>
      <c r="B943" s="10"/>
      <c r="C943" s="10"/>
      <c r="D943" s="10"/>
      <c r="E943" s="10"/>
      <c r="F943" s="10"/>
      <c r="G943" s="10"/>
      <c r="H943" s="10"/>
      <c r="I943" s="50"/>
      <c r="J943" s="10"/>
      <c r="K943" s="10"/>
    </row>
    <row r="944" spans="1:11" ht="15.75" customHeight="1">
      <c r="A944" s="10"/>
      <c r="B944" s="10"/>
      <c r="C944" s="10"/>
      <c r="D944" s="10"/>
      <c r="E944" s="10"/>
      <c r="F944" s="10"/>
      <c r="G944" s="10"/>
      <c r="H944" s="10"/>
      <c r="I944" s="50"/>
      <c r="J944" s="10"/>
      <c r="K944" s="10"/>
    </row>
    <row r="945" spans="1:11" ht="15.75" customHeight="1">
      <c r="A945" s="10"/>
      <c r="B945" s="10"/>
      <c r="C945" s="10"/>
      <c r="D945" s="10"/>
      <c r="E945" s="10"/>
      <c r="F945" s="10"/>
      <c r="G945" s="10"/>
      <c r="H945" s="10"/>
      <c r="I945" s="50"/>
      <c r="J945" s="10"/>
      <c r="K945" s="10"/>
    </row>
    <row r="946" spans="1:11" ht="15.75" customHeight="1">
      <c r="A946" s="10"/>
      <c r="B946" s="10"/>
      <c r="C946" s="10"/>
      <c r="D946" s="10"/>
      <c r="E946" s="10"/>
      <c r="F946" s="10"/>
      <c r="G946" s="10"/>
      <c r="H946" s="10"/>
      <c r="I946" s="50"/>
      <c r="J946" s="10"/>
      <c r="K946" s="10"/>
    </row>
    <row r="947" spans="1:11" ht="15.75" customHeight="1">
      <c r="A947" s="10"/>
      <c r="B947" s="10"/>
      <c r="C947" s="10"/>
      <c r="D947" s="10"/>
      <c r="E947" s="10"/>
      <c r="F947" s="10"/>
      <c r="G947" s="10"/>
      <c r="H947" s="10"/>
      <c r="I947" s="50"/>
      <c r="J947" s="10"/>
      <c r="K947" s="10"/>
    </row>
    <row r="948" spans="1:11" ht="15.75" customHeight="1">
      <c r="A948" s="10"/>
      <c r="B948" s="10"/>
      <c r="C948" s="10"/>
      <c r="D948" s="10"/>
      <c r="E948" s="10"/>
      <c r="F948" s="10"/>
      <c r="G948" s="10"/>
      <c r="H948" s="10"/>
      <c r="I948" s="50"/>
      <c r="J948" s="10"/>
      <c r="K948" s="10"/>
    </row>
    <row r="949" spans="1:11" ht="15.75" customHeight="1">
      <c r="A949" s="10"/>
      <c r="B949" s="10"/>
      <c r="C949" s="10"/>
      <c r="D949" s="10"/>
      <c r="E949" s="10"/>
      <c r="F949" s="10"/>
      <c r="G949" s="10"/>
      <c r="H949" s="10"/>
      <c r="I949" s="50"/>
      <c r="J949" s="10"/>
      <c r="K949" s="10"/>
    </row>
    <row r="950" spans="1:11" ht="15.75" customHeight="1">
      <c r="A950" s="10"/>
      <c r="B950" s="10"/>
      <c r="C950" s="10"/>
      <c r="D950" s="10"/>
      <c r="E950" s="10"/>
      <c r="F950" s="10"/>
      <c r="G950" s="10"/>
      <c r="H950" s="10"/>
      <c r="I950" s="50"/>
      <c r="J950" s="10"/>
      <c r="K950" s="10"/>
    </row>
    <row r="951" spans="1:11" ht="15.75" customHeight="1">
      <c r="A951" s="10"/>
      <c r="B951" s="10"/>
      <c r="C951" s="10"/>
      <c r="D951" s="10"/>
      <c r="E951" s="10"/>
      <c r="F951" s="10"/>
      <c r="G951" s="10"/>
      <c r="H951" s="10"/>
      <c r="I951" s="50"/>
      <c r="J951" s="10"/>
      <c r="K951" s="10"/>
    </row>
    <row r="952" spans="1:11" ht="15.75" customHeight="1">
      <c r="A952" s="10"/>
      <c r="B952" s="10"/>
      <c r="C952" s="10"/>
      <c r="D952" s="10"/>
      <c r="E952" s="10"/>
      <c r="F952" s="10"/>
      <c r="G952" s="10"/>
      <c r="H952" s="10"/>
      <c r="I952" s="50"/>
      <c r="J952" s="10"/>
      <c r="K952" s="10"/>
    </row>
    <row r="953" spans="1:11" ht="15.75" customHeight="1">
      <c r="A953" s="10"/>
      <c r="B953" s="10"/>
      <c r="C953" s="10"/>
      <c r="D953" s="10"/>
      <c r="E953" s="10"/>
      <c r="F953" s="10"/>
      <c r="G953" s="10"/>
      <c r="H953" s="10"/>
      <c r="I953" s="50"/>
      <c r="J953" s="10"/>
      <c r="K953" s="10"/>
    </row>
    <row r="954" spans="1:11" ht="15.75" customHeight="1">
      <c r="A954" s="10"/>
      <c r="B954" s="10"/>
      <c r="C954" s="10"/>
      <c r="D954" s="10"/>
      <c r="E954" s="10"/>
      <c r="F954" s="10"/>
      <c r="G954" s="10"/>
      <c r="H954" s="10"/>
      <c r="I954" s="50"/>
      <c r="J954" s="10"/>
      <c r="K954" s="10"/>
    </row>
    <row r="955" spans="1:11" ht="15.75" customHeight="1">
      <c r="A955" s="10"/>
      <c r="B955" s="10"/>
      <c r="C955" s="10"/>
      <c r="D955" s="10"/>
      <c r="E955" s="10"/>
      <c r="F955" s="10"/>
      <c r="G955" s="10"/>
      <c r="H955" s="10"/>
      <c r="I955" s="50"/>
      <c r="J955" s="10"/>
      <c r="K955" s="10"/>
    </row>
    <row r="956" spans="1:11" ht="15.75" customHeight="1">
      <c r="A956" s="10"/>
      <c r="B956" s="10"/>
      <c r="C956" s="10"/>
      <c r="D956" s="10"/>
      <c r="E956" s="10"/>
      <c r="F956" s="10"/>
      <c r="G956" s="10"/>
      <c r="H956" s="10"/>
      <c r="I956" s="50"/>
      <c r="J956" s="10"/>
      <c r="K956" s="10"/>
    </row>
    <row r="957" spans="1:11" ht="15.75" customHeight="1">
      <c r="A957" s="10"/>
      <c r="B957" s="10"/>
      <c r="C957" s="10"/>
      <c r="D957" s="10"/>
      <c r="E957" s="10"/>
      <c r="F957" s="10"/>
      <c r="G957" s="10"/>
      <c r="H957" s="10"/>
      <c r="I957" s="50"/>
      <c r="J957" s="10"/>
      <c r="K957" s="10"/>
    </row>
    <row r="958" spans="1:11" ht="15.75" customHeight="1">
      <c r="A958" s="10"/>
      <c r="B958" s="10"/>
      <c r="C958" s="10"/>
      <c r="D958" s="10"/>
      <c r="E958" s="10"/>
      <c r="F958" s="10"/>
      <c r="G958" s="10"/>
      <c r="H958" s="10"/>
      <c r="I958" s="50"/>
      <c r="J958" s="10"/>
      <c r="K958" s="10"/>
    </row>
    <row r="959" spans="1:11" ht="15.75" customHeight="1">
      <c r="A959" s="10"/>
      <c r="B959" s="10"/>
      <c r="C959" s="10"/>
      <c r="D959" s="10"/>
      <c r="E959" s="10"/>
      <c r="F959" s="10"/>
      <c r="G959" s="10"/>
      <c r="H959" s="10"/>
      <c r="I959" s="50"/>
      <c r="J959" s="10"/>
      <c r="K959" s="10"/>
    </row>
    <row r="960" spans="1:11" ht="15.75" customHeight="1">
      <c r="A960" s="10"/>
      <c r="B960" s="10"/>
      <c r="C960" s="10"/>
      <c r="D960" s="10"/>
      <c r="E960" s="10"/>
      <c r="F960" s="10"/>
      <c r="G960" s="10"/>
      <c r="H960" s="10"/>
      <c r="I960" s="50"/>
      <c r="J960" s="10"/>
      <c r="K960" s="10"/>
    </row>
    <row r="961" spans="1:11" ht="15.75" customHeight="1">
      <c r="A961" s="10"/>
      <c r="B961" s="10"/>
      <c r="C961" s="10"/>
      <c r="D961" s="10"/>
      <c r="E961" s="10"/>
      <c r="F961" s="10"/>
      <c r="G961" s="10"/>
      <c r="H961" s="10"/>
      <c r="I961" s="50"/>
      <c r="J961" s="10"/>
      <c r="K961" s="10"/>
    </row>
    <row r="962" spans="1:11" ht="15.75" customHeight="1">
      <c r="A962" s="10"/>
      <c r="B962" s="10"/>
      <c r="C962" s="10"/>
      <c r="D962" s="10"/>
      <c r="E962" s="10"/>
      <c r="F962" s="10"/>
      <c r="G962" s="10"/>
      <c r="H962" s="10"/>
      <c r="I962" s="50"/>
      <c r="J962" s="10"/>
      <c r="K962" s="10"/>
    </row>
    <row r="963" spans="1:11" ht="15.75" customHeight="1">
      <c r="A963" s="10"/>
      <c r="B963" s="10"/>
      <c r="C963" s="10"/>
      <c r="D963" s="10"/>
      <c r="E963" s="10"/>
      <c r="F963" s="10"/>
      <c r="G963" s="10"/>
      <c r="H963" s="10"/>
      <c r="I963" s="50"/>
      <c r="J963" s="10"/>
      <c r="K963" s="10"/>
    </row>
    <row r="964" spans="1:11" ht="15.75" customHeight="1">
      <c r="A964" s="10"/>
      <c r="B964" s="10"/>
      <c r="C964" s="10"/>
      <c r="D964" s="10"/>
      <c r="E964" s="10"/>
      <c r="F964" s="10"/>
      <c r="G964" s="10"/>
      <c r="H964" s="10"/>
      <c r="I964" s="50"/>
      <c r="J964" s="10"/>
      <c r="K964" s="10"/>
    </row>
    <row r="965" spans="1:11" ht="15.75" customHeight="1">
      <c r="A965" s="10"/>
      <c r="B965" s="10"/>
      <c r="C965" s="10"/>
      <c r="D965" s="10"/>
      <c r="E965" s="10"/>
      <c r="F965" s="10"/>
      <c r="G965" s="10"/>
      <c r="H965" s="10"/>
      <c r="I965" s="50"/>
      <c r="J965" s="10"/>
      <c r="K965" s="10"/>
    </row>
    <row r="966" spans="1:11" ht="15.75" customHeight="1">
      <c r="A966" s="10"/>
      <c r="B966" s="10"/>
      <c r="C966" s="10"/>
      <c r="D966" s="10"/>
      <c r="E966" s="10"/>
      <c r="F966" s="10"/>
      <c r="G966" s="10"/>
      <c r="H966" s="10"/>
      <c r="I966" s="50"/>
      <c r="J966" s="10"/>
      <c r="K966" s="10"/>
    </row>
    <row r="967" spans="1:11" ht="15.75" customHeight="1">
      <c r="A967" s="10"/>
      <c r="B967" s="10"/>
      <c r="C967" s="10"/>
      <c r="D967" s="10"/>
      <c r="E967" s="10"/>
      <c r="F967" s="10"/>
      <c r="G967" s="10"/>
      <c r="H967" s="10"/>
      <c r="I967" s="50"/>
      <c r="J967" s="10"/>
      <c r="K967" s="10"/>
    </row>
    <row r="968" spans="1:11" ht="15.75" customHeight="1">
      <c r="A968" s="10"/>
      <c r="B968" s="10"/>
      <c r="C968" s="10"/>
      <c r="D968" s="10"/>
      <c r="E968" s="10"/>
      <c r="F968" s="10"/>
      <c r="G968" s="10"/>
      <c r="H968" s="10"/>
      <c r="I968" s="50"/>
      <c r="J968" s="10"/>
      <c r="K968" s="10"/>
    </row>
    <row r="969" spans="1:11" ht="15.75" customHeight="1">
      <c r="A969" s="10"/>
      <c r="B969" s="10"/>
      <c r="C969" s="10"/>
      <c r="D969" s="10"/>
      <c r="E969" s="10"/>
      <c r="F969" s="10"/>
      <c r="G969" s="10"/>
      <c r="H969" s="10"/>
      <c r="I969" s="50"/>
      <c r="J969" s="10"/>
      <c r="K969" s="10"/>
    </row>
    <row r="970" spans="1:11" ht="15.75" customHeight="1">
      <c r="A970" s="10"/>
      <c r="B970" s="10"/>
      <c r="C970" s="10"/>
      <c r="D970" s="10"/>
      <c r="E970" s="10"/>
      <c r="F970" s="10"/>
      <c r="G970" s="10"/>
      <c r="H970" s="10"/>
      <c r="I970" s="50"/>
      <c r="J970" s="10"/>
      <c r="K970" s="10"/>
    </row>
    <row r="971" spans="1:11" ht="15.75" customHeight="1">
      <c r="A971" s="10"/>
      <c r="B971" s="10"/>
      <c r="C971" s="10"/>
      <c r="D971" s="10"/>
      <c r="E971" s="10"/>
      <c r="F971" s="10"/>
      <c r="G971" s="10"/>
      <c r="H971" s="10"/>
      <c r="I971" s="50"/>
      <c r="J971" s="10"/>
      <c r="K971" s="10"/>
    </row>
    <row r="972" spans="1:11" ht="15.75" customHeight="1">
      <c r="A972" s="10"/>
      <c r="B972" s="10"/>
      <c r="C972" s="10"/>
      <c r="D972" s="10"/>
      <c r="E972" s="10"/>
      <c r="F972" s="10"/>
      <c r="G972" s="10"/>
      <c r="H972" s="10"/>
      <c r="I972" s="50"/>
      <c r="J972" s="10"/>
      <c r="K972" s="10"/>
    </row>
    <row r="973" spans="1:11" ht="15.75" customHeight="1">
      <c r="A973" s="10"/>
      <c r="B973" s="10"/>
      <c r="C973" s="10"/>
      <c r="D973" s="10"/>
      <c r="E973" s="10"/>
      <c r="F973" s="10"/>
      <c r="G973" s="10"/>
      <c r="H973" s="10"/>
      <c r="I973" s="50"/>
      <c r="J973" s="10"/>
      <c r="K973" s="10"/>
    </row>
    <row r="974" spans="1:11" ht="15.75" customHeight="1">
      <c r="A974" s="10"/>
      <c r="B974" s="10"/>
      <c r="C974" s="10"/>
      <c r="D974" s="10"/>
      <c r="E974" s="10"/>
      <c r="F974" s="10"/>
      <c r="G974" s="10"/>
      <c r="H974" s="10"/>
      <c r="I974" s="50"/>
      <c r="J974" s="10"/>
      <c r="K974" s="10"/>
    </row>
    <row r="975" spans="1:11" ht="15.75" customHeight="1">
      <c r="A975" s="10"/>
      <c r="B975" s="10"/>
      <c r="C975" s="10"/>
      <c r="D975" s="10"/>
      <c r="E975" s="10"/>
      <c r="F975" s="10"/>
      <c r="G975" s="10"/>
      <c r="H975" s="10"/>
      <c r="I975" s="50"/>
      <c r="J975" s="10"/>
      <c r="K975" s="10"/>
    </row>
    <row r="976" spans="1:11" ht="15.75" customHeight="1">
      <c r="A976" s="10"/>
      <c r="B976" s="10"/>
      <c r="C976" s="10"/>
      <c r="D976" s="10"/>
      <c r="E976" s="10"/>
      <c r="F976" s="10"/>
      <c r="G976" s="10"/>
      <c r="H976" s="10"/>
      <c r="I976" s="50"/>
      <c r="J976" s="10"/>
      <c r="K976" s="10"/>
    </row>
    <row r="977" spans="1:11" ht="15.75" customHeight="1">
      <c r="A977" s="10"/>
      <c r="B977" s="10"/>
      <c r="C977" s="10"/>
      <c r="D977" s="10"/>
      <c r="E977" s="10"/>
      <c r="F977" s="10"/>
      <c r="G977" s="10"/>
      <c r="H977" s="10"/>
      <c r="I977" s="50"/>
      <c r="J977" s="10"/>
      <c r="K977" s="10"/>
    </row>
    <row r="978" spans="1:11" ht="15.75" customHeight="1">
      <c r="A978" s="10"/>
      <c r="B978" s="10"/>
      <c r="C978" s="10"/>
      <c r="D978" s="10"/>
      <c r="E978" s="10"/>
      <c r="F978" s="10"/>
      <c r="G978" s="10"/>
      <c r="H978" s="10"/>
      <c r="I978" s="50"/>
      <c r="J978" s="10"/>
      <c r="K978" s="10"/>
    </row>
    <row r="979" spans="1:11" ht="15.75" customHeight="1">
      <c r="A979" s="10"/>
      <c r="B979" s="10"/>
      <c r="C979" s="10"/>
      <c r="D979" s="10"/>
      <c r="E979" s="10"/>
      <c r="F979" s="10"/>
      <c r="G979" s="10"/>
      <c r="H979" s="10"/>
      <c r="I979" s="50"/>
      <c r="J979" s="10"/>
      <c r="K979" s="10"/>
    </row>
    <row r="980" spans="1:11" ht="15.75" customHeight="1">
      <c r="A980" s="10"/>
      <c r="B980" s="10"/>
      <c r="C980" s="10"/>
      <c r="D980" s="10"/>
      <c r="E980" s="10"/>
      <c r="F980" s="10"/>
      <c r="G980" s="10"/>
      <c r="H980" s="10"/>
      <c r="I980" s="50"/>
      <c r="J980" s="10"/>
      <c r="K980" s="10"/>
    </row>
    <row r="981" spans="1:11" ht="15.75" customHeight="1">
      <c r="A981" s="10"/>
      <c r="B981" s="10"/>
      <c r="C981" s="10"/>
      <c r="D981" s="10"/>
      <c r="E981" s="10"/>
      <c r="F981" s="10"/>
      <c r="G981" s="10"/>
      <c r="H981" s="10"/>
      <c r="I981" s="50"/>
      <c r="J981" s="10"/>
      <c r="K981" s="10"/>
    </row>
    <row r="982" spans="1:11" ht="15.75" customHeight="1">
      <c r="A982" s="10"/>
      <c r="B982" s="10"/>
      <c r="C982" s="10"/>
      <c r="D982" s="10"/>
      <c r="E982" s="10"/>
      <c r="F982" s="10"/>
      <c r="G982" s="10"/>
      <c r="H982" s="10"/>
      <c r="I982" s="50"/>
      <c r="J982" s="10"/>
      <c r="K982" s="10"/>
    </row>
  </sheetData>
  <mergeCells count="10">
    <mergeCell ref="D63:F63"/>
    <mergeCell ref="C66:L67"/>
    <mergeCell ref="D81:F81"/>
    <mergeCell ref="D92:F92"/>
    <mergeCell ref="C95:L96"/>
    <mergeCell ref="D18:F18"/>
    <mergeCell ref="D21:E21"/>
    <mergeCell ref="D30:F30"/>
    <mergeCell ref="C33:L34"/>
    <mergeCell ref="D59:F59"/>
  </mergeCells>
  <conditionalFormatting sqref="A32:A34">
    <cfRule type="cellIs" dxfId="1362" priority="72" stopIfTrue="1" operator="equal">
      <formula>"include_in_docs"</formula>
    </cfRule>
  </conditionalFormatting>
  <conditionalFormatting sqref="A65:A67">
    <cfRule type="cellIs" dxfId="1361" priority="67" stopIfTrue="1" operator="equal">
      <formula>"include_in_docs"</formula>
    </cfRule>
  </conditionalFormatting>
  <conditionalFormatting sqref="A94:A96">
    <cfRule type="cellIs" dxfId="1360" priority="62" stopIfTrue="1" operator="equal">
      <formula>"include_in_docs"</formula>
    </cfRule>
  </conditionalFormatting>
  <conditionalFormatting sqref="D9:D17 D60:D62">
    <cfRule type="expression" dxfId="1359" priority="27" stopIfTrue="1">
      <formula>AND(NE(#REF!,"#"),NE(D9,""),NE(COUNTA($A9:A9),0))</formula>
    </cfRule>
  </conditionalFormatting>
  <conditionalFormatting sqref="D24:D29">
    <cfRule type="expression" dxfId="1358" priority="32" stopIfTrue="1">
      <formula>AND(NE(#REF!,"#"),NE(D24,""),NE(COUNTA($A24:A24),0))</formula>
    </cfRule>
  </conditionalFormatting>
  <conditionalFormatting sqref="D39:D46">
    <cfRule type="expression" dxfId="1357" priority="35" stopIfTrue="1">
      <formula>AND(NE(#REF!,"#"),NE(D39,""),NE(COUNTA($A39:A39),0))</formula>
    </cfRule>
  </conditionalFormatting>
  <conditionalFormatting sqref="D48:D58">
    <cfRule type="expression" dxfId="1356" priority="36" stopIfTrue="1">
      <formula>AND(NE(#REF!,"#"),NE(D48,""),NE(COUNTA($A48:A48),0))</formula>
    </cfRule>
  </conditionalFormatting>
  <conditionalFormatting sqref="D72:D80">
    <cfRule type="expression" dxfId="1355" priority="1" stopIfTrue="1">
      <formula>AND(NE(#REF!,"#"),NE(D72,""),NE(COUNTA($A72:A72),0))</formula>
    </cfRule>
  </conditionalFormatting>
  <conditionalFormatting sqref="D83:D91">
    <cfRule type="expression" dxfId="1354" priority="44" stopIfTrue="1">
      <formula>AND(NE(#REF!,"#"),NE(D83,""),NE(COUNTA($A83:A83),0))</formula>
    </cfRule>
  </conditionalFormatting>
  <conditionalFormatting sqref="D7:F7">
    <cfRule type="expression" dxfId="1353" priority="22" stopIfTrue="1">
      <formula>AND(NE(#REF!,"#"),NE(D7,""),NE(COUNTA($B7:C7),0))</formula>
    </cfRule>
  </conditionalFormatting>
  <conditionalFormatting sqref="D3:G3">
    <cfRule type="expression" dxfId="1352" priority="78" stopIfTrue="1">
      <formula>AND(NE(#REF!,"#"),NE(D3,""),NE(COUNTA($B3:C3),0))</formula>
    </cfRule>
  </conditionalFormatting>
  <conditionalFormatting sqref="D4:G5">
    <cfRule type="expression" dxfId="1351" priority="92" stopIfTrue="1">
      <formula>AND(NE(#REF!,"#"),NE(D4,""),NE(COUNTA($C4:C4),0))</formula>
    </cfRule>
  </conditionalFormatting>
  <conditionalFormatting sqref="D6:G6">
    <cfRule type="expression" dxfId="1350" priority="89" stopIfTrue="1">
      <formula>AND(NE(#REF!,"#"),NE(D6,""),NE(COUNTA($A6:C6),0))</formula>
    </cfRule>
  </conditionalFormatting>
  <conditionalFormatting sqref="D32:G32">
    <cfRule type="expression" dxfId="1349" priority="76" stopIfTrue="1">
      <formula>AND(NE(#REF!,"#"),NE(D32,""),NE(COUNTA($C32:C32),0))</formula>
    </cfRule>
  </conditionalFormatting>
  <conditionalFormatting sqref="D36:G36">
    <cfRule type="expression" dxfId="1348" priority="19" stopIfTrue="1">
      <formula>AND(NE(#REF!,"#"),NE(D36,""),NE(COUNTA($A36:C36),0))</formula>
    </cfRule>
  </conditionalFormatting>
  <conditionalFormatting sqref="D65:G65">
    <cfRule type="expression" dxfId="1347" priority="71" stopIfTrue="1">
      <formula>AND(NE(#REF!,"#"),NE(D65,""),NE(COUNTA($C65:C65),0))</formula>
    </cfRule>
  </conditionalFormatting>
  <conditionalFormatting sqref="D69:G69">
    <cfRule type="expression" dxfId="1346" priority="40" stopIfTrue="1">
      <formula>AND(NE(#REF!,"#"),NE(D69,""),NE(COUNTA($A69:C69),0))</formula>
    </cfRule>
  </conditionalFormatting>
  <conditionalFormatting sqref="D94:G94">
    <cfRule type="expression" dxfId="1345" priority="66" stopIfTrue="1">
      <formula>AND(NE(#REF!,"#"),NE(D94,""),NE(COUNTA($C94:C94),0))</formula>
    </cfRule>
  </conditionalFormatting>
  <conditionalFormatting sqref="E9">
    <cfRule type="expression" dxfId="1344" priority="98" stopIfTrue="1">
      <formula>AND(NE(#REF!,"#"),NE(E9,""),NE(COUNTA($A9:D9),0))</formula>
    </cfRule>
  </conditionalFormatting>
  <conditionalFormatting sqref="E20 D20:D22 F21 E22:G22">
    <cfRule type="expression" dxfId="1343" priority="30" stopIfTrue="1">
      <formula>AND(NE(#REF!,"#"),NE(D20,""),NE(COUNTA(#REF!),0))</formula>
    </cfRule>
  </conditionalFormatting>
  <conditionalFormatting sqref="E8:F8 F9">
    <cfRule type="expression" dxfId="1342" priority="28" stopIfTrue="1">
      <formula>AND(NE(#REF!,"#"),NE(E8,""),NE(COUNTA($B8:H8),0))</formula>
    </cfRule>
  </conditionalFormatting>
  <conditionalFormatting sqref="E10:G17 C19:H19 C23:H23 E24:F29 I24:I30 C31:H31 C35:H35 D37:H38 E39:F46 D47:H47 E48:H48 E49:G58 I59 E60:H60 I63 C64:H64 C68:H68 D70:H70 C71:H71 E72:F75 I72:I81 E76 E77:F80 C82:H82 E83:F91 D93:H93">
    <cfRule type="expression" dxfId="1341" priority="4" stopIfTrue="1">
      <formula>AND(NE(#REF!,"#"),NE(C10,""),NE(COUNTA($A10:B10),0))</formula>
    </cfRule>
  </conditionalFormatting>
  <conditionalFormatting sqref="E61:G62">
    <cfRule type="expression" dxfId="1340" priority="103" stopIfTrue="1">
      <formula>AND(NE(#REF!,"#"),NE(E61,""),NE(COUNTA(#REF!),0))</formula>
    </cfRule>
  </conditionalFormatting>
  <conditionalFormatting sqref="F76">
    <cfRule type="expression" dxfId="1339" priority="3" stopIfTrue="1">
      <formula>AND(NE(#REF!,"#"),NE(F76,""),NE(COUNTA($A76:C76),0))</formula>
    </cfRule>
  </conditionalFormatting>
  <conditionalFormatting sqref="G6">
    <cfRule type="expression" dxfId="1338" priority="90" stopIfTrue="1">
      <formula>AND(NE(#REF!,"#"),COUNTBLANK($C6:$F6)&lt;5,ISBLANK($A6))</formula>
    </cfRule>
    <cfRule type="expression" dxfId="1337" priority="91" stopIfTrue="1">
      <formula>AND(NE(#REF!,"#"),NE($G6,""),OR(COUNTBLANK($C6:$F6)=5,NE($A6,""),IFERROR(VLOOKUP($G6,INDIRECT("VariableTypes!A2:A"),1,FALSE),TRUE)))</formula>
    </cfRule>
  </conditionalFormatting>
  <conditionalFormatting sqref="G8:G9 I8:I9">
    <cfRule type="expression" dxfId="1336" priority="23" stopIfTrue="1">
      <formula>AND(NE(#REF!,"#"),NE(G8,""),NE(COUNTA($B8:E8),0))</formula>
    </cfRule>
  </conditionalFormatting>
  <conditionalFormatting sqref="G36">
    <cfRule type="expression" dxfId="1335" priority="20" stopIfTrue="1">
      <formula>AND(NE(#REF!,"#"),COUNTBLANK($C36:$F36)&lt;5,ISBLANK($A36))</formula>
    </cfRule>
    <cfRule type="expression" dxfId="1334" priority="21" stopIfTrue="1">
      <formula>AND(NE(#REF!,"#"),NE($G36,""),OR(COUNTBLANK($C36:$F36)=5,NE($A36,""),IFERROR(VLOOKUP($G36,INDIRECT("VariableTypes!A2:A"),1,FALSE),TRUE)))</formula>
    </cfRule>
  </conditionalFormatting>
  <conditionalFormatting sqref="G69">
    <cfRule type="expression" dxfId="1333" priority="41" stopIfTrue="1">
      <formula>AND(NE(#REF!,"#"),COUNTBLANK($C69:$F69)&lt;5,ISBLANK($A69))</formula>
    </cfRule>
    <cfRule type="expression" dxfId="1332" priority="42" stopIfTrue="1">
      <formula>AND(NE(#REF!,"#"),NE($G69,""),OR(COUNTBLANK($C69:$F69)=5,NE($A69,""),IFERROR(VLOOKUP($G69,INDIRECT("VariableTypes!A2:A"),1,FALSE),TRUE)))</formula>
    </cfRule>
  </conditionalFormatting>
  <conditionalFormatting sqref="G7:H7 H8:H10">
    <cfRule type="expression" dxfId="1331" priority="24" stopIfTrue="1">
      <formula>AND(NE(#REF!,"#"),NE(G7,""),NE(COUNTA($C7:F7),0))</formula>
    </cfRule>
  </conditionalFormatting>
  <conditionalFormatting sqref="G59:H59">
    <cfRule type="expression" dxfId="1330" priority="9" stopIfTrue="1">
      <formula>AND(NE(#REF!,"#"),NE(G59,""),NE(COUNTA($A59:E59),0))</formula>
    </cfRule>
  </conditionalFormatting>
  <conditionalFormatting sqref="G63:H63">
    <cfRule type="expression" dxfId="1329" priority="37" stopIfTrue="1">
      <formula>AND(NE(#REF!,"#"),NE(G63,""),NE(COUNTA($A63:E63),0))</formula>
    </cfRule>
  </conditionalFormatting>
  <conditionalFormatting sqref="H3 H5">
    <cfRule type="expression" dxfId="1328" priority="79" stopIfTrue="1">
      <formula>AND(NE(#REF!,"#"),NE($H3,""),OR(COUNTBLANK($C3:$G3)=5,NE($B3,""),IFERROR(VLOOKUP($H3,INDIRECT("VariableTypes!A2:A"),1,FALSE),TRUE)))</formula>
    </cfRule>
  </conditionalFormatting>
  <conditionalFormatting sqref="H3 H5:H6">
    <cfRule type="expression" dxfId="1327" priority="82" stopIfTrue="1">
      <formula>AND(NE(#REF!,"#"),COUNTBLANK($C3:$G3)&lt;5,ISBLANK($B3))</formula>
    </cfRule>
  </conditionalFormatting>
  <conditionalFormatting sqref="H4">
    <cfRule type="expression" dxfId="1326" priority="93" stopIfTrue="1">
      <formula>AND(NE(#REF!,"#"),NE($H4,""),OR(COUNTBLANK($C4:$G4)=5,NE($C4,""),IFERROR(VLOOKUP($H4,INDIRECT("VariableTypes!A2:A"),1,FALSE),TRUE)))</formula>
    </cfRule>
    <cfRule type="expression" dxfId="1325" priority="95" stopIfTrue="1">
      <formula>AND(NE(#REF!,"#"),COUNTBLANK($C4:$G4)&lt;5,ISBLANK($C4))</formula>
    </cfRule>
  </conditionalFormatting>
  <conditionalFormatting sqref="H6">
    <cfRule type="expression" dxfId="1324" priority="86" stopIfTrue="1">
      <formula>AND(NE(#REF!,"#"),NE($H6,""),OR(COUNTBLANK($C6:$G6)=5,NE($B6,""),IFERROR(VLOOKUP($H6,INDIRECT("VariableTypes!A2:A"),1,FALSE),TRUE)))</formula>
    </cfRule>
  </conditionalFormatting>
  <conditionalFormatting sqref="H7">
    <cfRule type="expression" dxfId="1323" priority="55" stopIfTrue="1">
      <formula>AND(NE(#REF!,"#"),COUNTBLANK($D7:$G7)&lt;5,ISBLANK(#REF!))</formula>
    </cfRule>
    <cfRule type="expression" dxfId="1322" priority="56" stopIfTrue="1">
      <formula>AND(NE(#REF!,"#"),NE($H7,""),OR(COUNTBLANK($D7:$G7)=5,NE(#REF!,""),IFERROR(VLOOKUP($H7,INDIRECT("VariableTypes!A2:A"),1,FALSE),TRUE)))</formula>
    </cfRule>
  </conditionalFormatting>
  <conditionalFormatting sqref="H8:H10">
    <cfRule type="expression" dxfId="1321" priority="25" stopIfTrue="1">
      <formula>AND(NE(#REF!,"#"),COUNTBLANK($D8:$G8)&lt;5,ISBLANK($C8))</formula>
    </cfRule>
    <cfRule type="expression" dxfId="1320" priority="26" stopIfTrue="1">
      <formula>AND(NE(#REF!,"#"),NE($H8,""),OR(COUNTBLANK($D8:$G8)=5,NE($C8,""),IFERROR(VLOOKUP($H8,INDIRECT("VariableTypes!A2:A"),1,FALSE),TRUE)))</formula>
    </cfRule>
  </conditionalFormatting>
  <conditionalFormatting sqref="H18 I19 I23 H24:H30 I31 I35 I37:I38 H39:H46 I47:I58 I60 I64 I68 I70:I71 H72:H81 I82 H83:H92 I93">
    <cfRule type="expression" dxfId="1319" priority="6" stopIfTrue="1">
      <formula>AND(NE(#REF!,"#"),NE(H18,""),NE(COUNTA($A18:F18),0))</formula>
    </cfRule>
  </conditionalFormatting>
  <conditionalFormatting sqref="H19 H23 H31 H35 H37:H38 H47:H48 H60 H64 H68 H70:H71 H82 H93">
    <cfRule type="expression" dxfId="1318" priority="5" stopIfTrue="1">
      <formula>AND(NE(#REF!,"#"),COUNTBLANK($B19:$F19)&lt;5,ISBLANK($A19))</formula>
    </cfRule>
    <cfRule type="expression" dxfId="1317" priority="7" stopIfTrue="1">
      <formula>AND(NE(#REF!,"#"),NE($H19,""),OR(COUNTBLANK($B19:$F19)=5,NE($A19,""),IFERROR(VLOOKUP($H19,INDIRECT("VariableTypes!A2:A"),1,FALSE),TRUE)))</formula>
    </cfRule>
  </conditionalFormatting>
  <conditionalFormatting sqref="H39:H46">
    <cfRule type="expression" dxfId="1316" priority="33" stopIfTrue="1">
      <formula>AND(NE(#REF!,"#"),COUNTBLANK($C39:$F39)&lt;5,ISBLANK($A39))</formula>
    </cfRule>
    <cfRule type="expression" dxfId="1315" priority="34" stopIfTrue="1">
      <formula>AND(NE(#REF!,"#"),NE($H39,""),OR(COUNTBLANK($C39:$F39)=5,NE($A39,""),IFERROR(VLOOKUP($H39,INDIRECT("VariableTypes!A2:A"),1,FALSE),TRUE)))</formula>
    </cfRule>
  </conditionalFormatting>
  <conditionalFormatting sqref="H83:H92">
    <cfRule type="expression" dxfId="1314" priority="15" stopIfTrue="1">
      <formula>AND(NE(#REF!,"#"),COUNTBLANK($C83:$E83)&lt;5,ISBLANK($A83))</formula>
    </cfRule>
    <cfRule type="expression" dxfId="1313" priority="43" stopIfTrue="1">
      <formula>AND(NE(#REF!,"#"),NE($H83,""),OR(COUNTBLANK($C83:$E83)=5,NE($A83,""),IFERROR(VLOOKUP($H83,INDIRECT("VariableTypes!A2:A"),1,FALSE),TRUE)))</formula>
    </cfRule>
  </conditionalFormatting>
  <conditionalFormatting sqref="H36:L36">
    <cfRule type="expression" dxfId="1312" priority="17" stopIfTrue="1">
      <formula>AND(NE(#REF!,"#"),COUNTBLANK($C36:$G36)&lt;5,ISBLANK($B36))</formula>
    </cfRule>
    <cfRule type="expression" dxfId="1311" priority="18" stopIfTrue="1">
      <formula>AND(NE(#REF!,"#"),NE($H36,""),OR(COUNTBLANK($C36:$G36)=5,NE($B36,""),IFERROR(VLOOKUP($H36,INDIRECT("VariableTypes!A2:A"),1,FALSE),TRUE)))</formula>
    </cfRule>
  </conditionalFormatting>
  <conditionalFormatting sqref="H69:L69">
    <cfRule type="expression" dxfId="1310" priority="38" stopIfTrue="1">
      <formula>AND(NE(#REF!,"#"),COUNTBLANK($C69:$G69)&lt;5,ISBLANK($B69))</formula>
    </cfRule>
    <cfRule type="expression" dxfId="1309" priority="39" stopIfTrue="1">
      <formula>AND(NE(#REF!,"#"),NE($H69,""),OR(COUNTBLANK($C69:$G69)=5,NE($B69,""),IFERROR(VLOOKUP($H69,INDIRECT("VariableTypes!A2:A"),1,FALSE),TRUE)))</formula>
    </cfRule>
  </conditionalFormatting>
  <conditionalFormatting sqref="I3:I5">
    <cfRule type="expression" dxfId="1308" priority="80" stopIfTrue="1">
      <formula>AND(NE(#REF!,"#"),NE($I3,""),NOT(IFERROR(VLOOKUP($H3,INDIRECT("VariableTypes!$A$2:$D"),4,FALSE),FALSE)))</formula>
    </cfRule>
    <cfRule type="expression" dxfId="1307" priority="83" stopIfTrue="1">
      <formula>AND(NE(#REF!,"#"),IFERROR(VLOOKUP($H3,INDIRECT("VariableTypes!$A$2:$D"),4,FALSE),FALSE))</formula>
    </cfRule>
  </conditionalFormatting>
  <conditionalFormatting sqref="I20:I21">
    <cfRule type="expression" dxfId="1306" priority="29" stopIfTrue="1">
      <formula>AND(NE(#REF!,"#"),NE(I20,""),NE(COUNTA($A20:B20),0))</formula>
    </cfRule>
  </conditionalFormatting>
  <conditionalFormatting sqref="I22 I61:I62 I83:I92">
    <cfRule type="expression" dxfId="1305" priority="10" stopIfTrue="1">
      <formula>AND(NE(#REF!,"#"),NE(I22,""),NE(COUNTA($A22:F22),0))</formula>
    </cfRule>
  </conditionalFormatting>
  <conditionalFormatting sqref="I39:I46">
    <cfRule type="expression" dxfId="1304" priority="13" stopIfTrue="1">
      <formula>AND(NE(#REF!,"#"),NE(I39,""),NE(COUNTA($A39:F39),0))</formula>
    </cfRule>
  </conditionalFormatting>
  <conditionalFormatting sqref="I6:L6">
    <cfRule type="expression" dxfId="1303" priority="87" stopIfTrue="1">
      <formula>AND(NE(#REF!,"#"),NE($I6,""),NOT(IFERROR(VLOOKUP($H6,INDIRECT("VariableTypes!$A$2:$D"),4,FALSE),FALSE)))</formula>
    </cfRule>
    <cfRule type="expression" dxfId="1302" priority="88" stopIfTrue="1">
      <formula>AND(NE(#REF!,"#"),IFERROR(VLOOKUP($H6,INDIRECT("VariableTypes!$A$2:$D"),4,FALSE),FALSE))</formula>
    </cfRule>
  </conditionalFormatting>
  <conditionalFormatting sqref="J3:K3 J5:K5">
    <cfRule type="expression" dxfId="1301" priority="81" stopIfTrue="1">
      <formula>AND(NE(#REF!,"#"),NE($J3,""),NOT(IFERROR(VLOOKUP($H3,INDIRECT("VariableTypes!$A$2:$E"),5,FALSE),FALSE)),OR($B3="",$C3=""))</formula>
    </cfRule>
    <cfRule type="expression" dxfId="1300" priority="84" stopIfTrue="1">
      <formula>AND(NE(#REF!,"#"),OR(IFERROR(VLOOKUP($H3,INDIRECT("VariableTypes!$A$2:$E"),5,FALSE),FALSE),AND(NE($B3,""),NE($C3,""))))</formula>
    </cfRule>
  </conditionalFormatting>
  <conditionalFormatting sqref="J4:K4">
    <cfRule type="expression" dxfId="1299" priority="94" stopIfTrue="1">
      <formula>AND(NE(#REF!,"#"),NE($J4,""),NOT(IFERROR(VLOOKUP($H4,INDIRECT("VariableTypes!$A$2:$E"),5,FALSE),FALSE)),OR($C4="",#REF!=""))</formula>
    </cfRule>
    <cfRule type="expression" dxfId="1298" priority="96" stopIfTrue="1">
      <formula>AND(NE(#REF!,"#"),OR(IFERROR(VLOOKUP($H4,INDIRECT("VariableTypes!$A$2:$E"),5,FALSE),FALSE),AND(NE($C4,""),NE(#REF!,""))))</formula>
    </cfRule>
  </conditionalFormatting>
  <conditionalFormatting sqref="L32">
    <cfRule type="expression" dxfId="1297" priority="73" stopIfTrue="1">
      <formula>AND(NE(#REF!,"#"),NE(L32,""),NE(COUNTA($C32:H32),0))</formula>
    </cfRule>
    <cfRule type="expression" dxfId="1296" priority="74" stopIfTrue="1">
      <formula>AND(NE(#REF!,"#"),COUNTBLANK($C32:$F32)&lt;5,ISBLANK(#REF!))</formula>
    </cfRule>
    <cfRule type="expression" dxfId="1295" priority="75" stopIfTrue="1">
      <formula>AND(NE(#REF!,"#"),NE($G32,""),OR(COUNTBLANK($C32:$F32)=5,NE(#REF!,""),IFERROR(VLOOKUP($G32,INDIRECT("VariableTypes!A2:A"),1,FALSE),TRUE)))</formula>
    </cfRule>
  </conditionalFormatting>
  <conditionalFormatting sqref="L65">
    <cfRule type="expression" dxfId="1294" priority="68" stopIfTrue="1">
      <formula>AND(NE(#REF!,"#"),NE(L65,""),NE(COUNTA($C65:H65),0))</formula>
    </cfRule>
    <cfRule type="expression" dxfId="1293" priority="69" stopIfTrue="1">
      <formula>AND(NE(#REF!,"#"),COUNTBLANK($C65:$F65)&lt;5,ISBLANK(#REF!))</formula>
    </cfRule>
    <cfRule type="expression" dxfId="1292" priority="70" stopIfTrue="1">
      <formula>AND(NE(#REF!,"#"),NE($G65,""),OR(COUNTBLANK($C65:$F65)=5,NE(#REF!,""),IFERROR(VLOOKUP($G65,INDIRECT("VariableTypes!A2:A"),1,FALSE),TRUE)))</formula>
    </cfRule>
  </conditionalFormatting>
  <conditionalFormatting sqref="L94">
    <cfRule type="expression" dxfId="1291" priority="63" stopIfTrue="1">
      <formula>AND(NE(#REF!,"#"),NE(L94,""),NE(COUNTA($C94:H94),0))</formula>
    </cfRule>
    <cfRule type="expression" dxfId="1290" priority="64" stopIfTrue="1">
      <formula>AND(NE(#REF!,"#"),COUNTBLANK($C94:$F94)&lt;5,ISBLANK(#REF!))</formula>
    </cfRule>
    <cfRule type="expression" dxfId="1289" priority="65" stopIfTrue="1">
      <formula>AND(NE(#REF!,"#"),NE($G94,""),OR(COUNTBLANK($C94:$F94)=5,NE(#REF!,""),IFERROR(VLOOKUP($G94,INDIRECT("VariableTypes!A2:A"),1,FALSE),TRUE)))</formula>
    </cfRule>
  </conditionalFormatting>
  <dataValidations count="2">
    <dataValidation type="list" allowBlank="1" showErrorMessage="1" sqref="D21 F21" xr:uid="{00000000-0002-0000-0700-000000000000}">
      <formula1>Guidelines</formula1>
    </dataValidation>
    <dataValidation type="list" allowBlank="1" showErrorMessage="1" sqref="B7 C9:C18 C20:C22 C24:C30 B37 C39:C46 C61:C63 B70 C72:C81 C83:C92 C48:C59" xr:uid="{00000000-0002-0000-0700-000002000000}">
      <formula1>Yesnolist</formula1>
    </dataValidation>
  </dataValidation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outlinePr summaryBelow="0" summaryRight="0"/>
  </sheetPr>
  <dimension ref="A1:AD1002"/>
  <sheetViews>
    <sheetView showGridLines="0" topLeftCell="B1" workbookViewId="0">
      <pane ySplit="2" topLeftCell="B101" activePane="bottomLeft" state="frozen"/>
      <selection pane="bottomLeft" activeCell="I33" sqref="I33"/>
    </sheetView>
  </sheetViews>
  <sheetFormatPr defaultColWidth="11.26953125" defaultRowHeight="15" customHeight="1"/>
  <cols>
    <col min="1" max="1" width="8.08984375" hidden="1" customWidth="1"/>
    <col min="2" max="3" width="8.08984375" customWidth="1"/>
    <col min="4" max="4" width="37.36328125" customWidth="1"/>
    <col min="5" max="5" width="18" customWidth="1"/>
    <col min="6" max="10" width="15.6328125" customWidth="1"/>
    <col min="11" max="12" width="8.08984375" customWidth="1"/>
    <col min="13" max="13" width="12.6328125" customWidth="1"/>
    <col min="14" max="14" width="2.08984375" customWidth="1"/>
    <col min="15" max="30" width="8.453125" customWidth="1"/>
  </cols>
  <sheetData>
    <row r="1" spans="1:30" ht="19.5">
      <c r="A1" s="8"/>
      <c r="B1" s="9" t="s">
        <v>29</v>
      </c>
      <c r="C1" s="8"/>
      <c r="D1" s="10"/>
      <c r="E1" s="10"/>
      <c r="F1" s="10"/>
      <c r="G1" s="10"/>
      <c r="H1" s="10"/>
      <c r="I1" s="10"/>
      <c r="J1" s="10"/>
      <c r="K1" s="10"/>
      <c r="L1" s="11"/>
      <c r="M1" s="11"/>
      <c r="N1" s="8"/>
      <c r="O1" s="8"/>
      <c r="P1" s="8"/>
      <c r="Q1" s="8"/>
      <c r="R1" s="8"/>
      <c r="S1" s="8"/>
      <c r="T1" s="8"/>
      <c r="U1" s="8"/>
      <c r="V1" s="8"/>
      <c r="W1" s="8"/>
      <c r="X1" s="8"/>
      <c r="Y1" s="8"/>
      <c r="Z1" s="8"/>
      <c r="AA1" s="8"/>
      <c r="AB1" s="8"/>
      <c r="AC1" s="8"/>
      <c r="AD1" s="8"/>
    </row>
    <row r="2" spans="1:30" ht="15.75" customHeight="1">
      <c r="A2" s="232">
        <v>2019</v>
      </c>
      <c r="B2" s="233">
        <v>2026</v>
      </c>
      <c r="C2" s="234" t="s">
        <v>30</v>
      </c>
      <c r="D2" s="234"/>
      <c r="E2" s="234"/>
      <c r="F2" s="234"/>
      <c r="G2" s="234"/>
      <c r="H2" s="234"/>
      <c r="I2" s="234"/>
      <c r="J2" s="235"/>
      <c r="K2" s="235"/>
      <c r="L2" s="235"/>
      <c r="M2" s="235"/>
      <c r="N2" s="235"/>
      <c r="O2" s="8"/>
      <c r="P2" s="8"/>
      <c r="Q2" s="8"/>
      <c r="R2" s="8"/>
      <c r="S2" s="8"/>
      <c r="T2" s="8"/>
      <c r="U2" s="8"/>
      <c r="V2" s="8"/>
      <c r="W2" s="8"/>
      <c r="X2" s="8"/>
      <c r="Y2" s="8"/>
      <c r="Z2" s="8"/>
      <c r="AA2" s="8"/>
      <c r="AB2" s="8"/>
      <c r="AC2" s="8"/>
      <c r="AD2" s="8"/>
    </row>
    <row r="3" spans="1:30" ht="19.5">
      <c r="A3" s="8"/>
      <c r="B3" s="12"/>
      <c r="C3" s="13"/>
      <c r="D3" s="14"/>
      <c r="E3" s="14"/>
      <c r="F3" s="14"/>
      <c r="G3" s="14"/>
      <c r="H3" s="14"/>
      <c r="I3" s="14"/>
      <c r="J3" s="14"/>
      <c r="K3" s="15"/>
      <c r="L3" s="15"/>
    </row>
    <row r="4" spans="1:30" ht="23.1">
      <c r="A4" s="10"/>
      <c r="C4" s="16" t="s">
        <v>625</v>
      </c>
      <c r="D4" s="13"/>
      <c r="E4" s="13"/>
      <c r="F4" s="14"/>
      <c r="G4" s="14"/>
      <c r="H4" s="14"/>
      <c r="I4" s="14"/>
      <c r="J4" s="14"/>
      <c r="K4" s="15"/>
      <c r="L4" s="15"/>
    </row>
    <row r="5" spans="1:30" ht="23.1">
      <c r="A5" s="10"/>
      <c r="B5" s="17"/>
      <c r="C5" s="16"/>
      <c r="D5" s="13"/>
      <c r="E5" s="13"/>
      <c r="F5" s="14"/>
      <c r="G5" s="14"/>
      <c r="H5" s="14"/>
      <c r="I5" s="14"/>
      <c r="J5" s="14"/>
      <c r="K5" s="15"/>
      <c r="L5" s="15"/>
      <c r="M5" s="8"/>
      <c r="N5" s="8"/>
      <c r="O5" s="8"/>
      <c r="P5" s="8"/>
      <c r="Q5" s="8"/>
      <c r="R5" s="8"/>
      <c r="S5" s="8"/>
      <c r="T5" s="8"/>
      <c r="U5" s="8"/>
      <c r="V5" s="8"/>
      <c r="W5" s="8"/>
      <c r="X5" s="8"/>
      <c r="Y5" s="8"/>
      <c r="Z5" s="8"/>
      <c r="AA5" s="8"/>
      <c r="AB5" s="8"/>
      <c r="AC5" s="8"/>
      <c r="AD5" s="8"/>
    </row>
    <row r="6" spans="1:30" ht="19.5">
      <c r="A6" s="18" t="s">
        <v>626</v>
      </c>
      <c r="B6" s="19" t="s">
        <v>627</v>
      </c>
      <c r="C6" s="20" t="s">
        <v>16</v>
      </c>
      <c r="D6" s="21"/>
      <c r="E6" s="21"/>
      <c r="F6" s="21"/>
      <c r="G6" s="21"/>
      <c r="H6" s="21"/>
      <c r="I6" s="22"/>
      <c r="J6" s="22"/>
      <c r="K6" s="22"/>
      <c r="L6" s="22"/>
      <c r="M6" s="22"/>
    </row>
    <row r="7" spans="1:30" ht="19.5">
      <c r="A7" s="18"/>
      <c r="B7" s="23" t="s">
        <v>104</v>
      </c>
      <c r="C7" s="13" t="s">
        <v>628</v>
      </c>
      <c r="D7" s="8"/>
      <c r="E7" s="8"/>
      <c r="F7" s="8"/>
      <c r="G7" s="8"/>
      <c r="H7" s="8"/>
      <c r="I7" s="8"/>
      <c r="J7" s="8"/>
      <c r="K7" s="15"/>
      <c r="L7" s="15"/>
      <c r="M7" s="8"/>
      <c r="N7" s="8"/>
      <c r="O7" s="8"/>
      <c r="P7" s="8"/>
      <c r="Q7" s="8"/>
      <c r="R7" s="8"/>
      <c r="S7" s="8"/>
      <c r="T7" s="8"/>
      <c r="U7" s="8"/>
      <c r="V7" s="8"/>
      <c r="W7" s="8"/>
      <c r="X7" s="8"/>
      <c r="Y7" s="8"/>
      <c r="Z7" s="8"/>
      <c r="AA7" s="8"/>
      <c r="AB7" s="8"/>
      <c r="AC7" s="8"/>
      <c r="AD7" s="8"/>
    </row>
    <row r="8" spans="1:30" ht="19.5">
      <c r="A8" s="8"/>
      <c r="B8" s="117"/>
      <c r="C8" s="23" t="s">
        <v>104</v>
      </c>
      <c r="D8" s="13" t="s">
        <v>629</v>
      </c>
      <c r="E8" s="8"/>
      <c r="F8" s="8"/>
      <c r="G8" s="8"/>
      <c r="H8" s="8"/>
      <c r="I8" s="118"/>
      <c r="J8" s="8"/>
      <c r="K8" s="15"/>
      <c r="L8" s="15"/>
    </row>
    <row r="9" spans="1:30" ht="19.5">
      <c r="A9" s="8"/>
      <c r="B9" s="117"/>
      <c r="C9" s="8"/>
      <c r="D9" s="13"/>
      <c r="E9" s="8"/>
      <c r="F9" s="8"/>
      <c r="G9" s="8"/>
      <c r="H9" s="8"/>
      <c r="I9" s="118"/>
      <c r="J9" s="8"/>
      <c r="K9" s="15"/>
      <c r="L9" s="15"/>
      <c r="M9" s="8"/>
      <c r="N9" s="8"/>
      <c r="O9" s="8"/>
      <c r="P9" s="8"/>
      <c r="Q9" s="8"/>
      <c r="R9" s="8"/>
      <c r="S9" s="8"/>
      <c r="T9" s="8"/>
      <c r="U9" s="8"/>
      <c r="V9" s="8"/>
      <c r="W9" s="8"/>
      <c r="X9" s="8"/>
      <c r="Y9" s="8"/>
      <c r="Z9" s="8"/>
      <c r="AA9" s="8"/>
      <c r="AB9" s="8"/>
      <c r="AC9" s="8"/>
      <c r="AD9" s="8"/>
    </row>
    <row r="10" spans="1:30" ht="19.5">
      <c r="A10" s="8"/>
      <c r="B10" s="117"/>
      <c r="D10" s="106" t="s">
        <v>630</v>
      </c>
      <c r="E10" s="107"/>
      <c r="F10" s="107"/>
      <c r="G10" s="107"/>
      <c r="H10" s="107"/>
      <c r="I10" s="107"/>
      <c r="J10" s="107"/>
      <c r="K10" s="15"/>
      <c r="L10" s="15"/>
    </row>
    <row r="11" spans="1:30" ht="54">
      <c r="A11" s="8"/>
      <c r="D11" s="385" t="s">
        <v>631</v>
      </c>
      <c r="E11" s="357" t="s">
        <v>94</v>
      </c>
      <c r="F11" s="110" t="s">
        <v>95</v>
      </c>
      <c r="G11" s="110" t="s">
        <v>96</v>
      </c>
      <c r="H11" s="110" t="s">
        <v>632</v>
      </c>
      <c r="I11" s="110" t="s">
        <v>633</v>
      </c>
      <c r="J11" s="111" t="s">
        <v>634</v>
      </c>
      <c r="K11" s="15"/>
      <c r="L11" s="15"/>
    </row>
    <row r="12" spans="1:30" ht="20.25">
      <c r="A12" s="8"/>
      <c r="D12" s="445"/>
      <c r="E12" s="446"/>
      <c r="F12" s="119">
        <v>2024</v>
      </c>
      <c r="G12" s="119">
        <v>2025</v>
      </c>
      <c r="H12" s="119">
        <v>2025</v>
      </c>
      <c r="I12" s="119">
        <v>2025</v>
      </c>
      <c r="J12" s="112" t="s">
        <v>635</v>
      </c>
      <c r="K12" s="15"/>
      <c r="L12" s="15"/>
    </row>
    <row r="13" spans="1:30" ht="19.5">
      <c r="A13" s="8"/>
      <c r="B13" s="117"/>
      <c r="D13" s="120" t="s">
        <v>636</v>
      </c>
      <c r="E13" s="108" t="s">
        <v>637</v>
      </c>
      <c r="F13" s="113" t="s">
        <v>99</v>
      </c>
      <c r="G13" s="115"/>
      <c r="H13" s="8"/>
      <c r="I13" s="114"/>
      <c r="J13" s="114"/>
      <c r="K13" s="15"/>
      <c r="L13" s="15"/>
    </row>
    <row r="14" spans="1:30" ht="19.5">
      <c r="A14" s="8"/>
      <c r="B14" s="117"/>
      <c r="D14" s="120" t="s">
        <v>638</v>
      </c>
      <c r="E14" s="108" t="s">
        <v>637</v>
      </c>
      <c r="F14" s="113" t="s">
        <v>99</v>
      </c>
      <c r="G14" s="115"/>
      <c r="H14" s="8"/>
      <c r="I14" s="114"/>
      <c r="J14" s="114"/>
      <c r="K14" s="15"/>
      <c r="L14" s="15"/>
    </row>
    <row r="15" spans="1:30" ht="19.5">
      <c r="A15" s="8"/>
      <c r="B15" s="117"/>
      <c r="D15" s="120" t="s">
        <v>639</v>
      </c>
      <c r="E15" s="108" t="s">
        <v>637</v>
      </c>
      <c r="F15" s="113" t="s">
        <v>99</v>
      </c>
      <c r="G15" s="115"/>
      <c r="H15" s="8"/>
      <c r="I15" s="114"/>
      <c r="J15" s="114"/>
      <c r="K15" s="15"/>
      <c r="L15" s="15"/>
    </row>
    <row r="16" spans="1:30" ht="20.45" thickTop="1" thickBot="1">
      <c r="A16" s="8"/>
      <c r="B16" s="117"/>
      <c r="D16" s="120" t="s">
        <v>640</v>
      </c>
      <c r="E16" s="108" t="s">
        <v>637</v>
      </c>
      <c r="F16" s="113" t="s">
        <v>99</v>
      </c>
      <c r="G16" s="115"/>
      <c r="H16" s="8"/>
      <c r="I16" s="114"/>
      <c r="J16" s="114"/>
      <c r="K16" s="15"/>
      <c r="L16" s="15"/>
    </row>
    <row r="17" spans="1:30" ht="20.45" thickTop="1" thickBot="1">
      <c r="A17" s="8"/>
      <c r="B17" s="117"/>
      <c r="D17" s="120" t="s">
        <v>641</v>
      </c>
      <c r="E17" s="108" t="s">
        <v>637</v>
      </c>
      <c r="F17" s="213" t="s">
        <v>99</v>
      </c>
      <c r="G17" s="115"/>
      <c r="H17" s="8"/>
      <c r="I17" s="114"/>
      <c r="J17" s="114"/>
      <c r="K17" s="15"/>
      <c r="L17" s="15"/>
    </row>
    <row r="18" spans="1:30" ht="20.45" thickTop="1" thickBot="1">
      <c r="A18" s="8"/>
      <c r="B18" s="117"/>
      <c r="D18" s="121" t="s">
        <v>642</v>
      </c>
      <c r="E18" s="108" t="s">
        <v>637</v>
      </c>
      <c r="F18" s="213" t="s">
        <v>99</v>
      </c>
      <c r="G18" s="115"/>
      <c r="H18" s="8"/>
      <c r="I18" s="114"/>
      <c r="J18" s="114"/>
      <c r="K18" s="15"/>
      <c r="L18" s="15"/>
    </row>
    <row r="19" spans="1:30" ht="20.45" thickTop="1" thickBot="1">
      <c r="A19" s="8"/>
      <c r="B19" s="117"/>
      <c r="D19" s="121" t="s">
        <v>643</v>
      </c>
      <c r="E19" s="108" t="s">
        <v>637</v>
      </c>
      <c r="F19" s="213" t="s">
        <v>99</v>
      </c>
      <c r="G19" s="115"/>
      <c r="H19" s="8"/>
      <c r="I19" s="114"/>
      <c r="J19" s="114"/>
      <c r="K19" s="15"/>
      <c r="L19" s="15"/>
    </row>
    <row r="20" spans="1:30" ht="20.45" thickTop="1" thickBot="1">
      <c r="A20" s="8"/>
      <c r="B20" s="117"/>
      <c r="C20" s="8"/>
      <c r="D20" s="121" t="s">
        <v>644</v>
      </c>
      <c r="E20" s="108" t="s">
        <v>637</v>
      </c>
      <c r="F20" s="213" t="s">
        <v>99</v>
      </c>
      <c r="G20" s="115"/>
      <c r="H20" s="8"/>
      <c r="I20" s="114"/>
      <c r="J20" s="114"/>
      <c r="K20" s="15"/>
      <c r="L20" s="15"/>
      <c r="M20" s="8"/>
      <c r="N20" s="8"/>
      <c r="O20" s="8"/>
      <c r="P20" s="8"/>
      <c r="Q20" s="8"/>
      <c r="R20" s="8"/>
      <c r="S20" s="8"/>
      <c r="T20" s="8"/>
      <c r="U20" s="8"/>
      <c r="V20" s="8"/>
      <c r="W20" s="8"/>
      <c r="X20" s="8"/>
      <c r="Y20" s="8"/>
      <c r="Z20" s="8"/>
      <c r="AA20" s="8"/>
      <c r="AB20" s="8"/>
      <c r="AC20" s="8"/>
      <c r="AD20" s="8"/>
    </row>
    <row r="21" spans="1:30" ht="15.75" customHeight="1" thickTop="1" thickBot="1">
      <c r="A21" s="8"/>
      <c r="B21" s="117"/>
      <c r="D21" s="121" t="s">
        <v>645</v>
      </c>
      <c r="E21" s="108" t="s">
        <v>637</v>
      </c>
      <c r="F21" s="213" t="s">
        <v>99</v>
      </c>
      <c r="G21" s="115"/>
      <c r="H21" s="8"/>
      <c r="I21" s="114"/>
      <c r="J21" s="114"/>
      <c r="K21" s="15"/>
      <c r="L21" s="15"/>
    </row>
    <row r="22" spans="1:30" ht="15.75" customHeight="1" thickTop="1" thickBot="1">
      <c r="A22" s="8"/>
      <c r="B22" s="117"/>
      <c r="D22" s="121" t="s">
        <v>646</v>
      </c>
      <c r="E22" s="108" t="s">
        <v>637</v>
      </c>
      <c r="F22" s="213" t="s">
        <v>99</v>
      </c>
      <c r="G22" s="115"/>
      <c r="H22" s="8"/>
      <c r="I22" s="114"/>
      <c r="J22" s="114"/>
      <c r="K22" s="15"/>
      <c r="L22" s="15"/>
    </row>
    <row r="23" spans="1:30" ht="15.75" customHeight="1">
      <c r="A23" s="8"/>
      <c r="B23" s="117"/>
      <c r="D23" s="121" t="s">
        <v>647</v>
      </c>
      <c r="E23" s="108" t="s">
        <v>637</v>
      </c>
      <c r="F23" s="213" t="s">
        <v>99</v>
      </c>
      <c r="G23" s="115"/>
      <c r="H23" s="8"/>
      <c r="I23" s="114"/>
      <c r="J23" s="114"/>
      <c r="K23" s="15"/>
      <c r="L23" s="15"/>
    </row>
    <row r="24" spans="1:30" ht="15.75" customHeight="1">
      <c r="A24" s="8"/>
      <c r="B24" s="117"/>
      <c r="D24" s="123" t="s">
        <v>648</v>
      </c>
      <c r="E24" s="108" t="s">
        <v>637</v>
      </c>
      <c r="F24" s="213" t="s">
        <v>649</v>
      </c>
      <c r="G24" s="127"/>
      <c r="H24" s="8"/>
      <c r="I24" s="114"/>
      <c r="J24" s="114"/>
      <c r="K24" s="15"/>
      <c r="L24" s="15"/>
    </row>
    <row r="25" spans="1:30" ht="15.75" customHeight="1">
      <c r="A25" s="8"/>
      <c r="B25" s="117"/>
      <c r="D25" s="121" t="s">
        <v>650</v>
      </c>
      <c r="E25" s="108" t="s">
        <v>637</v>
      </c>
      <c r="F25" s="213" t="s">
        <v>99</v>
      </c>
      <c r="G25" s="115"/>
      <c r="H25" s="8"/>
      <c r="I25" s="114"/>
      <c r="J25" s="114"/>
      <c r="K25" s="15"/>
      <c r="L25" s="15"/>
    </row>
    <row r="26" spans="1:30" ht="15.75" customHeight="1" thickTop="1" thickBot="1">
      <c r="A26" s="8"/>
      <c r="B26" s="117"/>
      <c r="D26" s="121" t="s">
        <v>651</v>
      </c>
      <c r="E26" s="108" t="s">
        <v>637</v>
      </c>
      <c r="F26" s="213" t="s">
        <v>99</v>
      </c>
      <c r="G26" s="115"/>
      <c r="H26" s="8"/>
      <c r="I26" s="114"/>
      <c r="J26" s="114"/>
      <c r="K26" s="15"/>
      <c r="L26" s="15"/>
    </row>
    <row r="27" spans="1:30" ht="15.75" customHeight="1" thickTop="1" thickBot="1">
      <c r="A27" s="8"/>
      <c r="B27" s="117"/>
      <c r="D27" s="124" t="s">
        <v>652</v>
      </c>
      <c r="E27" s="125" t="s">
        <v>637</v>
      </c>
      <c r="F27" s="214" t="s">
        <v>99</v>
      </c>
      <c r="G27" s="125" t="str">
        <f>IF(OR(ISBLANK(G13),ISBLANK(G14),ISBLANK(G15),ISBLANK(G16),ISBLANK(G17),ISBLANK(G18),ISBLANK(G19),ISBLANK(G20),ISBLANK(G21),ISBLANK(G22),ISBLANK(G23),ISBLANK(G25),ISBLANK(G26)),"Calculated",SUM(G13:G26))</f>
        <v>Calculated</v>
      </c>
      <c r="H27" s="318"/>
      <c r="I27" s="127"/>
      <c r="J27" s="127"/>
      <c r="K27" s="15"/>
      <c r="L27" s="15"/>
    </row>
    <row r="28" spans="1:30" ht="15.75" customHeight="1" thickTop="1" thickBot="1">
      <c r="A28" s="8"/>
      <c r="B28" s="117"/>
      <c r="D28" s="120" t="s">
        <v>653</v>
      </c>
      <c r="E28" s="125" t="s">
        <v>654</v>
      </c>
      <c r="F28" s="214" t="s">
        <v>99</v>
      </c>
      <c r="G28" s="115"/>
      <c r="H28" s="8"/>
      <c r="I28" s="128"/>
      <c r="J28" s="128"/>
      <c r="K28" s="15"/>
      <c r="L28" s="15"/>
    </row>
    <row r="29" spans="1:30" ht="15.75" customHeight="1" thickTop="1">
      <c r="A29" s="8"/>
      <c r="B29" s="117"/>
      <c r="D29" s="13"/>
      <c r="E29" s="8"/>
      <c r="F29" s="8"/>
      <c r="G29" s="8"/>
      <c r="H29" s="8"/>
      <c r="I29" s="118"/>
      <c r="J29" s="8"/>
      <c r="K29" s="15"/>
      <c r="L29" s="15"/>
    </row>
    <row r="30" spans="1:30" ht="15.75" customHeight="1">
      <c r="A30" s="8"/>
      <c r="B30" s="117"/>
      <c r="C30" s="23" t="s">
        <v>104</v>
      </c>
      <c r="D30" s="13" t="s">
        <v>655</v>
      </c>
      <c r="E30" s="8"/>
      <c r="F30" s="8"/>
      <c r="G30" s="8"/>
      <c r="H30" s="8"/>
      <c r="I30" s="118"/>
      <c r="J30" s="8"/>
      <c r="K30" s="15"/>
      <c r="L30" s="15"/>
    </row>
    <row r="31" spans="1:30" ht="15.75" customHeight="1">
      <c r="A31" s="8"/>
      <c r="B31" s="117"/>
      <c r="C31" s="129"/>
      <c r="D31" s="13"/>
      <c r="E31" s="8"/>
      <c r="F31" s="8"/>
      <c r="G31" s="8"/>
      <c r="H31" s="8"/>
      <c r="I31" s="118"/>
      <c r="J31" s="8"/>
      <c r="K31" s="15"/>
      <c r="L31" s="15"/>
      <c r="M31" s="8"/>
      <c r="N31" s="8"/>
      <c r="O31" s="8"/>
      <c r="P31" s="8"/>
      <c r="Q31" s="8"/>
      <c r="R31" s="8"/>
      <c r="S31" s="8"/>
      <c r="T31" s="8"/>
      <c r="U31" s="8"/>
      <c r="V31" s="8"/>
      <c r="W31" s="8"/>
      <c r="X31" s="8"/>
      <c r="Y31" s="8"/>
      <c r="Z31" s="8"/>
      <c r="AA31" s="8"/>
      <c r="AB31" s="8"/>
      <c r="AC31" s="8"/>
      <c r="AD31" s="8"/>
    </row>
    <row r="32" spans="1:30" ht="15.75" customHeight="1">
      <c r="A32" s="8"/>
      <c r="B32" s="117"/>
      <c r="C32" s="72"/>
      <c r="D32" s="106" t="s">
        <v>656</v>
      </c>
      <c r="E32" s="107"/>
      <c r="F32" s="107"/>
      <c r="G32" s="107"/>
      <c r="H32" s="107"/>
      <c r="I32" s="107"/>
      <c r="J32" s="107"/>
      <c r="K32" s="15"/>
      <c r="L32" s="15"/>
    </row>
    <row r="33" spans="1:30" ht="56.45" customHeight="1">
      <c r="A33" s="8"/>
      <c r="B33" s="117"/>
      <c r="D33" s="385" t="s">
        <v>657</v>
      </c>
      <c r="E33" s="357" t="s">
        <v>94</v>
      </c>
      <c r="F33" s="110" t="s">
        <v>95</v>
      </c>
      <c r="G33" s="110" t="s">
        <v>96</v>
      </c>
      <c r="H33" s="110" t="s">
        <v>632</v>
      </c>
      <c r="I33" s="110" t="s">
        <v>633</v>
      </c>
      <c r="J33" s="111" t="s">
        <v>634</v>
      </c>
      <c r="K33" s="15"/>
      <c r="L33" s="15"/>
    </row>
    <row r="34" spans="1:30" ht="18" customHeight="1">
      <c r="A34" s="8"/>
      <c r="B34" s="117"/>
      <c r="D34" s="447"/>
      <c r="E34" s="446"/>
      <c r="F34" s="119">
        <v>2024</v>
      </c>
      <c r="G34" s="119">
        <v>2025</v>
      </c>
      <c r="H34" s="119">
        <v>2025</v>
      </c>
      <c r="I34" s="119">
        <v>2025</v>
      </c>
      <c r="J34" s="112" t="s">
        <v>635</v>
      </c>
      <c r="K34" s="15"/>
      <c r="L34" s="15"/>
    </row>
    <row r="35" spans="1:30" ht="15.75" customHeight="1">
      <c r="A35" s="8"/>
      <c r="B35" s="117"/>
      <c r="C35" s="8"/>
      <c r="D35" s="130" t="s">
        <v>658</v>
      </c>
      <c r="E35" s="108" t="s">
        <v>637</v>
      </c>
      <c r="F35" s="213" t="s">
        <v>99</v>
      </c>
      <c r="G35" s="115"/>
      <c r="H35" s="8"/>
      <c r="I35" s="108"/>
      <c r="J35" s="246"/>
      <c r="K35" s="15"/>
      <c r="L35" s="15"/>
      <c r="M35" s="8"/>
      <c r="N35" s="8"/>
      <c r="O35" s="8"/>
      <c r="P35" s="8"/>
      <c r="Q35" s="8"/>
      <c r="R35" s="8"/>
      <c r="S35" s="8"/>
      <c r="T35" s="8"/>
      <c r="U35" s="8"/>
      <c r="V35" s="8"/>
      <c r="W35" s="8"/>
      <c r="X35" s="8"/>
      <c r="Y35" s="8"/>
      <c r="Z35" s="8"/>
      <c r="AA35" s="8"/>
      <c r="AB35" s="8"/>
      <c r="AC35" s="8"/>
      <c r="AD35" s="8"/>
    </row>
    <row r="36" spans="1:30" ht="15.75" customHeight="1">
      <c r="A36" s="8"/>
      <c r="B36" s="117"/>
      <c r="D36" s="130" t="s">
        <v>659</v>
      </c>
      <c r="E36" s="108" t="s">
        <v>637</v>
      </c>
      <c r="F36" s="213" t="s">
        <v>99</v>
      </c>
      <c r="G36" s="115"/>
      <c r="H36" s="8"/>
      <c r="I36" s="108"/>
      <c r="J36" s="108"/>
      <c r="K36" s="15"/>
      <c r="L36" s="15"/>
    </row>
    <row r="37" spans="1:30" ht="15.75" customHeight="1">
      <c r="A37" s="8"/>
      <c r="B37" s="117"/>
      <c r="D37" s="130" t="s">
        <v>660</v>
      </c>
      <c r="E37" s="108" t="s">
        <v>637</v>
      </c>
      <c r="F37" s="213" t="s">
        <v>99</v>
      </c>
      <c r="G37" s="115"/>
      <c r="H37" s="8"/>
      <c r="I37" s="108"/>
      <c r="J37" s="108"/>
      <c r="K37" s="15"/>
      <c r="L37" s="15"/>
    </row>
    <row r="38" spans="1:30" ht="15.75" customHeight="1">
      <c r="A38" s="8"/>
      <c r="B38" s="117"/>
      <c r="D38" s="130" t="s">
        <v>661</v>
      </c>
      <c r="E38" s="108" t="s">
        <v>637</v>
      </c>
      <c r="F38" s="213" t="s">
        <v>99</v>
      </c>
      <c r="G38" s="115"/>
      <c r="H38" s="8"/>
      <c r="I38" s="108"/>
      <c r="J38" s="108"/>
      <c r="K38" s="15"/>
      <c r="L38" s="15"/>
    </row>
    <row r="39" spans="1:30" ht="15.75" customHeight="1">
      <c r="A39" s="8"/>
      <c r="B39" s="117"/>
      <c r="D39" s="130" t="s">
        <v>662</v>
      </c>
      <c r="E39" s="108" t="s">
        <v>637</v>
      </c>
      <c r="F39" s="213" t="s">
        <v>99</v>
      </c>
      <c r="G39" s="115"/>
      <c r="H39" s="8"/>
      <c r="I39" s="108"/>
      <c r="J39" s="108"/>
      <c r="K39" s="15"/>
      <c r="L39" s="15"/>
    </row>
    <row r="40" spans="1:30" ht="15.75" customHeight="1">
      <c r="A40" s="8"/>
      <c r="B40" s="117"/>
      <c r="D40" s="108" t="s">
        <v>663</v>
      </c>
      <c r="E40" s="108" t="s">
        <v>637</v>
      </c>
      <c r="F40" s="213" t="s">
        <v>99</v>
      </c>
      <c r="G40" s="115"/>
      <c r="H40" s="8"/>
      <c r="I40" s="108"/>
      <c r="J40" s="108"/>
      <c r="K40" s="15"/>
      <c r="L40" s="15"/>
    </row>
    <row r="41" spans="1:30" ht="15.75" customHeight="1" thickTop="1" thickBot="1">
      <c r="A41" s="8"/>
      <c r="B41" s="117"/>
      <c r="D41" s="123" t="s">
        <v>664</v>
      </c>
      <c r="E41" s="108" t="s">
        <v>637</v>
      </c>
      <c r="F41" s="213" t="s">
        <v>649</v>
      </c>
      <c r="G41" s="108"/>
      <c r="H41" s="8"/>
      <c r="I41" s="108"/>
      <c r="J41" s="108"/>
      <c r="K41" s="15"/>
      <c r="L41" s="15"/>
    </row>
    <row r="42" spans="1:30" ht="15.75" customHeight="1" thickTop="1" thickBot="1">
      <c r="A42" s="8"/>
      <c r="B42" s="117"/>
      <c r="C42" s="8"/>
      <c r="D42" s="124" t="s">
        <v>665</v>
      </c>
      <c r="E42" s="125" t="s">
        <v>637</v>
      </c>
      <c r="F42" s="214" t="s">
        <v>99</v>
      </c>
      <c r="G42" s="125" t="str">
        <f>IF(OR(ISBLANK(G35),ISBLANK(G36),ISBLANK(G37),ISBLANK(G38),ISBLANK(G39),ISBLANK(G40)),"Calculated",SUM(G35:G41))</f>
        <v>Calculated</v>
      </c>
      <c r="H42" s="318"/>
      <c r="I42" s="108"/>
      <c r="J42" s="108"/>
      <c r="K42" s="15"/>
      <c r="L42" s="15"/>
      <c r="M42" s="8"/>
      <c r="N42" s="8"/>
      <c r="O42" s="8"/>
      <c r="P42" s="8"/>
      <c r="Q42" s="8"/>
      <c r="R42" s="8"/>
      <c r="S42" s="8"/>
      <c r="T42" s="8"/>
      <c r="U42" s="8"/>
      <c r="V42" s="8"/>
      <c r="W42" s="8"/>
      <c r="X42" s="8"/>
      <c r="Y42" s="8"/>
      <c r="Z42" s="8"/>
      <c r="AA42" s="8"/>
      <c r="AB42" s="8"/>
      <c r="AC42" s="8"/>
      <c r="AD42" s="8"/>
    </row>
    <row r="43" spans="1:30" ht="15.75" customHeight="1" thickTop="1">
      <c r="A43" s="8"/>
      <c r="B43" s="131"/>
      <c r="D43" s="13"/>
      <c r="E43" s="8"/>
      <c r="F43" s="8"/>
      <c r="G43" s="8"/>
      <c r="H43" s="8"/>
      <c r="I43" s="118"/>
      <c r="J43" s="8"/>
      <c r="K43" s="15"/>
      <c r="L43" s="15"/>
    </row>
    <row r="44" spans="1:30" ht="15.75" customHeight="1">
      <c r="A44" s="8"/>
      <c r="B44" s="117"/>
      <c r="C44" s="23" t="s">
        <v>104</v>
      </c>
      <c r="D44" s="13" t="s">
        <v>666</v>
      </c>
      <c r="E44" s="8"/>
      <c r="F44" s="8"/>
      <c r="G44" s="8"/>
      <c r="H44" s="8"/>
      <c r="I44" s="118"/>
      <c r="J44" s="8"/>
      <c r="K44" s="15"/>
      <c r="L44" s="15"/>
      <c r="M44" s="8"/>
      <c r="N44" s="8"/>
      <c r="O44" s="8"/>
      <c r="P44" s="8"/>
      <c r="Q44" s="8"/>
      <c r="R44" s="8"/>
      <c r="S44" s="8"/>
      <c r="T44" s="8"/>
      <c r="U44" s="8"/>
      <c r="V44" s="8"/>
      <c r="W44" s="8"/>
      <c r="X44" s="8"/>
      <c r="Y44" s="8"/>
      <c r="Z44" s="8"/>
      <c r="AA44" s="8"/>
      <c r="AB44" s="8"/>
      <c r="AC44" s="8"/>
      <c r="AD44" s="8"/>
    </row>
    <row r="45" spans="1:30" ht="15.75" customHeight="1">
      <c r="A45" s="8"/>
      <c r="B45" s="117"/>
      <c r="C45" s="129"/>
      <c r="D45" s="13"/>
      <c r="E45" s="8"/>
      <c r="F45" s="8"/>
      <c r="G45" s="8"/>
      <c r="H45" s="8"/>
      <c r="I45" s="118"/>
      <c r="J45" s="8"/>
      <c r="K45" s="15"/>
      <c r="L45" s="15"/>
    </row>
    <row r="46" spans="1:30" ht="15.75" customHeight="1">
      <c r="A46" s="8"/>
      <c r="B46" s="117"/>
      <c r="C46" s="72"/>
      <c r="D46" s="106" t="s">
        <v>667</v>
      </c>
      <c r="E46" s="107"/>
      <c r="F46" s="107"/>
      <c r="G46" s="107"/>
      <c r="H46" s="107"/>
      <c r="I46" s="107"/>
      <c r="J46" s="107"/>
      <c r="K46" s="15"/>
      <c r="L46" s="15"/>
    </row>
    <row r="47" spans="1:30" ht="60.6" customHeight="1">
      <c r="A47" s="8"/>
      <c r="B47" s="117"/>
      <c r="D47" s="385" t="s">
        <v>668</v>
      </c>
      <c r="E47" s="357" t="s">
        <v>94</v>
      </c>
      <c r="F47" s="110" t="s">
        <v>95</v>
      </c>
      <c r="G47" s="110" t="s">
        <v>96</v>
      </c>
      <c r="H47" s="110" t="s">
        <v>632</v>
      </c>
      <c r="I47" s="110" t="s">
        <v>633</v>
      </c>
      <c r="J47" s="111" t="s">
        <v>634</v>
      </c>
      <c r="K47" s="15"/>
      <c r="L47" s="15"/>
    </row>
    <row r="48" spans="1:30" ht="21" customHeight="1">
      <c r="A48" s="8"/>
      <c r="B48" s="117"/>
      <c r="D48" s="447"/>
      <c r="E48" s="446"/>
      <c r="F48" s="119">
        <v>2024</v>
      </c>
      <c r="G48" s="119">
        <v>2025</v>
      </c>
      <c r="H48" s="119">
        <v>2025</v>
      </c>
      <c r="I48" s="119">
        <v>2025</v>
      </c>
      <c r="J48" s="112" t="s">
        <v>635</v>
      </c>
      <c r="K48" s="15"/>
      <c r="L48" s="15"/>
    </row>
    <row r="49" spans="1:30" ht="15.75" customHeight="1" thickTop="1" thickBot="1">
      <c r="A49" s="8"/>
      <c r="B49" s="117"/>
      <c r="D49" s="130" t="s">
        <v>658</v>
      </c>
      <c r="E49" s="108" t="s">
        <v>637</v>
      </c>
      <c r="F49" s="213" t="s">
        <v>99</v>
      </c>
      <c r="G49" s="115"/>
      <c r="H49" s="8"/>
      <c r="I49" s="114"/>
      <c r="J49" s="114"/>
      <c r="K49" s="15"/>
      <c r="L49" s="15"/>
    </row>
    <row r="50" spans="1:30" ht="15.75" customHeight="1" thickTop="1" thickBot="1">
      <c r="A50" s="8"/>
      <c r="B50" s="117"/>
      <c r="D50" s="130" t="s">
        <v>638</v>
      </c>
      <c r="E50" s="108" t="s">
        <v>637</v>
      </c>
      <c r="F50" s="213" t="s">
        <v>99</v>
      </c>
      <c r="G50" s="115"/>
      <c r="H50" s="8"/>
      <c r="I50" s="114"/>
      <c r="J50" s="114"/>
      <c r="K50" s="15"/>
      <c r="L50" s="15"/>
    </row>
    <row r="51" spans="1:30" ht="15.75" customHeight="1" thickTop="1" thickBot="1">
      <c r="A51" s="8"/>
      <c r="B51" s="117"/>
      <c r="D51" s="130" t="s">
        <v>640</v>
      </c>
      <c r="E51" s="108" t="s">
        <v>637</v>
      </c>
      <c r="F51" s="213" t="s">
        <v>99</v>
      </c>
      <c r="G51" s="115"/>
      <c r="H51" s="8"/>
      <c r="I51" s="114"/>
      <c r="J51" s="114"/>
      <c r="K51" s="15"/>
      <c r="L51" s="15"/>
    </row>
    <row r="52" spans="1:30" ht="15.75" customHeight="1">
      <c r="A52" s="8"/>
      <c r="B52" s="117"/>
      <c r="D52" s="130" t="s">
        <v>641</v>
      </c>
      <c r="E52" s="108" t="s">
        <v>637</v>
      </c>
      <c r="F52" s="213" t="s">
        <v>99</v>
      </c>
      <c r="G52" s="115"/>
      <c r="H52" s="8"/>
      <c r="I52" s="114"/>
      <c r="J52" s="114"/>
      <c r="K52" s="15"/>
      <c r="L52" s="15"/>
    </row>
    <row r="53" spans="1:30" ht="15.75" customHeight="1">
      <c r="A53" s="8"/>
      <c r="B53" s="117"/>
      <c r="D53" s="108" t="s">
        <v>642</v>
      </c>
      <c r="E53" s="108" t="s">
        <v>637</v>
      </c>
      <c r="F53" s="213" t="s">
        <v>99</v>
      </c>
      <c r="G53" s="115"/>
      <c r="H53" s="8"/>
      <c r="I53" s="114"/>
      <c r="J53" s="114"/>
      <c r="K53" s="15"/>
      <c r="L53" s="15"/>
    </row>
    <row r="54" spans="1:30" ht="15.75" customHeight="1">
      <c r="A54" s="8"/>
      <c r="B54" s="117"/>
      <c r="D54" s="108" t="s">
        <v>643</v>
      </c>
      <c r="E54" s="108" t="s">
        <v>637</v>
      </c>
      <c r="F54" s="213" t="s">
        <v>99</v>
      </c>
      <c r="G54" s="115"/>
      <c r="H54" s="8"/>
      <c r="I54" s="114"/>
      <c r="J54" s="114"/>
      <c r="K54" s="15"/>
      <c r="L54" s="15"/>
    </row>
    <row r="55" spans="1:30" ht="15.75" customHeight="1">
      <c r="A55" s="8"/>
      <c r="B55" s="117"/>
      <c r="C55" s="8"/>
      <c r="D55" s="121" t="s">
        <v>644</v>
      </c>
      <c r="E55" s="108" t="s">
        <v>637</v>
      </c>
      <c r="F55" s="213" t="s">
        <v>99</v>
      </c>
      <c r="G55" s="115"/>
      <c r="H55" s="8"/>
      <c r="I55" s="114"/>
      <c r="J55" s="114"/>
      <c r="K55" s="15"/>
      <c r="L55" s="15"/>
      <c r="M55" s="8"/>
      <c r="N55" s="8"/>
      <c r="O55" s="8"/>
      <c r="P55" s="8"/>
      <c r="Q55" s="8"/>
      <c r="R55" s="8"/>
      <c r="S55" s="8"/>
      <c r="T55" s="8"/>
      <c r="U55" s="8"/>
      <c r="V55" s="8"/>
      <c r="W55" s="8"/>
      <c r="X55" s="8"/>
      <c r="Y55" s="8"/>
      <c r="Z55" s="8"/>
      <c r="AA55" s="8"/>
      <c r="AB55" s="8"/>
      <c r="AC55" s="8"/>
      <c r="AD55" s="8"/>
    </row>
    <row r="56" spans="1:30" ht="15.75" customHeight="1">
      <c r="A56" s="8"/>
      <c r="B56" s="117"/>
      <c r="D56" s="108" t="s">
        <v>645</v>
      </c>
      <c r="E56" s="108" t="s">
        <v>637</v>
      </c>
      <c r="F56" s="213" t="s">
        <v>99</v>
      </c>
      <c r="G56" s="115"/>
      <c r="H56" s="8"/>
      <c r="I56" s="114"/>
      <c r="J56" s="114"/>
      <c r="K56" s="15"/>
      <c r="L56" s="15"/>
    </row>
    <row r="57" spans="1:30" ht="15.75" customHeight="1">
      <c r="A57" s="8"/>
      <c r="B57" s="117"/>
      <c r="D57" s="108" t="s">
        <v>646</v>
      </c>
      <c r="E57" s="108" t="s">
        <v>637</v>
      </c>
      <c r="F57" s="213" t="s">
        <v>99</v>
      </c>
      <c r="G57" s="115"/>
      <c r="H57" s="8"/>
      <c r="I57" s="114"/>
      <c r="J57" s="114"/>
      <c r="K57" s="15"/>
      <c r="L57" s="15"/>
    </row>
    <row r="58" spans="1:30" ht="15.75" customHeight="1">
      <c r="A58" s="8"/>
      <c r="B58" s="117"/>
      <c r="D58" s="108" t="s">
        <v>647</v>
      </c>
      <c r="E58" s="108" t="s">
        <v>637</v>
      </c>
      <c r="F58" s="213" t="s">
        <v>99</v>
      </c>
      <c r="G58" s="115"/>
      <c r="H58" s="8"/>
      <c r="I58" s="114"/>
      <c r="J58" s="114"/>
      <c r="K58" s="15"/>
      <c r="L58" s="15"/>
    </row>
    <row r="59" spans="1:30" ht="15.75" customHeight="1">
      <c r="A59" s="8"/>
      <c r="B59" s="117"/>
      <c r="D59" s="123" t="s">
        <v>648</v>
      </c>
      <c r="E59" s="108" t="s">
        <v>637</v>
      </c>
      <c r="F59" s="122" t="s">
        <v>649</v>
      </c>
      <c r="G59" s="114"/>
      <c r="H59" s="8"/>
      <c r="I59" s="114"/>
      <c r="J59" s="114"/>
      <c r="K59" s="15"/>
      <c r="L59" s="15"/>
    </row>
    <row r="60" spans="1:30" ht="15.75" customHeight="1">
      <c r="A60" s="8"/>
      <c r="B60" s="117"/>
      <c r="D60" s="108" t="s">
        <v>650</v>
      </c>
      <c r="E60" s="108" t="s">
        <v>637</v>
      </c>
      <c r="F60" s="213" t="s">
        <v>99</v>
      </c>
      <c r="G60" s="115"/>
      <c r="H60" s="8"/>
      <c r="I60" s="114"/>
      <c r="J60" s="114"/>
      <c r="K60" s="15"/>
      <c r="L60" s="15"/>
    </row>
    <row r="61" spans="1:30" ht="15.75" customHeight="1" thickTop="1" thickBot="1">
      <c r="A61" s="8"/>
      <c r="B61" s="117"/>
      <c r="D61" s="108" t="s">
        <v>651</v>
      </c>
      <c r="E61" s="108" t="s">
        <v>637</v>
      </c>
      <c r="F61" s="213" t="s">
        <v>99</v>
      </c>
      <c r="G61" s="115"/>
      <c r="H61" s="8"/>
      <c r="I61" s="114"/>
      <c r="J61" s="114"/>
      <c r="K61" s="15"/>
      <c r="L61" s="15"/>
    </row>
    <row r="62" spans="1:30" ht="15.75" customHeight="1" thickTop="1" thickBot="1">
      <c r="A62" s="8"/>
      <c r="B62" s="117"/>
      <c r="D62" s="125" t="s">
        <v>669</v>
      </c>
      <c r="E62" s="125" t="s">
        <v>637</v>
      </c>
      <c r="F62" s="214" t="s">
        <v>99</v>
      </c>
      <c r="G62" s="137" t="str">
        <f>IF(OR(ISBLANK(G49),ISBLANK(G50),ISBLANK(G51),ISBLANK(G52),ISBLANK(G53),ISBLANK(G54),ISBLANK(G55),ISBLANK(G56),ISBLANK(G57),ISBLANK(G58),ISBLANK(G60),ISBLANK(G61)),"Calculated",SUM(G49:G61))</f>
        <v>Calculated</v>
      </c>
      <c r="H62" s="314"/>
      <c r="I62" s="132"/>
      <c r="J62" s="132"/>
      <c r="K62" s="15"/>
      <c r="L62" s="15"/>
    </row>
    <row r="63" spans="1:30" ht="15.75" customHeight="1" thickTop="1" thickBot="1">
      <c r="A63" s="8"/>
      <c r="B63" s="117"/>
      <c r="D63" s="133" t="s">
        <v>670</v>
      </c>
      <c r="E63" s="125" t="s">
        <v>654</v>
      </c>
      <c r="F63" s="214" t="s">
        <v>99</v>
      </c>
      <c r="G63" s="115"/>
      <c r="H63" s="8"/>
      <c r="I63" s="128"/>
      <c r="J63" s="128"/>
      <c r="K63" s="15"/>
      <c r="L63" s="15"/>
    </row>
    <row r="64" spans="1:30" ht="15.75" customHeight="1" thickTop="1">
      <c r="A64" s="8"/>
      <c r="B64" s="117"/>
      <c r="C64" s="129"/>
      <c r="D64" s="13"/>
      <c r="E64" s="8"/>
      <c r="F64" s="8"/>
      <c r="G64" s="8"/>
      <c r="H64" s="8"/>
      <c r="I64" s="118"/>
      <c r="J64" s="8"/>
      <c r="K64" s="15"/>
      <c r="L64" s="15"/>
    </row>
    <row r="65" spans="1:12" ht="15.75" customHeight="1" thickBot="1">
      <c r="A65" s="8"/>
      <c r="B65" s="131"/>
      <c r="D65" s="13"/>
      <c r="E65" s="8"/>
      <c r="F65" s="8"/>
      <c r="G65" s="8"/>
      <c r="H65" s="8"/>
      <c r="I65" s="118"/>
      <c r="J65" s="8"/>
      <c r="K65" s="15"/>
      <c r="L65" s="15"/>
    </row>
    <row r="66" spans="1:12" ht="15.75" customHeight="1" thickTop="1">
      <c r="A66" s="8"/>
      <c r="B66" s="117"/>
      <c r="C66" s="50"/>
      <c r="D66" s="106" t="s">
        <v>671</v>
      </c>
      <c r="E66" s="107"/>
      <c r="F66" s="107"/>
      <c r="G66" s="107"/>
      <c r="H66" s="107"/>
      <c r="I66" s="107"/>
      <c r="J66" s="15"/>
      <c r="K66" s="15"/>
    </row>
    <row r="67" spans="1:12" ht="43.5" customHeight="1">
      <c r="A67" s="8"/>
      <c r="B67" s="8"/>
      <c r="C67" s="8"/>
      <c r="D67" s="385" t="s">
        <v>668</v>
      </c>
      <c r="E67" s="357" t="s">
        <v>94</v>
      </c>
      <c r="F67" s="110" t="s">
        <v>95</v>
      </c>
      <c r="G67" s="110" t="s">
        <v>96</v>
      </c>
      <c r="H67" s="110" t="s">
        <v>633</v>
      </c>
      <c r="I67" s="111" t="s">
        <v>634</v>
      </c>
      <c r="J67" s="15"/>
      <c r="K67" s="15"/>
    </row>
    <row r="68" spans="1:12" ht="15.75" customHeight="1">
      <c r="A68" s="8"/>
      <c r="B68" s="8"/>
      <c r="C68" s="8"/>
      <c r="D68" s="445"/>
      <c r="E68" s="433"/>
      <c r="F68" s="119">
        <v>2024</v>
      </c>
      <c r="G68" s="119">
        <v>2025</v>
      </c>
      <c r="H68" s="119">
        <v>2025</v>
      </c>
      <c r="I68" s="112" t="s">
        <v>635</v>
      </c>
      <c r="J68" s="15"/>
      <c r="K68" s="15"/>
    </row>
    <row r="69" spans="1:12" ht="15.75" customHeight="1">
      <c r="A69" s="8"/>
      <c r="B69" s="8"/>
      <c r="C69" s="8"/>
      <c r="D69" s="133" t="s">
        <v>672</v>
      </c>
      <c r="E69" s="108" t="s">
        <v>637</v>
      </c>
      <c r="F69" s="213" t="s">
        <v>99</v>
      </c>
      <c r="G69" s="114" t="str">
        <f>IF(OR(ISBLANK(G13),ISBLANK(G14),ISBLANK(G15),ISBLANK(G16),ISBLANK(G17),ISBLANK(G35),ISBLANK(G36),ISBLANK(G37),ISBLANK(G38),ISBLANK(G39),ISBLANK(G49),ISBLANK(G50),ISBLANK(G51),ISBLANK(G52)),"Calculated",SUM((G13+G14+G15+G16+G17+G35+G36+G37+G38+G39)-(G49+G50+G51+G52)))</f>
        <v>Calculated</v>
      </c>
      <c r="H69" s="114"/>
      <c r="I69" s="114"/>
      <c r="J69" s="15"/>
      <c r="K69" s="15"/>
    </row>
    <row r="70" spans="1:12" ht="15.75" customHeight="1">
      <c r="A70" s="8"/>
      <c r="B70" s="8"/>
      <c r="C70" s="8"/>
      <c r="D70" s="125" t="s">
        <v>673</v>
      </c>
      <c r="E70" s="108" t="s">
        <v>637</v>
      </c>
      <c r="F70" s="213" t="s">
        <v>99</v>
      </c>
      <c r="G70" s="114" t="str">
        <f>IF(OR(ISBLANK(G18),ISBLANK(G19),ISBLANK(G20),ISBLANK(G21),ISBLANK(G22),ISBLANK(G23),ISBLANK(G24),ISBLANK(G25),ISBLANK(G26),ISBLANK(G40),ISBLANK(G41),ISBLANK(G53),ISBLANK(G54),ISBLANK(G55),ISBLANK(G56),ISBLANK(G57),ISBLANK(G58),ISBLANK(G59),ISBLANK(G60),ISBLANK(G61)),"Calculated",SUM((G18+G19+G20+G21+G22+G23+G24+G25+G26+G40+G41)-(G53+G54+G55+G56+G57+G58+G59+G60+G61)))</f>
        <v>Calculated</v>
      </c>
      <c r="H70" s="114"/>
      <c r="I70" s="114"/>
      <c r="J70" s="15"/>
      <c r="K70" s="15"/>
    </row>
    <row r="71" spans="1:12" ht="15.75" customHeight="1">
      <c r="A71" s="8"/>
      <c r="B71" s="8"/>
      <c r="C71" s="8"/>
      <c r="D71" s="125" t="s">
        <v>674</v>
      </c>
      <c r="E71" s="108" t="s">
        <v>637</v>
      </c>
      <c r="F71" s="213" t="s">
        <v>99</v>
      </c>
      <c r="G71" s="316" t="str">
        <f>IF(OR(ISBLANK(G13),ISBLANK(G14),ISBLANK(G15),ISBLANK(G16),ISBLANK(G17),ISBLANK(G35),ISBLANK(G36),ISBLANK(G37),ISBLANK(G38),ISBLANK(G39),ISBLANK(G49),ISBLANK(G50),ISBLANK(G51),ISBLANK(G52),ISBLANK(G18),ISBLANK(G19),ISBLANK(G20),ISBLANK(G21),ISBLANK(G22),ISBLANK(G23),ISBLANK(G25),ISBLANK(G26),ISBLANK(G40),ISBLANK(G53),ISBLANK(G54),ISBLANK(G55),ISBLANK(G56),ISBLANK(G57),ISBLANK(G58),ISBLANK(G60),ISBLANK(G61)),"Calculated",SUM(G69:G70))</f>
        <v>Calculated</v>
      </c>
      <c r="H71" s="317"/>
      <c r="I71" s="317"/>
      <c r="J71" s="15"/>
      <c r="K71" s="15"/>
    </row>
    <row r="72" spans="1:12" ht="15.75" customHeight="1">
      <c r="A72" s="8"/>
      <c r="B72" s="8"/>
      <c r="C72" s="8"/>
      <c r="D72" s="133" t="s">
        <v>675</v>
      </c>
      <c r="E72" s="108" t="s">
        <v>637</v>
      </c>
      <c r="F72" s="213" t="s">
        <v>99</v>
      </c>
      <c r="G72" s="128" t="str">
        <f>IF(OR(ISBLANK(G13),ISBLANK(G14),ISBLANK(G15),ISBLANK(G16),ISBLANK(G17),ISBLANK(G35),ISBLANK(G36),ISBLANK(G37),ISBLANK(G38),ISBLANK(G39),ISBLANK(G49),ISBLANK(G50),ISBLANK(G51),ISBLANK(G52),ISBLANK(G18),ISBLANK(G19),ISBLANK(G20),ISBLANK(G21),ISBLANK(G22),ISBLANK(G23),ISBLANK(G25),ISBLANK(G26),ISBLANK(G40),ISBLANK(G53),ISBLANK(G54),ISBLANK(G55),ISBLANK(G56),ISBLANK(G57),ISBLANK(G58),ISBLANK(G60),ISBLANK(G61)),"Calculated",SUM(G69/G71))</f>
        <v>Calculated</v>
      </c>
      <c r="H72" s="128"/>
      <c r="I72" s="128"/>
      <c r="J72" s="15"/>
      <c r="K72" s="15"/>
    </row>
    <row r="73" spans="1:12" ht="15.75" customHeight="1">
      <c r="A73" s="8"/>
      <c r="B73" s="8"/>
      <c r="C73" s="8"/>
      <c r="D73" s="13"/>
      <c r="E73" s="8"/>
      <c r="F73" s="8"/>
      <c r="G73" s="8"/>
      <c r="H73" s="8"/>
      <c r="I73" s="118"/>
      <c r="J73" s="8"/>
      <c r="K73" s="15"/>
      <c r="L73" s="15"/>
    </row>
    <row r="74" spans="1:12" ht="15.75" customHeight="1" thickBot="1">
      <c r="A74" s="8"/>
      <c r="B74" s="8"/>
      <c r="C74" s="8"/>
      <c r="D74" s="13"/>
      <c r="E74" s="8"/>
      <c r="F74" s="8"/>
      <c r="G74" s="8"/>
      <c r="H74" s="8"/>
      <c r="I74" s="118"/>
      <c r="J74" s="8"/>
      <c r="K74" s="15"/>
      <c r="L74" s="15"/>
    </row>
    <row r="75" spans="1:12" ht="15.75" customHeight="1" thickTop="1">
      <c r="A75" s="8"/>
      <c r="B75" s="8"/>
      <c r="C75" s="50"/>
      <c r="D75" s="106" t="s">
        <v>676</v>
      </c>
      <c r="E75" s="107"/>
      <c r="F75" s="107"/>
      <c r="G75" s="107"/>
      <c r="H75" s="15"/>
      <c r="I75" s="15"/>
    </row>
    <row r="76" spans="1:12" ht="27.75" customHeight="1">
      <c r="A76" s="8"/>
      <c r="B76" s="8"/>
      <c r="D76" s="385" t="s">
        <v>92</v>
      </c>
      <c r="E76" s="357" t="s">
        <v>94</v>
      </c>
      <c r="F76" s="110" t="s">
        <v>95</v>
      </c>
      <c r="G76" s="110" t="s">
        <v>96</v>
      </c>
      <c r="H76" s="15"/>
      <c r="I76" s="15"/>
    </row>
    <row r="77" spans="1:12" ht="15.75" customHeight="1">
      <c r="A77" s="8"/>
      <c r="B77" s="8"/>
      <c r="D77" s="447"/>
      <c r="E77" s="446"/>
      <c r="F77" s="119">
        <v>2024</v>
      </c>
      <c r="G77" s="119">
        <v>2025</v>
      </c>
      <c r="H77" s="15"/>
      <c r="I77" s="15"/>
    </row>
    <row r="78" spans="1:12" ht="15.75" customHeight="1">
      <c r="A78" s="8"/>
      <c r="B78" s="8"/>
      <c r="D78" s="108" t="s">
        <v>677</v>
      </c>
      <c r="E78" s="108" t="s">
        <v>678</v>
      </c>
      <c r="F78" s="213" t="s">
        <v>99</v>
      </c>
      <c r="G78" s="116" t="str">
        <f>IFERROR(Energy_Cons/(GAV*1000000),"Calculated")</f>
        <v>Calculated</v>
      </c>
      <c r="H78" s="15"/>
      <c r="I78" s="15"/>
    </row>
    <row r="79" spans="1:12" ht="15.75" customHeight="1">
      <c r="A79" s="8"/>
      <c r="B79" s="8"/>
      <c r="D79" s="108" t="s">
        <v>679</v>
      </c>
      <c r="E79" s="108" t="s">
        <v>678</v>
      </c>
      <c r="F79" s="213" t="s">
        <v>99</v>
      </c>
      <c r="G79" s="116" t="str">
        <f>IFERROR(Energy_Cons/(Revenue*1000000),"Calculated")</f>
        <v>Calculated</v>
      </c>
      <c r="H79" s="15"/>
      <c r="I79" s="15"/>
    </row>
    <row r="80" spans="1:12" ht="15.75" customHeight="1">
      <c r="A80" s="8"/>
      <c r="B80" s="8"/>
      <c r="D80" s="108" t="s">
        <v>680</v>
      </c>
      <c r="E80" s="108" t="s">
        <v>681</v>
      </c>
      <c r="F80" s="213" t="s">
        <v>99</v>
      </c>
      <c r="G80" s="116" t="str">
        <f>IFERROR(Energy_Cons/Output,"Calculated")</f>
        <v>Calculated</v>
      </c>
      <c r="H80" s="15"/>
      <c r="I80" s="15"/>
    </row>
    <row r="81" spans="1:30" ht="15.75" customHeight="1">
      <c r="A81" s="8"/>
      <c r="B81" s="8"/>
      <c r="D81" s="108" t="s">
        <v>682</v>
      </c>
      <c r="E81" s="108" t="s">
        <v>678</v>
      </c>
      <c r="F81" s="213" t="s">
        <v>99</v>
      </c>
      <c r="G81" s="116" t="str">
        <f>IFERROR(Energy_Exp/(GAV*1000000),"Calculated")</f>
        <v>Calculated</v>
      </c>
      <c r="H81" s="15"/>
      <c r="I81" s="15"/>
    </row>
    <row r="82" spans="1:30" ht="15.75" customHeight="1">
      <c r="A82" s="8"/>
      <c r="B82" s="8"/>
      <c r="D82" s="108" t="s">
        <v>683</v>
      </c>
      <c r="E82" s="108" t="s">
        <v>678</v>
      </c>
      <c r="F82" s="213" t="s">
        <v>99</v>
      </c>
      <c r="G82" s="116" t="str">
        <f>IFERROR(Energy_Exp/(Revenue*1000000),"Calculated")</f>
        <v>Calculated</v>
      </c>
      <c r="H82" s="15"/>
      <c r="I82" s="15"/>
    </row>
    <row r="83" spans="1:30" ht="15.75" customHeight="1">
      <c r="A83" s="8"/>
      <c r="B83" s="8"/>
      <c r="D83" s="108" t="s">
        <v>684</v>
      </c>
      <c r="E83" s="108" t="s">
        <v>681</v>
      </c>
      <c r="F83" s="213" t="s">
        <v>99</v>
      </c>
      <c r="G83" s="116" t="str">
        <f>IFERROR(Energy_Exp/Output,"Calculated")</f>
        <v>Calculated</v>
      </c>
      <c r="H83" s="15"/>
      <c r="I83" s="15"/>
    </row>
    <row r="84" spans="1:30" ht="15.75" customHeight="1" thickBot="1">
      <c r="A84" s="8"/>
      <c r="B84" s="8"/>
      <c r="C84" s="134"/>
      <c r="D84" s="13"/>
      <c r="E84" s="8"/>
      <c r="F84" s="8"/>
      <c r="G84" s="8"/>
      <c r="H84" s="8"/>
      <c r="I84" s="8"/>
      <c r="J84" s="8"/>
      <c r="K84" s="15"/>
      <c r="L84" s="15"/>
    </row>
    <row r="85" spans="1:30" ht="15.75" customHeight="1">
      <c r="A85" s="8"/>
      <c r="B85" s="131"/>
      <c r="C85" s="13" t="s">
        <v>685</v>
      </c>
      <c r="D85" s="13"/>
      <c r="E85" s="13"/>
      <c r="F85" s="13"/>
      <c r="G85" s="23"/>
      <c r="H85" s="23"/>
      <c r="I85" s="13"/>
      <c r="J85" s="23"/>
      <c r="K85" s="15"/>
      <c r="L85" s="15"/>
      <c r="M85" s="10"/>
      <c r="N85" s="10"/>
      <c r="O85" s="8"/>
      <c r="P85" s="8"/>
      <c r="Q85" s="8"/>
      <c r="R85" s="8"/>
      <c r="S85" s="8"/>
      <c r="T85" s="8"/>
      <c r="U85" s="8"/>
      <c r="V85" s="8"/>
      <c r="W85" s="8"/>
      <c r="X85" s="8"/>
      <c r="Y85" s="8"/>
      <c r="Z85" s="8"/>
      <c r="AA85" s="8"/>
      <c r="AB85" s="8"/>
      <c r="AC85" s="8"/>
      <c r="AD85" s="8"/>
    </row>
    <row r="86" spans="1:30" ht="15.75" customHeight="1">
      <c r="A86" s="8"/>
      <c r="B86" s="131"/>
      <c r="C86" s="13" t="s">
        <v>686</v>
      </c>
      <c r="D86" s="13"/>
      <c r="E86" s="13"/>
      <c r="F86" s="13"/>
      <c r="G86" s="23"/>
      <c r="H86" s="23"/>
      <c r="I86" s="13"/>
      <c r="J86" s="13"/>
      <c r="K86" s="15"/>
      <c r="L86" s="15"/>
      <c r="M86" s="10"/>
      <c r="N86" s="10"/>
      <c r="O86" s="8"/>
      <c r="P86" s="8"/>
      <c r="Q86" s="8"/>
      <c r="R86" s="8"/>
      <c r="S86" s="8"/>
      <c r="T86" s="8"/>
      <c r="U86" s="8"/>
      <c r="V86" s="8"/>
      <c r="W86" s="8"/>
      <c r="X86" s="8"/>
      <c r="Y86" s="8"/>
      <c r="Z86" s="8"/>
      <c r="AA86" s="8"/>
      <c r="AB86" s="8"/>
      <c r="AC86" s="8"/>
      <c r="AD86" s="8"/>
    </row>
    <row r="87" spans="1:30" ht="15.75" customHeight="1">
      <c r="A87" s="8"/>
      <c r="B87" s="131"/>
      <c r="C87" s="23" t="s">
        <v>104</v>
      </c>
      <c r="D87" s="238" t="s">
        <v>346</v>
      </c>
      <c r="E87" s="239"/>
      <c r="F87" s="239"/>
      <c r="G87" s="239"/>
      <c r="H87" s="239"/>
      <c r="I87" s="239"/>
      <c r="J87" s="239"/>
      <c r="K87" s="15"/>
      <c r="L87" s="15"/>
      <c r="M87" s="10"/>
      <c r="N87" s="10"/>
      <c r="O87" s="8"/>
      <c r="P87" s="8"/>
      <c r="Q87" s="8"/>
      <c r="R87" s="8"/>
      <c r="S87" s="8"/>
      <c r="T87" s="8"/>
      <c r="U87" s="8"/>
      <c r="V87" s="8"/>
      <c r="W87" s="8"/>
      <c r="X87" s="8"/>
      <c r="Y87" s="8"/>
      <c r="Z87" s="8"/>
      <c r="AA87" s="8"/>
      <c r="AB87" s="8"/>
      <c r="AC87" s="8"/>
      <c r="AD87" s="8"/>
    </row>
    <row r="88" spans="1:30" ht="15.75" customHeight="1">
      <c r="A88" s="8"/>
      <c r="B88" s="131"/>
      <c r="C88" s="23" t="s">
        <v>104</v>
      </c>
      <c r="D88" s="238" t="s">
        <v>347</v>
      </c>
      <c r="E88" s="239"/>
      <c r="F88" s="239"/>
      <c r="G88" s="239"/>
      <c r="H88" s="239"/>
      <c r="I88" s="239"/>
      <c r="J88" s="239"/>
      <c r="K88" s="15"/>
      <c r="L88" s="15"/>
      <c r="M88" s="10"/>
      <c r="N88" s="10"/>
      <c r="O88" s="8"/>
      <c r="P88" s="8"/>
      <c r="Q88" s="8"/>
      <c r="R88" s="8"/>
      <c r="S88" s="8"/>
      <c r="T88" s="8"/>
      <c r="U88" s="8"/>
      <c r="V88" s="8"/>
      <c r="W88" s="8"/>
      <c r="X88" s="8"/>
      <c r="Y88" s="8"/>
      <c r="Z88" s="8"/>
      <c r="AA88" s="8"/>
      <c r="AB88" s="8"/>
      <c r="AC88" s="8"/>
      <c r="AD88" s="8"/>
    </row>
    <row r="89" spans="1:30" ht="15.75" customHeight="1">
      <c r="A89" s="8"/>
      <c r="B89" s="131"/>
      <c r="C89" s="8"/>
      <c r="D89" s="238" t="s">
        <v>348</v>
      </c>
      <c r="E89" s="8"/>
      <c r="F89" s="8"/>
      <c r="G89" s="239"/>
      <c r="H89" s="239"/>
      <c r="I89" s="239"/>
      <c r="J89" s="239"/>
      <c r="K89" s="15"/>
      <c r="L89" s="15"/>
      <c r="M89" s="10"/>
      <c r="N89" s="10"/>
      <c r="O89" s="8"/>
      <c r="P89" s="8"/>
      <c r="Q89" s="8"/>
      <c r="R89" s="8"/>
      <c r="S89" s="8"/>
      <c r="T89" s="8"/>
      <c r="U89" s="8"/>
      <c r="V89" s="8"/>
      <c r="W89" s="8"/>
      <c r="X89" s="8"/>
      <c r="Y89" s="8"/>
      <c r="Z89" s="8"/>
      <c r="AA89" s="8"/>
      <c r="AB89" s="8"/>
      <c r="AC89" s="8"/>
      <c r="AD89" s="8"/>
    </row>
    <row r="90" spans="1:30" ht="15.75" customHeight="1">
      <c r="A90" s="8"/>
      <c r="B90" s="12"/>
      <c r="C90" s="23" t="s">
        <v>104</v>
      </c>
      <c r="D90" s="238" t="s">
        <v>349</v>
      </c>
      <c r="E90" s="239"/>
      <c r="F90" s="8"/>
      <c r="G90" s="239"/>
      <c r="H90" s="239"/>
      <c r="I90" s="239"/>
      <c r="J90" s="239"/>
      <c r="K90" s="15"/>
      <c r="L90" s="15"/>
      <c r="M90" s="10"/>
      <c r="N90" s="10"/>
      <c r="O90" s="8"/>
      <c r="P90" s="8"/>
      <c r="Q90" s="8"/>
      <c r="R90" s="8"/>
      <c r="S90" s="8"/>
      <c r="T90" s="8"/>
      <c r="U90" s="8"/>
      <c r="V90" s="8"/>
      <c r="W90" s="8"/>
      <c r="X90" s="8"/>
      <c r="Y90" s="8"/>
      <c r="Z90" s="8"/>
      <c r="AA90" s="8"/>
      <c r="AB90" s="8"/>
      <c r="AC90" s="8"/>
      <c r="AD90" s="8"/>
    </row>
    <row r="91" spans="1:30" ht="15.75" customHeight="1">
      <c r="A91" s="8"/>
      <c r="B91" s="12"/>
      <c r="C91" s="14"/>
      <c r="D91" s="238" t="s">
        <v>348</v>
      </c>
      <c r="E91" s="239"/>
      <c r="F91" s="8"/>
      <c r="G91" s="239"/>
      <c r="H91" s="239"/>
      <c r="I91" s="239"/>
      <c r="J91" s="239"/>
      <c r="K91" s="15"/>
      <c r="L91" s="15"/>
      <c r="M91" s="10"/>
      <c r="N91" s="10"/>
      <c r="O91" s="8"/>
      <c r="P91" s="8"/>
      <c r="Q91" s="8"/>
      <c r="R91" s="8"/>
      <c r="S91" s="8"/>
      <c r="T91" s="8"/>
      <c r="U91" s="8"/>
      <c r="V91" s="8"/>
      <c r="W91" s="8"/>
      <c r="X91" s="8"/>
      <c r="Y91" s="8"/>
      <c r="Z91" s="8"/>
      <c r="AA91" s="8"/>
      <c r="AB91" s="8"/>
      <c r="AC91" s="8"/>
      <c r="AD91" s="8"/>
    </row>
    <row r="92" spans="1:30" ht="15.75" customHeight="1">
      <c r="A92" s="8"/>
      <c r="B92" s="12"/>
      <c r="C92" s="14"/>
      <c r="D92" s="238"/>
      <c r="E92" s="239"/>
      <c r="F92" s="8"/>
      <c r="G92" s="239"/>
      <c r="H92" s="239"/>
      <c r="I92" s="239"/>
      <c r="J92" s="239"/>
      <c r="K92" s="15"/>
      <c r="L92" s="15"/>
      <c r="M92" s="10"/>
      <c r="N92" s="10"/>
      <c r="O92" s="8"/>
      <c r="P92" s="8"/>
      <c r="Q92" s="8"/>
      <c r="R92" s="8"/>
      <c r="S92" s="8"/>
      <c r="T92" s="8"/>
      <c r="U92" s="8"/>
      <c r="V92" s="8"/>
      <c r="W92" s="8"/>
      <c r="X92" s="8"/>
      <c r="Y92" s="8"/>
      <c r="Z92" s="8"/>
      <c r="AA92" s="8"/>
      <c r="AB92" s="8"/>
      <c r="AC92" s="8"/>
      <c r="AD92" s="8"/>
    </row>
    <row r="93" spans="1:30" ht="15.75" customHeight="1">
      <c r="A93" s="8"/>
      <c r="B93" s="14"/>
      <c r="C93" s="10" t="s">
        <v>218</v>
      </c>
      <c r="D93" s="10"/>
      <c r="E93" s="10"/>
      <c r="F93" s="10"/>
      <c r="G93" s="13"/>
      <c r="H93" s="13"/>
      <c r="I93" s="10"/>
      <c r="J93" s="10"/>
      <c r="K93" s="15"/>
      <c r="L93" s="384"/>
      <c r="M93" s="427"/>
      <c r="N93" s="10"/>
      <c r="O93" s="8"/>
      <c r="P93" s="8"/>
      <c r="Q93" s="8"/>
      <c r="R93" s="8"/>
      <c r="S93" s="8"/>
      <c r="T93" s="8"/>
      <c r="U93" s="8"/>
      <c r="V93" s="8"/>
      <c r="W93" s="8"/>
      <c r="X93" s="8"/>
      <c r="Y93" s="8"/>
      <c r="Z93" s="8"/>
      <c r="AA93" s="8"/>
      <c r="AB93" s="8"/>
      <c r="AC93" s="8"/>
      <c r="AD93" s="8"/>
    </row>
    <row r="94" spans="1:30" ht="15.75" customHeight="1">
      <c r="A94" s="8"/>
      <c r="B94" s="14"/>
      <c r="C94" s="296" t="s">
        <v>157</v>
      </c>
      <c r="D94" s="297"/>
      <c r="E94" s="298"/>
      <c r="F94" s="10"/>
      <c r="G94" s="13"/>
      <c r="H94" s="13"/>
      <c r="I94" s="10"/>
      <c r="J94" s="10"/>
      <c r="K94" s="15"/>
      <c r="L94" s="264"/>
      <c r="M94" s="204"/>
      <c r="N94" s="10"/>
      <c r="O94" s="8"/>
      <c r="P94" s="8"/>
      <c r="Q94" s="8"/>
      <c r="R94" s="8"/>
      <c r="S94" s="8"/>
      <c r="T94" s="8"/>
      <c r="U94" s="8"/>
      <c r="V94" s="8"/>
      <c r="W94" s="8"/>
      <c r="X94" s="8"/>
      <c r="Y94" s="8"/>
      <c r="Z94" s="8"/>
      <c r="AA94" s="8"/>
      <c r="AB94" s="8"/>
      <c r="AC94" s="8"/>
      <c r="AD94" s="8"/>
    </row>
    <row r="95" spans="1:30" ht="15.75" customHeight="1">
      <c r="A95" s="8"/>
      <c r="B95" s="8"/>
      <c r="C95" s="13"/>
      <c r="D95" s="13"/>
      <c r="E95" s="10"/>
      <c r="F95" s="13"/>
      <c r="G95" s="13"/>
      <c r="H95" s="13"/>
      <c r="I95" s="13"/>
      <c r="J95" s="13"/>
      <c r="K95" s="15"/>
      <c r="L95" s="15"/>
      <c r="M95" s="10"/>
      <c r="N95" s="10"/>
      <c r="O95" s="8"/>
      <c r="P95" s="8"/>
      <c r="Q95" s="8"/>
      <c r="R95" s="8"/>
      <c r="S95" s="8"/>
      <c r="T95" s="8"/>
      <c r="U95" s="8"/>
      <c r="V95" s="8"/>
      <c r="W95" s="8"/>
      <c r="X95" s="8"/>
      <c r="Y95" s="8"/>
      <c r="Z95" s="8"/>
      <c r="AA95" s="8"/>
      <c r="AB95" s="8"/>
      <c r="AC95" s="8"/>
      <c r="AD95" s="8"/>
    </row>
    <row r="96" spans="1:30" ht="15.75" customHeight="1">
      <c r="A96" s="8"/>
      <c r="B96" s="14"/>
      <c r="C96" s="13" t="s">
        <v>687</v>
      </c>
      <c r="D96" s="13"/>
      <c r="E96" s="13"/>
      <c r="F96" s="13"/>
      <c r="G96" s="13"/>
      <c r="H96" s="13"/>
      <c r="I96" s="13"/>
      <c r="J96" s="13"/>
      <c r="K96" s="109"/>
      <c r="L96" s="109"/>
      <c r="M96" s="10"/>
      <c r="N96" s="10"/>
      <c r="O96" s="8"/>
      <c r="P96" s="8"/>
      <c r="Q96" s="8"/>
      <c r="R96" s="8"/>
      <c r="S96" s="8"/>
      <c r="T96" s="8"/>
      <c r="U96" s="8"/>
      <c r="V96" s="8"/>
      <c r="W96" s="8"/>
      <c r="X96" s="8"/>
      <c r="Y96" s="8"/>
      <c r="Z96" s="8"/>
      <c r="AA96" s="8"/>
      <c r="AB96" s="8"/>
      <c r="AC96" s="8"/>
      <c r="AD96" s="8"/>
    </row>
    <row r="97" spans="1:30" ht="17.100000000000001" customHeight="1">
      <c r="A97" s="8"/>
      <c r="B97" s="14"/>
      <c r="C97" s="69" t="s">
        <v>104</v>
      </c>
      <c r="D97" s="13" t="s">
        <v>688</v>
      </c>
      <c r="K97" s="109"/>
      <c r="L97" s="109"/>
      <c r="M97" s="10"/>
      <c r="N97" s="10"/>
      <c r="O97" s="8"/>
      <c r="P97" s="8"/>
      <c r="Q97" s="8"/>
      <c r="R97" s="8"/>
      <c r="S97" s="8"/>
      <c r="T97" s="8"/>
      <c r="U97" s="8"/>
      <c r="V97" s="8"/>
      <c r="W97" s="8"/>
      <c r="X97" s="8"/>
      <c r="Y97" s="8"/>
      <c r="Z97" s="8"/>
      <c r="AA97" s="8"/>
      <c r="AB97" s="8"/>
      <c r="AC97" s="8"/>
      <c r="AD97" s="8"/>
    </row>
    <row r="98" spans="1:30" ht="15.75" customHeight="1">
      <c r="A98" s="8"/>
      <c r="B98" s="14"/>
      <c r="C98" s="8"/>
      <c r="D98" s="13"/>
      <c r="E98" s="13"/>
      <c r="F98" s="13"/>
      <c r="G98" s="10"/>
      <c r="H98" s="10"/>
      <c r="I98" s="13"/>
      <c r="J98" s="13"/>
      <c r="K98" s="109"/>
      <c r="L98" s="109"/>
      <c r="M98" s="10"/>
      <c r="N98" s="10"/>
      <c r="O98" s="8"/>
      <c r="P98" s="8"/>
      <c r="Q98" s="8"/>
      <c r="R98" s="8"/>
      <c r="S98" s="8"/>
      <c r="T98" s="8"/>
      <c r="U98" s="8"/>
      <c r="V98" s="8"/>
      <c r="W98" s="8"/>
      <c r="X98" s="8"/>
      <c r="Y98" s="8"/>
      <c r="Z98" s="8"/>
      <c r="AA98" s="8"/>
      <c r="AB98" s="8"/>
      <c r="AC98" s="8"/>
      <c r="AD98" s="8"/>
    </row>
    <row r="99" spans="1:30" ht="15.75" customHeight="1">
      <c r="A99" s="8"/>
      <c r="B99" s="14"/>
      <c r="C99" s="8"/>
      <c r="D99" s="365" t="s">
        <v>157</v>
      </c>
      <c r="E99" s="436"/>
      <c r="F99" s="436"/>
      <c r="G99" s="436"/>
      <c r="H99" s="436"/>
      <c r="I99" s="436"/>
      <c r="J99" s="437"/>
      <c r="K99" s="109"/>
      <c r="L99" s="109"/>
      <c r="M99" s="10"/>
      <c r="N99" s="10"/>
      <c r="O99" s="8"/>
      <c r="P99" s="8"/>
      <c r="Q99" s="8"/>
      <c r="R99" s="8"/>
      <c r="S99" s="8"/>
      <c r="T99" s="8"/>
      <c r="U99" s="8"/>
      <c r="V99" s="8"/>
      <c r="W99" s="8"/>
      <c r="X99" s="8"/>
      <c r="Y99" s="8"/>
      <c r="Z99" s="8"/>
      <c r="AA99" s="8"/>
      <c r="AB99" s="8"/>
      <c r="AC99" s="8"/>
      <c r="AD99" s="8"/>
    </row>
    <row r="100" spans="1:30" ht="15.75" customHeight="1">
      <c r="A100" s="8"/>
      <c r="B100" s="8"/>
      <c r="C100" s="8"/>
      <c r="D100" s="438"/>
      <c r="E100" s="439"/>
      <c r="F100" s="439"/>
      <c r="G100" s="439"/>
      <c r="H100" s="439"/>
      <c r="I100" s="439"/>
      <c r="J100" s="440"/>
      <c r="K100" s="109"/>
      <c r="L100" s="109"/>
      <c r="M100" s="10"/>
      <c r="N100" s="10"/>
      <c r="O100" s="8"/>
      <c r="P100" s="8"/>
      <c r="Q100" s="8"/>
      <c r="R100" s="8"/>
      <c r="S100" s="8"/>
      <c r="T100" s="8"/>
      <c r="U100" s="8"/>
      <c r="V100" s="8"/>
      <c r="W100" s="8"/>
      <c r="X100" s="8"/>
      <c r="Y100" s="8"/>
      <c r="Z100" s="8"/>
      <c r="AA100" s="8"/>
      <c r="AB100" s="8"/>
      <c r="AC100" s="8"/>
      <c r="AD100" s="8"/>
    </row>
    <row r="101" spans="1:30" ht="15.75" customHeight="1">
      <c r="A101" s="8"/>
      <c r="B101" s="8"/>
      <c r="C101" s="8"/>
      <c r="D101" s="204"/>
      <c r="E101" s="204"/>
      <c r="F101" s="204"/>
      <c r="G101" s="204"/>
      <c r="H101" s="204"/>
      <c r="I101" s="204"/>
      <c r="J101" s="204"/>
      <c r="K101" s="109"/>
      <c r="L101" s="109"/>
      <c r="M101" s="10"/>
      <c r="N101" s="10"/>
      <c r="O101" s="8"/>
      <c r="P101" s="8"/>
      <c r="Q101" s="8"/>
      <c r="R101" s="8"/>
      <c r="S101" s="8"/>
      <c r="T101" s="8"/>
      <c r="U101" s="8"/>
      <c r="V101" s="8"/>
      <c r="W101" s="8"/>
      <c r="X101" s="8"/>
      <c r="Y101" s="8"/>
      <c r="Z101" s="8"/>
      <c r="AA101" s="8"/>
      <c r="AB101" s="8"/>
      <c r="AC101" s="8"/>
      <c r="AD101" s="8"/>
    </row>
    <row r="102" spans="1:30" ht="15.75" customHeight="1">
      <c r="A102" s="8"/>
      <c r="B102" s="13" t="s">
        <v>687</v>
      </c>
      <c r="C102" s="13"/>
      <c r="D102" s="13"/>
      <c r="E102" s="13"/>
      <c r="F102" s="13"/>
      <c r="G102" s="13"/>
      <c r="H102" s="13"/>
      <c r="I102" s="13"/>
      <c r="J102" s="13"/>
      <c r="K102" s="15"/>
      <c r="L102" s="15"/>
      <c r="M102" s="10"/>
      <c r="N102" s="10"/>
      <c r="O102" s="8"/>
      <c r="P102" s="8"/>
      <c r="Q102" s="8"/>
      <c r="R102" s="8"/>
      <c r="S102" s="8"/>
      <c r="T102" s="8"/>
      <c r="U102" s="8"/>
      <c r="V102" s="8"/>
      <c r="W102" s="8"/>
      <c r="X102" s="8"/>
      <c r="Y102" s="8"/>
      <c r="Z102" s="8"/>
      <c r="AA102" s="8"/>
      <c r="AB102" s="8"/>
      <c r="AC102" s="8"/>
      <c r="AD102" s="8"/>
    </row>
    <row r="103" spans="1:30" ht="15.75" customHeight="1">
      <c r="A103" s="8"/>
      <c r="B103" s="13"/>
      <c r="C103" s="13"/>
      <c r="D103" s="13"/>
      <c r="E103" s="13"/>
      <c r="F103" s="13"/>
      <c r="G103" s="13"/>
      <c r="H103" s="13"/>
      <c r="I103" s="13"/>
      <c r="J103" s="13"/>
      <c r="K103" s="15"/>
      <c r="L103" s="15"/>
      <c r="M103" s="10"/>
      <c r="N103" s="10"/>
      <c r="O103" s="8"/>
      <c r="P103" s="8"/>
      <c r="Q103" s="8"/>
      <c r="R103" s="8"/>
      <c r="S103" s="8"/>
      <c r="T103" s="8"/>
      <c r="U103" s="8"/>
      <c r="V103" s="8"/>
      <c r="W103" s="8"/>
      <c r="X103" s="8"/>
      <c r="Y103" s="8"/>
      <c r="Z103" s="8"/>
      <c r="AA103" s="8"/>
      <c r="AB103" s="8"/>
      <c r="AC103" s="8"/>
      <c r="AD103" s="8"/>
    </row>
    <row r="104" spans="1:30" ht="15.75" customHeight="1">
      <c r="A104" s="13"/>
      <c r="B104" s="212" t="s">
        <v>229</v>
      </c>
      <c r="C104" s="13"/>
      <c r="D104" s="13"/>
      <c r="E104" s="13"/>
      <c r="F104" s="13"/>
      <c r="G104" s="13"/>
      <c r="H104" s="8"/>
      <c r="I104" s="10"/>
      <c r="J104" s="10"/>
      <c r="K104" s="10"/>
      <c r="L104" s="10"/>
      <c r="N104" s="8"/>
      <c r="O104" s="8"/>
      <c r="P104" s="8"/>
      <c r="Q104" s="8"/>
      <c r="R104" s="8"/>
      <c r="S104" s="8"/>
      <c r="T104" s="8"/>
      <c r="U104" s="8"/>
      <c r="V104" s="8"/>
      <c r="W104" s="8"/>
      <c r="X104" s="8"/>
      <c r="Y104" s="8"/>
      <c r="Z104" s="8"/>
      <c r="AA104" s="8"/>
      <c r="AB104" s="8"/>
      <c r="AC104" s="8"/>
      <c r="AD104" s="8"/>
    </row>
    <row r="105" spans="1:30" ht="15.75" customHeight="1">
      <c r="A105" s="13"/>
      <c r="B105" s="48" t="s">
        <v>157</v>
      </c>
      <c r="C105" s="259"/>
      <c r="D105" s="259"/>
      <c r="E105" s="259"/>
      <c r="F105" s="259"/>
      <c r="G105" s="259"/>
      <c r="H105" s="259"/>
      <c r="I105" s="259"/>
      <c r="J105" s="259"/>
      <c r="K105" s="259"/>
      <c r="L105" s="260"/>
      <c r="N105" s="8"/>
      <c r="O105" s="8"/>
      <c r="P105" s="8"/>
      <c r="Q105" s="8"/>
      <c r="R105" s="8"/>
      <c r="S105" s="8"/>
      <c r="T105" s="8"/>
      <c r="U105" s="8"/>
      <c r="V105" s="8"/>
      <c r="W105" s="8"/>
      <c r="X105" s="8"/>
      <c r="Y105" s="8"/>
      <c r="Z105" s="8"/>
      <c r="AA105" s="8"/>
      <c r="AB105" s="8"/>
      <c r="AC105" s="8"/>
      <c r="AD105" s="8"/>
    </row>
    <row r="106" spans="1:30" ht="15.75" customHeight="1">
      <c r="A106" s="13"/>
      <c r="B106" s="261"/>
      <c r="C106" s="262"/>
      <c r="D106" s="262"/>
      <c r="E106" s="262"/>
      <c r="F106" s="262"/>
      <c r="G106" s="262"/>
      <c r="H106" s="262"/>
      <c r="I106" s="262"/>
      <c r="J106" s="262"/>
      <c r="K106" s="262"/>
      <c r="L106" s="263"/>
      <c r="N106" s="8"/>
      <c r="O106" s="8"/>
      <c r="P106" s="8"/>
      <c r="Q106" s="8"/>
      <c r="R106" s="8"/>
      <c r="S106" s="8"/>
      <c r="T106" s="8"/>
      <c r="U106" s="8"/>
      <c r="V106" s="8"/>
      <c r="W106" s="8"/>
      <c r="X106" s="8"/>
      <c r="Y106" s="8"/>
      <c r="Z106" s="8"/>
      <c r="AA106" s="8"/>
      <c r="AB106" s="8"/>
      <c r="AC106" s="8"/>
      <c r="AD106" s="8"/>
    </row>
    <row r="107" spans="1:30" ht="15.75" customHeight="1">
      <c r="A107" s="8"/>
      <c r="C107" s="10"/>
      <c r="D107" s="10"/>
      <c r="E107" s="10"/>
      <c r="F107" s="10"/>
      <c r="G107" s="10"/>
      <c r="H107" s="10"/>
      <c r="I107" s="10"/>
      <c r="J107" s="10"/>
      <c r="K107" s="50"/>
      <c r="L107" s="50"/>
      <c r="M107" s="10"/>
      <c r="N107" s="10"/>
    </row>
    <row r="108" spans="1:30" ht="15.75" hidden="1" customHeight="1">
      <c r="A108" s="8"/>
      <c r="K108" s="72"/>
      <c r="L108" s="72"/>
    </row>
    <row r="109" spans="1:30" ht="15.75" hidden="1" customHeight="1">
      <c r="A109" s="8"/>
      <c r="K109" s="72"/>
      <c r="L109" s="72"/>
    </row>
    <row r="110" spans="1:30" ht="15.75" hidden="1" customHeight="1">
      <c r="A110" s="8"/>
      <c r="K110" s="72"/>
      <c r="L110" s="72"/>
    </row>
    <row r="111" spans="1:30" ht="15.75" hidden="1" customHeight="1">
      <c r="A111" s="8"/>
      <c r="K111" s="72"/>
      <c r="L111" s="72"/>
    </row>
    <row r="112" spans="1:30" ht="15.75" hidden="1" customHeight="1">
      <c r="A112" s="8"/>
      <c r="K112" s="72"/>
      <c r="L112" s="72"/>
    </row>
    <row r="113" spans="1:12" ht="15.75" hidden="1" customHeight="1">
      <c r="A113" s="8"/>
      <c r="K113" s="72"/>
      <c r="L113" s="72"/>
    </row>
    <row r="114" spans="1:12" ht="15.75" hidden="1" customHeight="1">
      <c r="A114" s="8"/>
      <c r="K114" s="72"/>
      <c r="L114" s="72"/>
    </row>
    <row r="115" spans="1:12" ht="15.75" hidden="1" customHeight="1">
      <c r="A115" s="8"/>
      <c r="K115" s="72"/>
      <c r="L115" s="72"/>
    </row>
    <row r="116" spans="1:12" ht="15" customHeight="1">
      <c r="A116" s="8"/>
      <c r="K116" s="72"/>
      <c r="L116" s="72"/>
    </row>
    <row r="117" spans="1:12" ht="15" customHeight="1">
      <c r="A117" s="8"/>
      <c r="K117" s="72"/>
      <c r="L117" s="72"/>
    </row>
    <row r="118" spans="1:12" ht="15" customHeight="1">
      <c r="A118" s="8"/>
      <c r="K118" s="72"/>
      <c r="L118" s="72"/>
    </row>
    <row r="119" spans="1:12" ht="15" customHeight="1">
      <c r="A119" s="8"/>
      <c r="K119" s="72"/>
      <c r="L119" s="72"/>
    </row>
    <row r="120" spans="1:12" ht="15" customHeight="1">
      <c r="A120" s="8"/>
      <c r="K120" s="72"/>
      <c r="L120" s="72"/>
    </row>
    <row r="121" spans="1:12" ht="15" customHeight="1">
      <c r="A121" s="8"/>
      <c r="K121" s="72"/>
      <c r="L121" s="72"/>
    </row>
    <row r="122" spans="1:12" ht="15" customHeight="1">
      <c r="A122" s="8"/>
      <c r="K122" s="72"/>
      <c r="L122" s="72"/>
    </row>
    <row r="123" spans="1:12" ht="15" customHeight="1">
      <c r="A123" s="8"/>
      <c r="K123" s="72"/>
      <c r="L123" s="72"/>
    </row>
    <row r="124" spans="1:12" ht="15" customHeight="1">
      <c r="A124" s="8"/>
      <c r="K124" s="72"/>
      <c r="L124" s="72"/>
    </row>
    <row r="125" spans="1:12" ht="15" customHeight="1">
      <c r="A125" s="8"/>
      <c r="K125" s="72"/>
      <c r="L125" s="72"/>
    </row>
    <row r="126" spans="1:12" ht="15" customHeight="1">
      <c r="A126" s="8"/>
      <c r="K126" s="72"/>
      <c r="L126" s="72"/>
    </row>
    <row r="127" spans="1:12" ht="15" customHeight="1">
      <c r="A127" s="8"/>
      <c r="K127" s="72"/>
      <c r="L127" s="72"/>
    </row>
    <row r="128" spans="1:12" ht="15" customHeight="1">
      <c r="A128" s="8"/>
      <c r="K128" s="72"/>
      <c r="L128" s="72"/>
    </row>
    <row r="129" spans="1:12" ht="15" customHeight="1">
      <c r="A129" s="8"/>
      <c r="K129" s="72"/>
      <c r="L129" s="72"/>
    </row>
    <row r="130" spans="1:12" ht="15" customHeight="1">
      <c r="A130" s="8"/>
      <c r="K130" s="72"/>
      <c r="L130" s="72"/>
    </row>
    <row r="131" spans="1:12" ht="15" customHeight="1">
      <c r="A131" s="8"/>
      <c r="K131" s="72"/>
      <c r="L131" s="72"/>
    </row>
    <row r="132" spans="1:12" ht="15" customHeight="1">
      <c r="A132" s="8"/>
      <c r="K132" s="72"/>
      <c r="L132" s="72"/>
    </row>
    <row r="133" spans="1:12" ht="15" customHeight="1">
      <c r="A133" s="8"/>
      <c r="K133" s="72"/>
      <c r="L133" s="72"/>
    </row>
    <row r="134" spans="1:12" ht="15" customHeight="1">
      <c r="A134" s="8"/>
      <c r="K134" s="72"/>
      <c r="L134" s="72"/>
    </row>
    <row r="135" spans="1:12" ht="15" customHeight="1">
      <c r="A135" s="8"/>
      <c r="K135" s="72"/>
      <c r="L135" s="72"/>
    </row>
    <row r="136" spans="1:12" ht="15" customHeight="1">
      <c r="A136" s="8"/>
      <c r="K136" s="72"/>
      <c r="L136" s="72"/>
    </row>
    <row r="137" spans="1:12" ht="15" customHeight="1">
      <c r="A137" s="8"/>
      <c r="K137" s="72"/>
      <c r="L137" s="72"/>
    </row>
    <row r="138" spans="1:12" ht="15" customHeight="1">
      <c r="A138" s="8"/>
      <c r="K138" s="72"/>
      <c r="L138" s="72"/>
    </row>
    <row r="139" spans="1:12" ht="15" customHeight="1">
      <c r="A139" s="8"/>
      <c r="K139" s="72"/>
      <c r="L139" s="72"/>
    </row>
    <row r="140" spans="1:12" ht="15" customHeight="1">
      <c r="A140" s="8"/>
      <c r="K140" s="72"/>
      <c r="L140" s="72"/>
    </row>
    <row r="141" spans="1:12" ht="15.75" customHeight="1">
      <c r="A141" s="8"/>
      <c r="K141" s="72"/>
      <c r="L141" s="72"/>
    </row>
    <row r="142" spans="1:12" ht="15.75" customHeight="1">
      <c r="A142" s="8"/>
      <c r="K142" s="72"/>
      <c r="L142" s="72"/>
    </row>
    <row r="143" spans="1:12" ht="15.75" customHeight="1">
      <c r="A143" s="8"/>
      <c r="K143" s="72"/>
      <c r="L143" s="72"/>
    </row>
    <row r="144" spans="1:12" ht="15.75" customHeight="1">
      <c r="A144" s="8"/>
      <c r="K144" s="72"/>
      <c r="L144" s="72"/>
    </row>
    <row r="145" spans="1:12" ht="15.75" customHeight="1">
      <c r="A145" s="8"/>
      <c r="K145" s="72"/>
      <c r="L145" s="72"/>
    </row>
    <row r="146" spans="1:12" ht="15.75" customHeight="1">
      <c r="A146" s="8"/>
      <c r="K146" s="72"/>
      <c r="L146" s="72"/>
    </row>
    <row r="147" spans="1:12" ht="15.75" customHeight="1">
      <c r="A147" s="8"/>
      <c r="K147" s="72"/>
      <c r="L147" s="72"/>
    </row>
    <row r="148" spans="1:12" ht="15.75" customHeight="1">
      <c r="A148" s="8"/>
      <c r="K148" s="72"/>
      <c r="L148" s="72"/>
    </row>
    <row r="149" spans="1:12" ht="15.75" customHeight="1">
      <c r="A149" s="8"/>
      <c r="K149" s="72"/>
      <c r="L149" s="72"/>
    </row>
    <row r="150" spans="1:12" ht="15.75" customHeight="1">
      <c r="A150" s="8"/>
      <c r="K150" s="72"/>
      <c r="L150" s="72"/>
    </row>
    <row r="151" spans="1:12" ht="15.75" customHeight="1">
      <c r="A151" s="8"/>
      <c r="K151" s="72"/>
      <c r="L151" s="72"/>
    </row>
    <row r="152" spans="1:12" ht="15.75" customHeight="1">
      <c r="A152" s="8"/>
      <c r="K152" s="72"/>
      <c r="L152" s="72"/>
    </row>
    <row r="153" spans="1:12" ht="15.75" customHeight="1">
      <c r="A153" s="8"/>
      <c r="K153" s="72"/>
      <c r="L153" s="72"/>
    </row>
    <row r="154" spans="1:12" ht="15.75" customHeight="1">
      <c r="A154" s="8"/>
      <c r="K154" s="72"/>
      <c r="L154" s="72"/>
    </row>
    <row r="155" spans="1:12" ht="15.75" customHeight="1">
      <c r="A155" s="8"/>
      <c r="K155" s="72"/>
      <c r="L155" s="72"/>
    </row>
    <row r="156" spans="1:12" ht="15.75" customHeight="1">
      <c r="A156" s="8"/>
      <c r="K156" s="72"/>
      <c r="L156" s="72"/>
    </row>
    <row r="157" spans="1:12" ht="15.75" customHeight="1">
      <c r="A157" s="8"/>
      <c r="K157" s="72"/>
      <c r="L157" s="72"/>
    </row>
    <row r="158" spans="1:12" ht="15.75" customHeight="1">
      <c r="A158" s="8"/>
      <c r="K158" s="72"/>
      <c r="L158" s="72"/>
    </row>
    <row r="159" spans="1:12" ht="15.75" customHeight="1">
      <c r="A159" s="8"/>
      <c r="K159" s="72"/>
      <c r="L159" s="72"/>
    </row>
    <row r="160" spans="1:12" ht="15.75" customHeight="1">
      <c r="A160" s="8"/>
      <c r="K160" s="72"/>
      <c r="L160" s="72"/>
    </row>
    <row r="161" spans="1:12" ht="15.75" customHeight="1">
      <c r="A161" s="8"/>
      <c r="K161" s="72"/>
      <c r="L161" s="72"/>
    </row>
    <row r="162" spans="1:12" ht="15.75" customHeight="1">
      <c r="A162" s="8"/>
      <c r="K162" s="72"/>
      <c r="L162" s="72"/>
    </row>
    <row r="163" spans="1:12" ht="15.75" customHeight="1">
      <c r="A163" s="8"/>
      <c r="K163" s="72"/>
      <c r="L163" s="72"/>
    </row>
    <row r="164" spans="1:12" ht="15.75" customHeight="1">
      <c r="A164" s="8"/>
      <c r="K164" s="72"/>
      <c r="L164" s="72"/>
    </row>
    <row r="165" spans="1:12" ht="15.75" customHeight="1">
      <c r="A165" s="8"/>
      <c r="K165" s="72"/>
      <c r="L165" s="72"/>
    </row>
    <row r="166" spans="1:12" ht="15.75" customHeight="1">
      <c r="A166" s="8"/>
      <c r="K166" s="72"/>
      <c r="L166" s="72"/>
    </row>
    <row r="167" spans="1:12" ht="15.75" customHeight="1">
      <c r="A167" s="8"/>
      <c r="K167" s="72"/>
      <c r="L167" s="72"/>
    </row>
    <row r="168" spans="1:12" ht="15.75" customHeight="1">
      <c r="A168" s="8"/>
      <c r="K168" s="72"/>
      <c r="L168" s="72"/>
    </row>
    <row r="169" spans="1:12" ht="15.75" customHeight="1">
      <c r="A169" s="8"/>
      <c r="K169" s="72"/>
      <c r="L169" s="72"/>
    </row>
    <row r="170" spans="1:12" ht="15.75" customHeight="1">
      <c r="A170" s="8"/>
      <c r="K170" s="72"/>
      <c r="L170" s="72"/>
    </row>
    <row r="171" spans="1:12" ht="15.75" customHeight="1">
      <c r="A171" s="8"/>
      <c r="K171" s="72"/>
      <c r="L171" s="72"/>
    </row>
    <row r="172" spans="1:12" ht="15.75" customHeight="1">
      <c r="A172" s="8"/>
      <c r="K172" s="72"/>
      <c r="L172" s="72"/>
    </row>
    <row r="173" spans="1:12" ht="15.75" customHeight="1">
      <c r="A173" s="8"/>
      <c r="K173" s="72"/>
      <c r="L173" s="72"/>
    </row>
    <row r="174" spans="1:12" ht="15.75" customHeight="1">
      <c r="A174" s="8"/>
      <c r="K174" s="72"/>
      <c r="L174" s="72"/>
    </row>
    <row r="175" spans="1:12" ht="15.75" customHeight="1">
      <c r="A175" s="8"/>
      <c r="K175" s="72"/>
      <c r="L175" s="72"/>
    </row>
    <row r="176" spans="1:12" ht="15.75" customHeight="1">
      <c r="A176" s="8"/>
      <c r="K176" s="72"/>
      <c r="L176" s="72"/>
    </row>
    <row r="177" spans="1:12" ht="15.75" customHeight="1">
      <c r="A177" s="8"/>
      <c r="K177" s="72"/>
      <c r="L177" s="72"/>
    </row>
    <row r="178" spans="1:12" ht="15.75" customHeight="1">
      <c r="A178" s="8"/>
      <c r="K178" s="72"/>
      <c r="L178" s="72"/>
    </row>
    <row r="179" spans="1:12" ht="15.75" customHeight="1">
      <c r="A179" s="8"/>
      <c r="K179" s="72"/>
      <c r="L179" s="72"/>
    </row>
    <row r="180" spans="1:12" ht="15.75" customHeight="1">
      <c r="A180" s="8"/>
      <c r="K180" s="72"/>
      <c r="L180" s="72"/>
    </row>
    <row r="181" spans="1:12" ht="15.75" customHeight="1">
      <c r="A181" s="8"/>
      <c r="K181" s="72"/>
      <c r="L181" s="72"/>
    </row>
    <row r="182" spans="1:12" ht="15.75" customHeight="1">
      <c r="A182" s="8"/>
      <c r="K182" s="72"/>
      <c r="L182" s="72"/>
    </row>
    <row r="183" spans="1:12" ht="15.75" customHeight="1">
      <c r="A183" s="8"/>
      <c r="K183" s="72"/>
      <c r="L183" s="72"/>
    </row>
    <row r="184" spans="1:12" ht="15.75" customHeight="1">
      <c r="A184" s="8"/>
      <c r="K184" s="72"/>
      <c r="L184" s="72"/>
    </row>
    <row r="185" spans="1:12" ht="15.75" customHeight="1">
      <c r="A185" s="8"/>
      <c r="K185" s="72"/>
      <c r="L185" s="72"/>
    </row>
    <row r="186" spans="1:12" ht="15.75" customHeight="1">
      <c r="A186" s="8"/>
      <c r="K186" s="72"/>
      <c r="L186" s="72"/>
    </row>
    <row r="187" spans="1:12" ht="15.75" customHeight="1">
      <c r="A187" s="8"/>
      <c r="K187" s="72"/>
      <c r="L187" s="72"/>
    </row>
    <row r="188" spans="1:12" ht="15.75" customHeight="1">
      <c r="A188" s="8"/>
      <c r="K188" s="72"/>
      <c r="L188" s="72"/>
    </row>
    <row r="189" spans="1:12" ht="15.75" customHeight="1">
      <c r="A189" s="8"/>
      <c r="K189" s="72"/>
      <c r="L189" s="72"/>
    </row>
    <row r="190" spans="1:12" ht="15.75" customHeight="1">
      <c r="A190" s="8"/>
      <c r="K190" s="72"/>
      <c r="L190" s="72"/>
    </row>
    <row r="191" spans="1:12" ht="15.75" customHeight="1">
      <c r="A191" s="8"/>
      <c r="K191" s="72"/>
      <c r="L191" s="72"/>
    </row>
    <row r="192" spans="1:12" ht="15.75" customHeight="1">
      <c r="A192" s="8"/>
      <c r="K192" s="72"/>
      <c r="L192" s="72"/>
    </row>
    <row r="193" spans="1:12" ht="15.75" customHeight="1">
      <c r="A193" s="8"/>
      <c r="K193" s="72"/>
      <c r="L193" s="72"/>
    </row>
    <row r="194" spans="1:12" ht="15.75" customHeight="1">
      <c r="A194" s="8"/>
      <c r="K194" s="72"/>
      <c r="L194" s="72"/>
    </row>
    <row r="195" spans="1:12" ht="15.75" customHeight="1">
      <c r="A195" s="8"/>
      <c r="K195" s="72"/>
      <c r="L195" s="72"/>
    </row>
    <row r="196" spans="1:12" ht="15.75" customHeight="1">
      <c r="A196" s="8"/>
      <c r="K196" s="72"/>
      <c r="L196" s="72"/>
    </row>
    <row r="197" spans="1:12" ht="15.75" customHeight="1">
      <c r="A197" s="8"/>
      <c r="K197" s="72"/>
      <c r="L197" s="72"/>
    </row>
    <row r="198" spans="1:12" ht="15.75" customHeight="1">
      <c r="A198" s="8"/>
      <c r="K198" s="72"/>
      <c r="L198" s="72"/>
    </row>
    <row r="199" spans="1:12" ht="15.75" customHeight="1">
      <c r="A199" s="8"/>
      <c r="K199" s="72"/>
      <c r="L199" s="72"/>
    </row>
    <row r="200" spans="1:12" ht="15.75" customHeight="1">
      <c r="A200" s="8"/>
      <c r="K200" s="72"/>
      <c r="L200" s="72"/>
    </row>
    <row r="201" spans="1:12" ht="15.75" customHeight="1">
      <c r="A201" s="8"/>
      <c r="K201" s="72"/>
      <c r="L201" s="72"/>
    </row>
    <row r="202" spans="1:12" ht="15.75" customHeight="1">
      <c r="A202" s="8"/>
      <c r="K202" s="72"/>
      <c r="L202" s="72"/>
    </row>
    <row r="203" spans="1:12" ht="15.75" customHeight="1">
      <c r="A203" s="8"/>
      <c r="K203" s="72"/>
      <c r="L203" s="72"/>
    </row>
    <row r="204" spans="1:12" ht="15.75" customHeight="1">
      <c r="A204" s="8"/>
      <c r="K204" s="72"/>
      <c r="L204" s="72"/>
    </row>
    <row r="205" spans="1:12" ht="15.75" customHeight="1">
      <c r="A205" s="8"/>
      <c r="K205" s="72"/>
      <c r="L205" s="72"/>
    </row>
    <row r="206" spans="1:12" ht="15.75" customHeight="1">
      <c r="A206" s="8"/>
      <c r="K206" s="72"/>
      <c r="L206" s="72"/>
    </row>
    <row r="207" spans="1:12" ht="15.75" customHeight="1">
      <c r="A207" s="8"/>
      <c r="K207" s="72"/>
      <c r="L207" s="72"/>
    </row>
    <row r="208" spans="1:12" ht="15.75" customHeight="1">
      <c r="A208" s="8"/>
      <c r="K208" s="72"/>
      <c r="L208" s="72"/>
    </row>
    <row r="209" spans="1:12" ht="15.75" customHeight="1">
      <c r="A209" s="8"/>
      <c r="K209" s="72"/>
      <c r="L209" s="72"/>
    </row>
    <row r="210" spans="1:12" ht="15.75" customHeight="1">
      <c r="A210" s="8"/>
      <c r="K210" s="72"/>
      <c r="L210" s="72"/>
    </row>
    <row r="211" spans="1:12" ht="15.75" customHeight="1">
      <c r="A211" s="8"/>
      <c r="K211" s="72"/>
      <c r="L211" s="72"/>
    </row>
    <row r="212" spans="1:12" ht="15.75" customHeight="1">
      <c r="A212" s="8"/>
      <c r="K212" s="72"/>
      <c r="L212" s="72"/>
    </row>
    <row r="213" spans="1:12" ht="15.75" customHeight="1">
      <c r="A213" s="8"/>
      <c r="K213" s="72"/>
      <c r="L213" s="72"/>
    </row>
    <row r="214" spans="1:12" ht="15.75" customHeight="1">
      <c r="A214" s="8"/>
      <c r="K214" s="72"/>
      <c r="L214" s="72"/>
    </row>
    <row r="215" spans="1:12" ht="15.75" customHeight="1">
      <c r="A215" s="8"/>
      <c r="K215" s="72"/>
      <c r="L215" s="72"/>
    </row>
    <row r="216" spans="1:12" ht="15.75" customHeight="1">
      <c r="A216" s="8"/>
      <c r="K216" s="72"/>
      <c r="L216" s="72"/>
    </row>
    <row r="217" spans="1:12" ht="15.75" customHeight="1">
      <c r="A217" s="8"/>
      <c r="K217" s="72"/>
      <c r="L217" s="72"/>
    </row>
    <row r="218" spans="1:12" ht="15.75" customHeight="1">
      <c r="A218" s="8"/>
      <c r="K218" s="72"/>
      <c r="L218" s="72"/>
    </row>
    <row r="219" spans="1:12" ht="15.75" customHeight="1">
      <c r="A219" s="8"/>
      <c r="K219" s="72"/>
      <c r="L219" s="72"/>
    </row>
    <row r="220" spans="1:12" ht="15.75" customHeight="1">
      <c r="A220" s="8"/>
      <c r="K220" s="72"/>
      <c r="L220" s="72"/>
    </row>
    <row r="221" spans="1:12" ht="15.75" customHeight="1">
      <c r="A221" s="8"/>
      <c r="K221" s="72"/>
      <c r="L221" s="72"/>
    </row>
    <row r="222" spans="1:12" ht="15.75" customHeight="1">
      <c r="A222" s="8"/>
      <c r="K222" s="72"/>
      <c r="L222" s="72"/>
    </row>
    <row r="223" spans="1:12" ht="15.75" customHeight="1">
      <c r="A223" s="8"/>
      <c r="K223" s="72"/>
      <c r="L223" s="72"/>
    </row>
    <row r="224" spans="1:12" ht="15.75" customHeight="1">
      <c r="A224" s="8"/>
      <c r="K224" s="72"/>
      <c r="L224" s="72"/>
    </row>
    <row r="225" spans="1:12" ht="15.75" customHeight="1">
      <c r="A225" s="8"/>
      <c r="K225" s="72"/>
      <c r="L225" s="72"/>
    </row>
    <row r="226" spans="1:12" ht="15.75" customHeight="1">
      <c r="A226" s="8"/>
      <c r="K226" s="72"/>
      <c r="L226" s="72"/>
    </row>
    <row r="227" spans="1:12" ht="15.75" customHeight="1">
      <c r="A227" s="8"/>
      <c r="K227" s="72"/>
      <c r="L227" s="72"/>
    </row>
    <row r="228" spans="1:12" ht="15.75" customHeight="1">
      <c r="A228" s="8"/>
      <c r="K228" s="72"/>
      <c r="L228" s="72"/>
    </row>
    <row r="229" spans="1:12" ht="15.75" customHeight="1">
      <c r="A229" s="8"/>
      <c r="K229" s="72"/>
      <c r="L229" s="72"/>
    </row>
    <row r="230" spans="1:12" ht="15.75" customHeight="1">
      <c r="A230" s="8"/>
      <c r="K230" s="72"/>
      <c r="L230" s="72"/>
    </row>
    <row r="231" spans="1:12" ht="15.75" customHeight="1">
      <c r="A231" s="8"/>
      <c r="K231" s="72"/>
      <c r="L231" s="72"/>
    </row>
    <row r="232" spans="1:12" ht="15.75" customHeight="1">
      <c r="A232" s="8"/>
      <c r="K232" s="72"/>
      <c r="L232" s="72"/>
    </row>
    <row r="233" spans="1:12" ht="15.75" customHeight="1">
      <c r="A233" s="8"/>
      <c r="K233" s="72"/>
      <c r="L233" s="72"/>
    </row>
    <row r="234" spans="1:12" ht="15.75" customHeight="1">
      <c r="A234" s="8"/>
      <c r="K234" s="72"/>
      <c r="L234" s="72"/>
    </row>
    <row r="235" spans="1:12" ht="15.75" customHeight="1">
      <c r="A235" s="8"/>
      <c r="K235" s="72"/>
      <c r="L235" s="72"/>
    </row>
    <row r="236" spans="1:12" ht="15.75" customHeight="1">
      <c r="A236" s="8"/>
      <c r="K236" s="72"/>
      <c r="L236" s="72"/>
    </row>
    <row r="237" spans="1:12" ht="15.75" customHeight="1">
      <c r="A237" s="8"/>
      <c r="K237" s="72"/>
      <c r="L237" s="72"/>
    </row>
    <row r="238" spans="1:12" ht="15.75" customHeight="1">
      <c r="A238" s="8"/>
      <c r="K238" s="72"/>
      <c r="L238" s="72"/>
    </row>
    <row r="239" spans="1:12" ht="15.75" customHeight="1">
      <c r="A239" s="8"/>
      <c r="K239" s="72"/>
      <c r="L239" s="72"/>
    </row>
    <row r="240" spans="1:12" ht="15.75" customHeight="1">
      <c r="A240" s="8"/>
      <c r="K240" s="72"/>
      <c r="L240" s="72"/>
    </row>
    <row r="241" spans="1:12" ht="15.75" customHeight="1">
      <c r="A241" s="8"/>
      <c r="K241" s="72"/>
      <c r="L241" s="72"/>
    </row>
    <row r="242" spans="1:12" ht="15.75" customHeight="1">
      <c r="A242" s="8"/>
      <c r="K242" s="72"/>
      <c r="L242" s="72"/>
    </row>
    <row r="243" spans="1:12" ht="15.75" customHeight="1">
      <c r="A243" s="8"/>
      <c r="K243" s="72"/>
      <c r="L243" s="72"/>
    </row>
    <row r="244" spans="1:12" ht="15.75" customHeight="1">
      <c r="A244" s="8"/>
      <c r="K244" s="72"/>
      <c r="L244" s="72"/>
    </row>
    <row r="245" spans="1:12" ht="15.75" customHeight="1">
      <c r="A245" s="8"/>
      <c r="K245" s="72"/>
      <c r="L245" s="72"/>
    </row>
    <row r="246" spans="1:12" ht="15.75" customHeight="1">
      <c r="A246" s="8"/>
      <c r="K246" s="72"/>
      <c r="L246" s="72"/>
    </row>
    <row r="247" spans="1:12" ht="15.75" customHeight="1">
      <c r="A247" s="8"/>
      <c r="K247" s="72"/>
      <c r="L247" s="72"/>
    </row>
    <row r="248" spans="1:12" ht="15.75" customHeight="1">
      <c r="A248" s="8"/>
      <c r="K248" s="72"/>
      <c r="L248" s="72"/>
    </row>
    <row r="249" spans="1:12" ht="15.75" customHeight="1">
      <c r="A249" s="8"/>
      <c r="K249" s="72"/>
      <c r="L249" s="72"/>
    </row>
    <row r="250" spans="1:12" ht="15.75" customHeight="1">
      <c r="A250" s="8"/>
      <c r="K250" s="72"/>
      <c r="L250" s="72"/>
    </row>
    <row r="251" spans="1:12" ht="15.75" customHeight="1">
      <c r="A251" s="8"/>
      <c r="K251" s="72"/>
      <c r="L251" s="72"/>
    </row>
    <row r="252" spans="1:12" ht="15.75" customHeight="1">
      <c r="A252" s="8"/>
      <c r="K252" s="72"/>
      <c r="L252" s="72"/>
    </row>
    <row r="253" spans="1:12" ht="15.75" customHeight="1">
      <c r="A253" s="8"/>
      <c r="K253" s="72"/>
      <c r="L253" s="72"/>
    </row>
    <row r="254" spans="1:12" ht="15.75" customHeight="1">
      <c r="A254" s="8"/>
      <c r="K254" s="72"/>
      <c r="L254" s="72"/>
    </row>
    <row r="255" spans="1:12" ht="15.75" customHeight="1">
      <c r="A255" s="8"/>
      <c r="K255" s="72"/>
      <c r="L255" s="72"/>
    </row>
    <row r="256" spans="1:12" ht="15.75" customHeight="1">
      <c r="A256" s="8"/>
      <c r="K256" s="72"/>
      <c r="L256" s="72"/>
    </row>
    <row r="257" spans="1:12" ht="15.75" customHeight="1">
      <c r="A257" s="8"/>
      <c r="K257" s="72"/>
      <c r="L257" s="72"/>
    </row>
    <row r="258" spans="1:12" ht="15.75" customHeight="1">
      <c r="A258" s="8"/>
      <c r="K258" s="72"/>
      <c r="L258" s="72"/>
    </row>
    <row r="259" spans="1:12" ht="15.75" customHeight="1">
      <c r="A259" s="8"/>
      <c r="K259" s="72"/>
      <c r="L259" s="72"/>
    </row>
    <row r="260" spans="1:12" ht="15.75" customHeight="1">
      <c r="A260" s="8"/>
      <c r="K260" s="72"/>
      <c r="L260" s="72"/>
    </row>
    <row r="261" spans="1:12" ht="15.75" customHeight="1">
      <c r="A261" s="8"/>
      <c r="K261" s="72"/>
      <c r="L261" s="72"/>
    </row>
    <row r="262" spans="1:12" ht="15.75" customHeight="1">
      <c r="A262" s="8"/>
      <c r="K262" s="72"/>
      <c r="L262" s="72"/>
    </row>
    <row r="263" spans="1:12" ht="15.75" customHeight="1">
      <c r="A263" s="8"/>
      <c r="K263" s="72"/>
      <c r="L263" s="72"/>
    </row>
    <row r="264" spans="1:12" ht="15.75" customHeight="1">
      <c r="A264" s="8"/>
      <c r="K264" s="72"/>
      <c r="L264" s="72"/>
    </row>
    <row r="265" spans="1:12" ht="15.75" customHeight="1">
      <c r="A265" s="8"/>
      <c r="K265" s="72"/>
      <c r="L265" s="72"/>
    </row>
    <row r="266" spans="1:12" ht="15.75" customHeight="1">
      <c r="A266" s="8"/>
      <c r="K266" s="72"/>
      <c r="L266" s="72"/>
    </row>
    <row r="267" spans="1:12" ht="15.75" customHeight="1">
      <c r="A267" s="8"/>
      <c r="K267" s="72"/>
      <c r="L267" s="72"/>
    </row>
    <row r="268" spans="1:12" ht="15.75" customHeight="1">
      <c r="A268" s="8"/>
      <c r="K268" s="72"/>
      <c r="L268" s="72"/>
    </row>
    <row r="269" spans="1:12" ht="15.75" customHeight="1">
      <c r="A269" s="8"/>
      <c r="K269" s="72"/>
      <c r="L269" s="72"/>
    </row>
    <row r="270" spans="1:12" ht="15.75" customHeight="1">
      <c r="A270" s="8"/>
      <c r="K270" s="72"/>
      <c r="L270" s="72"/>
    </row>
    <row r="271" spans="1:12" ht="15.75" customHeight="1">
      <c r="A271" s="8"/>
      <c r="K271" s="72"/>
      <c r="L271" s="72"/>
    </row>
    <row r="272" spans="1:12" ht="15.75" customHeight="1">
      <c r="A272" s="8"/>
      <c r="K272" s="72"/>
      <c r="L272" s="72"/>
    </row>
    <row r="273" spans="1:12" ht="15.75" customHeight="1">
      <c r="A273" s="8"/>
      <c r="K273" s="72"/>
      <c r="L273" s="72"/>
    </row>
    <row r="274" spans="1:12" ht="15.75" customHeight="1">
      <c r="A274" s="8"/>
      <c r="K274" s="72"/>
      <c r="L274" s="72"/>
    </row>
    <row r="275" spans="1:12" ht="15.75" customHeight="1">
      <c r="A275" s="8"/>
      <c r="K275" s="72"/>
      <c r="L275" s="72"/>
    </row>
    <row r="276" spans="1:12" ht="15.75" customHeight="1">
      <c r="A276" s="8"/>
      <c r="K276" s="72"/>
      <c r="L276" s="72"/>
    </row>
    <row r="277" spans="1:12" ht="15.75" customHeight="1">
      <c r="A277" s="8"/>
      <c r="K277" s="72"/>
      <c r="L277" s="72"/>
    </row>
    <row r="278" spans="1:12" ht="15.75" customHeight="1">
      <c r="A278" s="8"/>
      <c r="K278" s="72"/>
      <c r="L278" s="72"/>
    </row>
    <row r="279" spans="1:12" ht="15.75" customHeight="1">
      <c r="A279" s="8"/>
      <c r="K279" s="72"/>
      <c r="L279" s="72"/>
    </row>
    <row r="280" spans="1:12" ht="15.75" customHeight="1">
      <c r="A280" s="8"/>
      <c r="K280" s="72"/>
      <c r="L280" s="72"/>
    </row>
    <row r="281" spans="1:12" ht="15.75" customHeight="1">
      <c r="A281" s="8"/>
      <c r="K281" s="72"/>
      <c r="L281" s="72"/>
    </row>
    <row r="282" spans="1:12" ht="15.75" customHeight="1">
      <c r="A282" s="8"/>
      <c r="K282" s="72"/>
      <c r="L282" s="72"/>
    </row>
    <row r="283" spans="1:12" ht="15.75" customHeight="1">
      <c r="A283" s="8"/>
      <c r="K283" s="72"/>
      <c r="L283" s="72"/>
    </row>
    <row r="284" spans="1:12" ht="15.75" customHeight="1">
      <c r="A284" s="8"/>
      <c r="K284" s="72"/>
      <c r="L284" s="72"/>
    </row>
    <row r="285" spans="1:12" ht="15.75" customHeight="1">
      <c r="A285" s="8"/>
      <c r="K285" s="72"/>
      <c r="L285" s="72"/>
    </row>
    <row r="286" spans="1:12" ht="15.75" customHeight="1">
      <c r="A286" s="8"/>
      <c r="K286" s="72"/>
      <c r="L286" s="72"/>
    </row>
    <row r="287" spans="1:12" ht="15.75" customHeight="1">
      <c r="A287" s="8"/>
      <c r="K287" s="72"/>
      <c r="L287" s="72"/>
    </row>
    <row r="288" spans="1:12" ht="15.75" customHeight="1">
      <c r="A288" s="8"/>
      <c r="K288" s="72"/>
      <c r="L288" s="72"/>
    </row>
    <row r="289" spans="1:12" ht="15.75" customHeight="1">
      <c r="A289" s="8"/>
      <c r="K289" s="72"/>
      <c r="L289" s="72"/>
    </row>
    <row r="290" spans="1:12" ht="15.75" customHeight="1">
      <c r="A290" s="8"/>
      <c r="K290" s="72"/>
      <c r="L290" s="72"/>
    </row>
    <row r="291" spans="1:12" ht="15.75" customHeight="1">
      <c r="A291" s="8"/>
      <c r="K291" s="72"/>
      <c r="L291" s="72"/>
    </row>
    <row r="292" spans="1:12" ht="15.75" customHeight="1">
      <c r="A292" s="8"/>
      <c r="K292" s="72"/>
      <c r="L292" s="72"/>
    </row>
    <row r="293" spans="1:12" ht="15.75" customHeight="1">
      <c r="A293" s="8"/>
      <c r="K293" s="72"/>
      <c r="L293" s="72"/>
    </row>
    <row r="294" spans="1:12" ht="15.75" customHeight="1">
      <c r="A294" s="8"/>
      <c r="K294" s="72"/>
      <c r="L294" s="72"/>
    </row>
    <row r="295" spans="1:12" ht="15.75" customHeight="1">
      <c r="A295" s="8"/>
      <c r="K295" s="72"/>
      <c r="L295" s="72"/>
    </row>
    <row r="296" spans="1:12" ht="15.75" customHeight="1">
      <c r="A296" s="8"/>
      <c r="K296" s="72"/>
      <c r="L296" s="72"/>
    </row>
    <row r="297" spans="1:12" ht="15.75" customHeight="1">
      <c r="A297" s="8"/>
      <c r="K297" s="72"/>
      <c r="L297" s="72"/>
    </row>
    <row r="298" spans="1:12" ht="15.75" customHeight="1">
      <c r="A298" s="8"/>
      <c r="K298" s="72"/>
      <c r="L298" s="72"/>
    </row>
    <row r="299" spans="1:12" ht="15.75" customHeight="1">
      <c r="A299" s="8"/>
      <c r="K299" s="72"/>
      <c r="L299" s="72"/>
    </row>
    <row r="300" spans="1:12" ht="15.75" customHeight="1">
      <c r="A300" s="8"/>
      <c r="K300" s="72"/>
      <c r="L300" s="72"/>
    </row>
    <row r="301" spans="1:12" ht="15.75" customHeight="1">
      <c r="A301" s="8"/>
      <c r="K301" s="72"/>
      <c r="L301" s="72"/>
    </row>
    <row r="302" spans="1:12" ht="15.75" customHeight="1">
      <c r="A302" s="8"/>
      <c r="K302" s="72"/>
      <c r="L302" s="72"/>
    </row>
    <row r="303" spans="1:12" ht="15.75" customHeight="1">
      <c r="A303" s="8"/>
      <c r="K303" s="72"/>
      <c r="L303" s="72"/>
    </row>
    <row r="304" spans="1:12" ht="15.75" customHeight="1">
      <c r="A304" s="8"/>
      <c r="K304" s="72"/>
      <c r="L304" s="72"/>
    </row>
    <row r="305" spans="1:12" ht="15.75" customHeight="1">
      <c r="A305" s="8"/>
      <c r="K305" s="72"/>
      <c r="L305" s="72"/>
    </row>
    <row r="306" spans="1:12" ht="15.75" customHeight="1">
      <c r="A306" s="8"/>
      <c r="K306" s="72"/>
      <c r="L306" s="72"/>
    </row>
    <row r="307" spans="1:12" ht="15.75" customHeight="1">
      <c r="A307" s="8"/>
      <c r="K307" s="72"/>
      <c r="L307" s="72"/>
    </row>
    <row r="308" spans="1:12" ht="15.75" customHeight="1">
      <c r="A308" s="8"/>
      <c r="K308" s="72"/>
      <c r="L308" s="72"/>
    </row>
    <row r="309" spans="1:12" ht="15.75" customHeight="1">
      <c r="A309" s="8"/>
      <c r="K309" s="72"/>
      <c r="L309" s="72"/>
    </row>
    <row r="310" spans="1:12" ht="15.75" customHeight="1">
      <c r="A310" s="8"/>
      <c r="K310" s="72"/>
      <c r="L310" s="72"/>
    </row>
    <row r="311" spans="1:12" ht="15.75" customHeight="1">
      <c r="A311" s="8"/>
      <c r="K311" s="72"/>
      <c r="L311" s="72"/>
    </row>
    <row r="312" spans="1:12" ht="15.75" customHeight="1">
      <c r="A312" s="8"/>
      <c r="K312" s="72"/>
      <c r="L312" s="72"/>
    </row>
    <row r="313" spans="1:12" ht="15.75" customHeight="1">
      <c r="A313" s="8"/>
      <c r="K313" s="72"/>
      <c r="L313" s="72"/>
    </row>
    <row r="314" spans="1:12" ht="15.75" customHeight="1">
      <c r="A314" s="8"/>
      <c r="K314" s="72"/>
      <c r="L314" s="72"/>
    </row>
    <row r="315" spans="1:12" ht="15.75" customHeight="1">
      <c r="A315" s="8"/>
      <c r="K315" s="72"/>
      <c r="L315" s="72"/>
    </row>
    <row r="316" spans="1:12" ht="15.75" customHeight="1">
      <c r="A316" s="8"/>
      <c r="K316" s="72"/>
      <c r="L316" s="72"/>
    </row>
    <row r="317" spans="1:12" ht="15.75" customHeight="1">
      <c r="A317" s="8"/>
      <c r="K317" s="72"/>
      <c r="L317" s="72"/>
    </row>
    <row r="318" spans="1:12" ht="15.75" customHeight="1">
      <c r="A318" s="8"/>
      <c r="K318" s="72"/>
      <c r="L318" s="72"/>
    </row>
    <row r="319" spans="1:12" ht="15.75" customHeight="1">
      <c r="A319" s="8"/>
      <c r="K319" s="72"/>
      <c r="L319" s="72"/>
    </row>
    <row r="320" spans="1:12" ht="15.75" customHeight="1">
      <c r="A320" s="8"/>
      <c r="K320" s="72"/>
      <c r="L320" s="72"/>
    </row>
    <row r="321" spans="1:12" ht="15.75" customHeight="1">
      <c r="A321" s="8"/>
      <c r="K321" s="72"/>
      <c r="L321" s="72"/>
    </row>
    <row r="322" spans="1:12" ht="15.75" customHeight="1">
      <c r="A322" s="8"/>
      <c r="K322" s="72"/>
      <c r="L322" s="72"/>
    </row>
    <row r="323" spans="1:12" ht="15.75" customHeight="1">
      <c r="A323" s="8"/>
      <c r="K323" s="72"/>
      <c r="L323" s="72"/>
    </row>
    <row r="324" spans="1:12" ht="15.75" customHeight="1">
      <c r="A324" s="8"/>
      <c r="K324" s="72"/>
      <c r="L324" s="72"/>
    </row>
    <row r="325" spans="1:12" ht="15.75" customHeight="1">
      <c r="A325" s="8"/>
      <c r="K325" s="72"/>
      <c r="L325" s="72"/>
    </row>
    <row r="326" spans="1:12" ht="15.75" customHeight="1">
      <c r="A326" s="8"/>
      <c r="K326" s="72"/>
      <c r="L326" s="72"/>
    </row>
    <row r="327" spans="1:12" ht="15.75" customHeight="1">
      <c r="A327" s="8"/>
      <c r="K327" s="72"/>
      <c r="L327" s="72"/>
    </row>
    <row r="328" spans="1:12" ht="15.75" customHeight="1">
      <c r="A328" s="8"/>
      <c r="K328" s="72"/>
      <c r="L328" s="72"/>
    </row>
    <row r="329" spans="1:12" ht="15.75" customHeight="1">
      <c r="A329" s="8"/>
      <c r="K329" s="72"/>
      <c r="L329" s="72"/>
    </row>
    <row r="330" spans="1:12" ht="15.75" customHeight="1">
      <c r="A330" s="8"/>
      <c r="K330" s="72"/>
      <c r="L330" s="72"/>
    </row>
    <row r="331" spans="1:12" ht="15.75" customHeight="1">
      <c r="A331" s="8"/>
      <c r="K331" s="72"/>
      <c r="L331" s="72"/>
    </row>
    <row r="332" spans="1:12" ht="15.75" customHeight="1">
      <c r="A332" s="8"/>
      <c r="K332" s="72"/>
      <c r="L332" s="72"/>
    </row>
    <row r="333" spans="1:12" ht="15.75" customHeight="1">
      <c r="A333" s="8"/>
      <c r="K333" s="72"/>
      <c r="L333" s="72"/>
    </row>
    <row r="334" spans="1:12" ht="15.75" customHeight="1">
      <c r="A334" s="8"/>
      <c r="K334" s="72"/>
      <c r="L334" s="72"/>
    </row>
    <row r="335" spans="1:12" ht="15.75" customHeight="1">
      <c r="A335" s="8"/>
      <c r="K335" s="72"/>
      <c r="L335" s="72"/>
    </row>
    <row r="336" spans="1:12" ht="15.75" customHeight="1">
      <c r="A336" s="8"/>
      <c r="K336" s="72"/>
      <c r="L336" s="72"/>
    </row>
    <row r="337" spans="1:12" ht="15.75" customHeight="1">
      <c r="A337" s="8"/>
      <c r="K337" s="72"/>
      <c r="L337" s="72"/>
    </row>
    <row r="338" spans="1:12" ht="15.75" customHeight="1">
      <c r="A338" s="8"/>
      <c r="K338" s="72"/>
      <c r="L338" s="72"/>
    </row>
    <row r="339" spans="1:12" ht="15.75" customHeight="1">
      <c r="A339" s="8"/>
      <c r="K339" s="72"/>
      <c r="L339" s="72"/>
    </row>
    <row r="340" spans="1:12" ht="15.75" customHeight="1">
      <c r="A340" s="8"/>
      <c r="K340" s="72"/>
      <c r="L340" s="72"/>
    </row>
    <row r="341" spans="1:12" ht="15.75" customHeight="1">
      <c r="A341" s="8"/>
      <c r="K341" s="72"/>
      <c r="L341" s="72"/>
    </row>
    <row r="342" spans="1:12" ht="15.75" customHeight="1">
      <c r="A342" s="8"/>
      <c r="K342" s="72"/>
      <c r="L342" s="72"/>
    </row>
    <row r="343" spans="1:12" ht="15.75" customHeight="1">
      <c r="A343" s="8"/>
      <c r="K343" s="72"/>
      <c r="L343" s="72"/>
    </row>
    <row r="344" spans="1:12" ht="15.75" customHeight="1">
      <c r="A344" s="8"/>
      <c r="K344" s="72"/>
      <c r="L344" s="72"/>
    </row>
    <row r="345" spans="1:12" ht="15.75" customHeight="1">
      <c r="A345" s="8"/>
      <c r="K345" s="72"/>
      <c r="L345" s="72"/>
    </row>
    <row r="346" spans="1:12" ht="15.75" customHeight="1">
      <c r="A346" s="8"/>
      <c r="K346" s="72"/>
      <c r="L346" s="72"/>
    </row>
    <row r="347" spans="1:12" ht="15.75" customHeight="1">
      <c r="A347" s="8"/>
      <c r="K347" s="72"/>
      <c r="L347" s="72"/>
    </row>
    <row r="348" spans="1:12" ht="15.75" customHeight="1">
      <c r="A348" s="8"/>
      <c r="K348" s="72"/>
      <c r="L348" s="72"/>
    </row>
    <row r="349" spans="1:12" ht="15.75" customHeight="1">
      <c r="A349" s="8"/>
      <c r="K349" s="72"/>
      <c r="L349" s="72"/>
    </row>
    <row r="350" spans="1:12" ht="15.75" customHeight="1">
      <c r="A350" s="8"/>
      <c r="K350" s="72"/>
      <c r="L350" s="72"/>
    </row>
    <row r="351" spans="1:12" ht="15.75" customHeight="1">
      <c r="A351" s="8"/>
      <c r="K351" s="72"/>
      <c r="L351" s="72"/>
    </row>
    <row r="352" spans="1:12" ht="15.75" customHeight="1">
      <c r="A352" s="8"/>
      <c r="K352" s="72"/>
      <c r="L352" s="72"/>
    </row>
    <row r="353" spans="1:12" ht="15.75" customHeight="1">
      <c r="A353" s="8"/>
      <c r="K353" s="72"/>
      <c r="L353" s="72"/>
    </row>
    <row r="354" spans="1:12" ht="15.75" customHeight="1">
      <c r="A354" s="8"/>
      <c r="K354" s="72"/>
      <c r="L354" s="72"/>
    </row>
    <row r="355" spans="1:12" ht="15.75" customHeight="1">
      <c r="A355" s="8"/>
      <c r="K355" s="72"/>
      <c r="L355" s="72"/>
    </row>
    <row r="356" spans="1:12" ht="15.75" customHeight="1">
      <c r="A356" s="8"/>
      <c r="K356" s="72"/>
      <c r="L356" s="72"/>
    </row>
    <row r="357" spans="1:12" ht="15.75" customHeight="1">
      <c r="A357" s="8"/>
      <c r="K357" s="72"/>
      <c r="L357" s="72"/>
    </row>
    <row r="358" spans="1:12" ht="15.75" customHeight="1">
      <c r="A358" s="8"/>
      <c r="K358" s="72"/>
      <c r="L358" s="72"/>
    </row>
    <row r="359" spans="1:12" ht="15.75" customHeight="1">
      <c r="A359" s="8"/>
      <c r="K359" s="72"/>
      <c r="L359" s="72"/>
    </row>
    <row r="360" spans="1:12" ht="15.75" customHeight="1">
      <c r="A360" s="8"/>
      <c r="K360" s="72"/>
      <c r="L360" s="72"/>
    </row>
    <row r="361" spans="1:12" ht="15.75" customHeight="1">
      <c r="A361" s="8"/>
      <c r="K361" s="72"/>
      <c r="L361" s="72"/>
    </row>
    <row r="362" spans="1:12" ht="15.75" customHeight="1">
      <c r="A362" s="8"/>
      <c r="K362" s="72"/>
      <c r="L362" s="72"/>
    </row>
    <row r="363" spans="1:12" ht="15.75" customHeight="1">
      <c r="A363" s="8"/>
      <c r="K363" s="72"/>
      <c r="L363" s="72"/>
    </row>
    <row r="364" spans="1:12" ht="15.75" customHeight="1">
      <c r="A364" s="8"/>
      <c r="K364" s="72"/>
      <c r="L364" s="72"/>
    </row>
    <row r="365" spans="1:12" ht="15.75" customHeight="1">
      <c r="A365" s="8"/>
      <c r="K365" s="72"/>
      <c r="L365" s="72"/>
    </row>
    <row r="366" spans="1:12" ht="15.75" customHeight="1">
      <c r="A366" s="8"/>
      <c r="K366" s="72"/>
      <c r="L366" s="72"/>
    </row>
    <row r="367" spans="1:12" ht="15.75" customHeight="1">
      <c r="A367" s="8"/>
      <c r="K367" s="72"/>
      <c r="L367" s="72"/>
    </row>
    <row r="368" spans="1:12" ht="15.75" customHeight="1">
      <c r="A368" s="8"/>
      <c r="K368" s="72"/>
      <c r="L368" s="72"/>
    </row>
    <row r="369" spans="1:12" ht="15.75" customHeight="1">
      <c r="A369" s="8"/>
      <c r="K369" s="72"/>
      <c r="L369" s="72"/>
    </row>
    <row r="370" spans="1:12" ht="15.75" customHeight="1">
      <c r="A370" s="8"/>
      <c r="K370" s="72"/>
      <c r="L370" s="72"/>
    </row>
    <row r="371" spans="1:12" ht="15.75" customHeight="1">
      <c r="A371" s="8"/>
      <c r="K371" s="72"/>
      <c r="L371" s="72"/>
    </row>
    <row r="372" spans="1:12" ht="15.75" customHeight="1">
      <c r="A372" s="8"/>
      <c r="K372" s="72"/>
      <c r="L372" s="72"/>
    </row>
    <row r="373" spans="1:12" ht="15.75" customHeight="1">
      <c r="A373" s="8"/>
      <c r="K373" s="72"/>
      <c r="L373" s="72"/>
    </row>
    <row r="374" spans="1:12" ht="15.75" customHeight="1">
      <c r="A374" s="8"/>
      <c r="K374" s="72"/>
      <c r="L374" s="72"/>
    </row>
    <row r="375" spans="1:12" ht="15.75" customHeight="1">
      <c r="A375" s="8"/>
      <c r="K375" s="72"/>
      <c r="L375" s="72"/>
    </row>
    <row r="376" spans="1:12" ht="15.75" customHeight="1">
      <c r="A376" s="8"/>
      <c r="K376" s="72"/>
      <c r="L376" s="72"/>
    </row>
    <row r="377" spans="1:12" ht="15.75" customHeight="1">
      <c r="A377" s="8"/>
      <c r="K377" s="72"/>
      <c r="L377" s="72"/>
    </row>
    <row r="378" spans="1:12" ht="15.75" customHeight="1">
      <c r="A378" s="8"/>
      <c r="K378" s="72"/>
      <c r="L378" s="72"/>
    </row>
    <row r="379" spans="1:12" ht="15.75" customHeight="1">
      <c r="A379" s="8"/>
      <c r="K379" s="72"/>
      <c r="L379" s="72"/>
    </row>
    <row r="380" spans="1:12" ht="15.75" customHeight="1">
      <c r="A380" s="8"/>
      <c r="K380" s="72"/>
      <c r="L380" s="72"/>
    </row>
    <row r="381" spans="1:12" ht="15.75" customHeight="1">
      <c r="A381" s="8"/>
      <c r="K381" s="72"/>
      <c r="L381" s="72"/>
    </row>
    <row r="382" spans="1:12" ht="15.75" customHeight="1">
      <c r="A382" s="8"/>
      <c r="K382" s="72"/>
      <c r="L382" s="72"/>
    </row>
    <row r="383" spans="1:12" ht="15.75" customHeight="1">
      <c r="A383" s="8"/>
      <c r="K383" s="72"/>
      <c r="L383" s="72"/>
    </row>
    <row r="384" spans="1:12" ht="15.75" customHeight="1">
      <c r="A384" s="8"/>
      <c r="K384" s="72"/>
      <c r="L384" s="72"/>
    </row>
    <row r="385" spans="1:12" ht="15.75" customHeight="1">
      <c r="A385" s="8"/>
      <c r="K385" s="72"/>
      <c r="L385" s="72"/>
    </row>
    <row r="386" spans="1:12" ht="15.75" customHeight="1">
      <c r="A386" s="8"/>
      <c r="K386" s="72"/>
      <c r="L386" s="72"/>
    </row>
    <row r="387" spans="1:12" ht="15.75" customHeight="1">
      <c r="A387" s="8"/>
      <c r="K387" s="72"/>
      <c r="L387" s="72"/>
    </row>
    <row r="388" spans="1:12" ht="15.75" customHeight="1">
      <c r="A388" s="8"/>
      <c r="K388" s="72"/>
      <c r="L388" s="72"/>
    </row>
    <row r="389" spans="1:12" ht="15.75" customHeight="1">
      <c r="A389" s="8"/>
      <c r="K389" s="72"/>
      <c r="L389" s="72"/>
    </row>
    <row r="390" spans="1:12" ht="15.75" customHeight="1">
      <c r="A390" s="8"/>
      <c r="K390" s="72"/>
      <c r="L390" s="72"/>
    </row>
    <row r="391" spans="1:12" ht="15.75" customHeight="1">
      <c r="A391" s="8"/>
      <c r="K391" s="72"/>
      <c r="L391" s="72"/>
    </row>
    <row r="392" spans="1:12" ht="15.75" customHeight="1">
      <c r="A392" s="8"/>
      <c r="K392" s="72"/>
      <c r="L392" s="72"/>
    </row>
    <row r="393" spans="1:12" ht="15.75" customHeight="1">
      <c r="A393" s="8"/>
      <c r="K393" s="72"/>
      <c r="L393" s="72"/>
    </row>
    <row r="394" spans="1:12" ht="15.75" customHeight="1">
      <c r="A394" s="8"/>
      <c r="K394" s="72"/>
      <c r="L394" s="72"/>
    </row>
    <row r="395" spans="1:12" ht="15.75" customHeight="1">
      <c r="A395" s="8"/>
      <c r="K395" s="72"/>
      <c r="L395" s="72"/>
    </row>
    <row r="396" spans="1:12" ht="15.75" customHeight="1">
      <c r="A396" s="8"/>
      <c r="K396" s="72"/>
      <c r="L396" s="72"/>
    </row>
    <row r="397" spans="1:12" ht="15.75" customHeight="1">
      <c r="A397" s="8"/>
      <c r="K397" s="72"/>
      <c r="L397" s="72"/>
    </row>
    <row r="398" spans="1:12" ht="15.75" customHeight="1">
      <c r="A398" s="8"/>
      <c r="K398" s="72"/>
      <c r="L398" s="72"/>
    </row>
    <row r="399" spans="1:12" ht="15.75" customHeight="1">
      <c r="A399" s="8"/>
      <c r="K399" s="72"/>
      <c r="L399" s="72"/>
    </row>
    <row r="400" spans="1:12" ht="15.75" customHeight="1">
      <c r="A400" s="8"/>
      <c r="K400" s="72"/>
      <c r="L400" s="72"/>
    </row>
    <row r="401" spans="1:12" ht="15.75" customHeight="1">
      <c r="A401" s="8"/>
      <c r="K401" s="72"/>
      <c r="L401" s="72"/>
    </row>
    <row r="402" spans="1:12" ht="15.75" customHeight="1">
      <c r="A402" s="8"/>
      <c r="K402" s="72"/>
      <c r="L402" s="72"/>
    </row>
    <row r="403" spans="1:12" ht="15.75" customHeight="1">
      <c r="A403" s="8"/>
      <c r="K403" s="72"/>
      <c r="L403" s="72"/>
    </row>
    <row r="404" spans="1:12" ht="15.75" customHeight="1">
      <c r="A404" s="8"/>
      <c r="K404" s="72"/>
      <c r="L404" s="72"/>
    </row>
    <row r="405" spans="1:12" ht="15.75" customHeight="1">
      <c r="A405" s="8"/>
      <c r="K405" s="72"/>
      <c r="L405" s="72"/>
    </row>
    <row r="406" spans="1:12" ht="15.75" customHeight="1">
      <c r="A406" s="8"/>
      <c r="K406" s="72"/>
      <c r="L406" s="72"/>
    </row>
    <row r="407" spans="1:12" ht="15.75" customHeight="1">
      <c r="A407" s="8"/>
      <c r="K407" s="72"/>
      <c r="L407" s="72"/>
    </row>
    <row r="408" spans="1:12" ht="15.75" customHeight="1">
      <c r="A408" s="8"/>
      <c r="K408" s="72"/>
      <c r="L408" s="72"/>
    </row>
    <row r="409" spans="1:12" ht="15.75" customHeight="1">
      <c r="A409" s="8"/>
      <c r="K409" s="72"/>
      <c r="L409" s="72"/>
    </row>
    <row r="410" spans="1:12" ht="15.75" customHeight="1">
      <c r="A410" s="8"/>
      <c r="K410" s="72"/>
      <c r="L410" s="72"/>
    </row>
    <row r="411" spans="1:12" ht="15.75" customHeight="1">
      <c r="A411" s="8"/>
      <c r="K411" s="72"/>
      <c r="L411" s="72"/>
    </row>
    <row r="412" spans="1:12" ht="15.75" customHeight="1">
      <c r="A412" s="8"/>
      <c r="K412" s="72"/>
      <c r="L412" s="72"/>
    </row>
    <row r="413" spans="1:12" ht="15.75" customHeight="1">
      <c r="A413" s="8"/>
      <c r="K413" s="72"/>
      <c r="L413" s="72"/>
    </row>
    <row r="414" spans="1:12" ht="15.75" customHeight="1">
      <c r="A414" s="8"/>
      <c r="K414" s="72"/>
      <c r="L414" s="72"/>
    </row>
    <row r="415" spans="1:12" ht="15.75" customHeight="1">
      <c r="A415" s="8"/>
      <c r="K415" s="72"/>
      <c r="L415" s="72"/>
    </row>
    <row r="416" spans="1:12" ht="15.75" customHeight="1">
      <c r="A416" s="8"/>
      <c r="K416" s="72"/>
      <c r="L416" s="72"/>
    </row>
    <row r="417" spans="1:12" ht="15.75" customHeight="1">
      <c r="A417" s="8"/>
      <c r="K417" s="72"/>
      <c r="L417" s="72"/>
    </row>
    <row r="418" spans="1:12" ht="15.75" customHeight="1">
      <c r="A418" s="8"/>
      <c r="K418" s="72"/>
      <c r="L418" s="72"/>
    </row>
    <row r="419" spans="1:12" ht="15.75" customHeight="1">
      <c r="A419" s="8"/>
      <c r="K419" s="72"/>
      <c r="L419" s="72"/>
    </row>
    <row r="420" spans="1:12" ht="15.75" customHeight="1">
      <c r="A420" s="8"/>
      <c r="K420" s="72"/>
      <c r="L420" s="72"/>
    </row>
    <row r="421" spans="1:12" ht="15.75" customHeight="1">
      <c r="A421" s="8"/>
      <c r="K421" s="72"/>
      <c r="L421" s="72"/>
    </row>
    <row r="422" spans="1:12" ht="15.75" customHeight="1">
      <c r="A422" s="8"/>
      <c r="K422" s="72"/>
      <c r="L422" s="72"/>
    </row>
    <row r="423" spans="1:12" ht="15.75" customHeight="1">
      <c r="A423" s="8"/>
      <c r="K423" s="72"/>
      <c r="L423" s="72"/>
    </row>
    <row r="424" spans="1:12" ht="15.75" customHeight="1">
      <c r="A424" s="8"/>
      <c r="K424" s="72"/>
      <c r="L424" s="72"/>
    </row>
    <row r="425" spans="1:12" ht="15.75" customHeight="1">
      <c r="A425" s="8"/>
      <c r="K425" s="72"/>
      <c r="L425" s="72"/>
    </row>
    <row r="426" spans="1:12" ht="15.75" customHeight="1">
      <c r="A426" s="8"/>
      <c r="K426" s="72"/>
      <c r="L426" s="72"/>
    </row>
    <row r="427" spans="1:12" ht="15.75" customHeight="1">
      <c r="A427" s="8"/>
      <c r="K427" s="72"/>
      <c r="L427" s="72"/>
    </row>
    <row r="428" spans="1:12" ht="15.75" customHeight="1">
      <c r="A428" s="8"/>
      <c r="K428" s="72"/>
      <c r="L428" s="72"/>
    </row>
    <row r="429" spans="1:12" ht="15.75" customHeight="1">
      <c r="A429" s="8"/>
      <c r="K429" s="72"/>
      <c r="L429" s="72"/>
    </row>
    <row r="430" spans="1:12" ht="15.75" customHeight="1">
      <c r="A430" s="8"/>
      <c r="K430" s="72"/>
      <c r="L430" s="72"/>
    </row>
    <row r="431" spans="1:12" ht="15.75" customHeight="1">
      <c r="A431" s="8"/>
      <c r="K431" s="72"/>
      <c r="L431" s="72"/>
    </row>
    <row r="432" spans="1:12" ht="15.75" customHeight="1">
      <c r="A432" s="8"/>
      <c r="K432" s="72"/>
      <c r="L432" s="72"/>
    </row>
    <row r="433" spans="1:12" ht="15.75" customHeight="1">
      <c r="A433" s="8"/>
      <c r="K433" s="72"/>
      <c r="L433" s="72"/>
    </row>
    <row r="434" spans="1:12" ht="15.75" customHeight="1">
      <c r="A434" s="8"/>
      <c r="K434" s="72"/>
      <c r="L434" s="72"/>
    </row>
    <row r="435" spans="1:12" ht="15.75" customHeight="1">
      <c r="A435" s="8"/>
      <c r="K435" s="72"/>
      <c r="L435" s="72"/>
    </row>
    <row r="436" spans="1:12" ht="15.75" customHeight="1">
      <c r="A436" s="8"/>
      <c r="K436" s="72"/>
      <c r="L436" s="72"/>
    </row>
    <row r="437" spans="1:12" ht="15.75" customHeight="1">
      <c r="A437" s="8"/>
      <c r="K437" s="72"/>
      <c r="L437" s="72"/>
    </row>
    <row r="438" spans="1:12" ht="15.75" customHeight="1">
      <c r="A438" s="8"/>
      <c r="K438" s="72"/>
      <c r="L438" s="72"/>
    </row>
    <row r="439" spans="1:12" ht="15.75" customHeight="1">
      <c r="A439" s="8"/>
      <c r="K439" s="72"/>
      <c r="L439" s="72"/>
    </row>
    <row r="440" spans="1:12" ht="15.75" customHeight="1">
      <c r="A440" s="8"/>
      <c r="K440" s="72"/>
      <c r="L440" s="72"/>
    </row>
    <row r="441" spans="1:12" ht="15.75" customHeight="1">
      <c r="A441" s="8"/>
      <c r="K441" s="72"/>
      <c r="L441" s="72"/>
    </row>
    <row r="442" spans="1:12" ht="15.75" customHeight="1">
      <c r="A442" s="8"/>
      <c r="K442" s="72"/>
      <c r="L442" s="72"/>
    </row>
    <row r="443" spans="1:12" ht="15.75" customHeight="1">
      <c r="A443" s="8"/>
      <c r="K443" s="72"/>
      <c r="L443" s="72"/>
    </row>
    <row r="444" spans="1:12" ht="15.75" customHeight="1">
      <c r="A444" s="8"/>
      <c r="K444" s="72"/>
      <c r="L444" s="72"/>
    </row>
    <row r="445" spans="1:12" ht="15.75" customHeight="1">
      <c r="A445" s="8"/>
      <c r="K445" s="72"/>
      <c r="L445" s="72"/>
    </row>
    <row r="446" spans="1:12" ht="15.75" customHeight="1">
      <c r="A446" s="8"/>
      <c r="K446" s="72"/>
      <c r="L446" s="72"/>
    </row>
    <row r="447" spans="1:12" ht="15.75" customHeight="1">
      <c r="A447" s="8"/>
      <c r="K447" s="72"/>
      <c r="L447" s="72"/>
    </row>
    <row r="448" spans="1:12" ht="15.75" customHeight="1">
      <c r="A448" s="8"/>
      <c r="K448" s="72"/>
      <c r="L448" s="72"/>
    </row>
    <row r="449" spans="1:12" ht="15.75" customHeight="1">
      <c r="A449" s="8"/>
      <c r="K449" s="72"/>
      <c r="L449" s="72"/>
    </row>
    <row r="450" spans="1:12" ht="15.75" customHeight="1">
      <c r="A450" s="8"/>
      <c r="K450" s="72"/>
      <c r="L450" s="72"/>
    </row>
    <row r="451" spans="1:12" ht="15.75" customHeight="1">
      <c r="A451" s="8"/>
      <c r="K451" s="72"/>
      <c r="L451" s="72"/>
    </row>
    <row r="452" spans="1:12" ht="15.75" customHeight="1">
      <c r="A452" s="8"/>
      <c r="K452" s="72"/>
      <c r="L452" s="72"/>
    </row>
    <row r="453" spans="1:12" ht="15.75" customHeight="1">
      <c r="A453" s="8"/>
      <c r="K453" s="72"/>
      <c r="L453" s="72"/>
    </row>
    <row r="454" spans="1:12" ht="15.75" customHeight="1">
      <c r="A454" s="8"/>
      <c r="K454" s="72"/>
      <c r="L454" s="72"/>
    </row>
    <row r="455" spans="1:12" ht="15.75" customHeight="1">
      <c r="A455" s="8"/>
      <c r="K455" s="72"/>
      <c r="L455" s="72"/>
    </row>
    <row r="456" spans="1:12" ht="15.75" customHeight="1">
      <c r="A456" s="8"/>
      <c r="K456" s="72"/>
      <c r="L456" s="72"/>
    </row>
    <row r="457" spans="1:12" ht="15.75" customHeight="1">
      <c r="A457" s="8"/>
      <c r="K457" s="72"/>
      <c r="L457" s="72"/>
    </row>
    <row r="458" spans="1:12" ht="15.75" customHeight="1">
      <c r="A458" s="8"/>
      <c r="K458" s="72"/>
      <c r="L458" s="72"/>
    </row>
    <row r="459" spans="1:12" ht="15.75" customHeight="1">
      <c r="A459" s="8"/>
      <c r="K459" s="72"/>
      <c r="L459" s="72"/>
    </row>
    <row r="460" spans="1:12" ht="15.75" customHeight="1">
      <c r="A460" s="8"/>
      <c r="K460" s="72"/>
      <c r="L460" s="72"/>
    </row>
    <row r="461" spans="1:12" ht="15.75" customHeight="1">
      <c r="A461" s="8"/>
      <c r="K461" s="72"/>
      <c r="L461" s="72"/>
    </row>
    <row r="462" spans="1:12" ht="15.75" customHeight="1">
      <c r="A462" s="8"/>
      <c r="K462" s="72"/>
      <c r="L462" s="72"/>
    </row>
    <row r="463" spans="1:12" ht="15.75" customHeight="1">
      <c r="A463" s="8"/>
      <c r="K463" s="72"/>
      <c r="L463" s="72"/>
    </row>
    <row r="464" spans="1:12" ht="15.75" customHeight="1">
      <c r="A464" s="8"/>
      <c r="K464" s="72"/>
      <c r="L464" s="72"/>
    </row>
    <row r="465" spans="1:12" ht="15.75" customHeight="1">
      <c r="A465" s="8"/>
      <c r="K465" s="72"/>
      <c r="L465" s="72"/>
    </row>
    <row r="466" spans="1:12" ht="15.75" customHeight="1">
      <c r="A466" s="8"/>
      <c r="K466" s="72"/>
      <c r="L466" s="72"/>
    </row>
    <row r="467" spans="1:12" ht="15.75" customHeight="1">
      <c r="A467" s="8"/>
      <c r="K467" s="72"/>
      <c r="L467" s="72"/>
    </row>
    <row r="468" spans="1:12" ht="15.75" customHeight="1">
      <c r="A468" s="8"/>
      <c r="K468" s="72"/>
      <c r="L468" s="72"/>
    </row>
    <row r="469" spans="1:12" ht="15.75" customHeight="1">
      <c r="A469" s="8"/>
      <c r="K469" s="72"/>
      <c r="L469" s="72"/>
    </row>
    <row r="470" spans="1:12" ht="15.75" customHeight="1">
      <c r="A470" s="8"/>
      <c r="K470" s="72"/>
      <c r="L470" s="72"/>
    </row>
    <row r="471" spans="1:12" ht="15.75" customHeight="1">
      <c r="A471" s="8"/>
      <c r="K471" s="72"/>
      <c r="L471" s="72"/>
    </row>
    <row r="472" spans="1:12" ht="15.75" customHeight="1">
      <c r="A472" s="8"/>
      <c r="K472" s="72"/>
      <c r="L472" s="72"/>
    </row>
    <row r="473" spans="1:12" ht="15.75" customHeight="1">
      <c r="A473" s="8"/>
      <c r="K473" s="72"/>
      <c r="L473" s="72"/>
    </row>
    <row r="474" spans="1:12" ht="15.75" customHeight="1">
      <c r="A474" s="8"/>
      <c r="K474" s="72"/>
      <c r="L474" s="72"/>
    </row>
    <row r="475" spans="1:12" ht="15.75" customHeight="1">
      <c r="A475" s="8"/>
      <c r="K475" s="72"/>
      <c r="L475" s="72"/>
    </row>
    <row r="476" spans="1:12" ht="15.75" customHeight="1">
      <c r="A476" s="8"/>
      <c r="K476" s="72"/>
      <c r="L476" s="72"/>
    </row>
    <row r="477" spans="1:12" ht="15.75" customHeight="1">
      <c r="A477" s="8"/>
      <c r="K477" s="72"/>
      <c r="L477" s="72"/>
    </row>
    <row r="478" spans="1:12" ht="15.75" customHeight="1">
      <c r="A478" s="8"/>
      <c r="K478" s="72"/>
      <c r="L478" s="72"/>
    </row>
    <row r="479" spans="1:12" ht="15.75" customHeight="1">
      <c r="A479" s="8"/>
      <c r="K479" s="72"/>
      <c r="L479" s="72"/>
    </row>
    <row r="480" spans="1:12" ht="15.75" customHeight="1">
      <c r="A480" s="8"/>
      <c r="K480" s="72"/>
      <c r="L480" s="72"/>
    </row>
    <row r="481" spans="1:12" ht="15.75" customHeight="1">
      <c r="A481" s="8"/>
      <c r="K481" s="72"/>
      <c r="L481" s="72"/>
    </row>
    <row r="482" spans="1:12" ht="15.75" customHeight="1">
      <c r="A482" s="8"/>
      <c r="K482" s="72"/>
      <c r="L482" s="72"/>
    </row>
    <row r="483" spans="1:12" ht="15.75" customHeight="1">
      <c r="A483" s="8"/>
      <c r="K483" s="72"/>
      <c r="L483" s="72"/>
    </row>
    <row r="484" spans="1:12" ht="15.75" customHeight="1">
      <c r="A484" s="8"/>
      <c r="K484" s="72"/>
      <c r="L484" s="72"/>
    </row>
    <row r="485" spans="1:12" ht="15.75" customHeight="1">
      <c r="A485" s="8"/>
      <c r="K485" s="72"/>
      <c r="L485" s="72"/>
    </row>
    <row r="486" spans="1:12" ht="15.75" customHeight="1">
      <c r="A486" s="8"/>
      <c r="K486" s="72"/>
      <c r="L486" s="72"/>
    </row>
    <row r="487" spans="1:12" ht="15.75" customHeight="1">
      <c r="A487" s="8"/>
      <c r="K487" s="72"/>
      <c r="L487" s="72"/>
    </row>
    <row r="488" spans="1:12" ht="15.75" customHeight="1">
      <c r="A488" s="8"/>
      <c r="K488" s="72"/>
      <c r="L488" s="72"/>
    </row>
    <row r="489" spans="1:12" ht="15.75" customHeight="1">
      <c r="A489" s="8"/>
      <c r="K489" s="72"/>
      <c r="L489" s="72"/>
    </row>
    <row r="490" spans="1:12" ht="15.75" customHeight="1">
      <c r="A490" s="8"/>
      <c r="K490" s="72"/>
      <c r="L490" s="72"/>
    </row>
    <row r="491" spans="1:12" ht="15.75" customHeight="1">
      <c r="A491" s="8"/>
      <c r="K491" s="72"/>
      <c r="L491" s="72"/>
    </row>
    <row r="492" spans="1:12" ht="15.75" customHeight="1">
      <c r="A492" s="8"/>
      <c r="K492" s="72"/>
      <c r="L492" s="72"/>
    </row>
    <row r="493" spans="1:12" ht="15.75" customHeight="1">
      <c r="A493" s="8"/>
      <c r="K493" s="72"/>
      <c r="L493" s="72"/>
    </row>
    <row r="494" spans="1:12" ht="15.75" customHeight="1">
      <c r="A494" s="8"/>
      <c r="K494" s="72"/>
      <c r="L494" s="72"/>
    </row>
    <row r="495" spans="1:12" ht="15.75" customHeight="1">
      <c r="A495" s="8"/>
      <c r="K495" s="72"/>
      <c r="L495" s="72"/>
    </row>
    <row r="496" spans="1:12" ht="15.75" customHeight="1">
      <c r="A496" s="8"/>
      <c r="K496" s="72"/>
      <c r="L496" s="72"/>
    </row>
    <row r="497" spans="1:12" ht="15.75" customHeight="1">
      <c r="A497" s="8"/>
      <c r="K497" s="72"/>
      <c r="L497" s="72"/>
    </row>
    <row r="498" spans="1:12" ht="15.75" customHeight="1">
      <c r="A498" s="8"/>
      <c r="K498" s="72"/>
      <c r="L498" s="72"/>
    </row>
    <row r="499" spans="1:12" ht="15.75" customHeight="1">
      <c r="A499" s="8"/>
      <c r="K499" s="72"/>
      <c r="L499" s="72"/>
    </row>
    <row r="500" spans="1:12" ht="15.75" customHeight="1">
      <c r="A500" s="8"/>
      <c r="K500" s="72"/>
      <c r="L500" s="72"/>
    </row>
    <row r="501" spans="1:12" ht="15.75" customHeight="1">
      <c r="A501" s="8"/>
      <c r="K501" s="72"/>
      <c r="L501" s="72"/>
    </row>
    <row r="502" spans="1:12" ht="15.75" customHeight="1">
      <c r="A502" s="8"/>
      <c r="K502" s="72"/>
      <c r="L502" s="72"/>
    </row>
    <row r="503" spans="1:12" ht="15.75" customHeight="1">
      <c r="A503" s="8"/>
      <c r="K503" s="72"/>
      <c r="L503" s="72"/>
    </row>
    <row r="504" spans="1:12" ht="15.75" customHeight="1">
      <c r="A504" s="8"/>
      <c r="K504" s="72"/>
      <c r="L504" s="72"/>
    </row>
    <row r="505" spans="1:12" ht="15.75" customHeight="1">
      <c r="A505" s="8"/>
      <c r="K505" s="72"/>
      <c r="L505" s="72"/>
    </row>
    <row r="506" spans="1:12" ht="15.75" customHeight="1">
      <c r="A506" s="8"/>
      <c r="K506" s="72"/>
      <c r="L506" s="72"/>
    </row>
    <row r="507" spans="1:12" ht="15.75" customHeight="1">
      <c r="A507" s="8"/>
      <c r="K507" s="72"/>
      <c r="L507" s="72"/>
    </row>
    <row r="508" spans="1:12" ht="15.75" customHeight="1">
      <c r="A508" s="8"/>
      <c r="K508" s="72"/>
      <c r="L508" s="72"/>
    </row>
    <row r="509" spans="1:12" ht="15.75" customHeight="1">
      <c r="A509" s="8"/>
      <c r="K509" s="72"/>
      <c r="L509" s="72"/>
    </row>
    <row r="510" spans="1:12" ht="15.75" customHeight="1">
      <c r="A510" s="8"/>
      <c r="K510" s="72"/>
      <c r="L510" s="72"/>
    </row>
    <row r="511" spans="1:12" ht="15.75" customHeight="1">
      <c r="A511" s="8"/>
      <c r="K511" s="72"/>
      <c r="L511" s="72"/>
    </row>
    <row r="512" spans="1:12" ht="15.75" customHeight="1">
      <c r="A512" s="8"/>
      <c r="K512" s="72"/>
      <c r="L512" s="72"/>
    </row>
    <row r="513" spans="1:12" ht="15.75" customHeight="1">
      <c r="A513" s="8"/>
      <c r="K513" s="72"/>
      <c r="L513" s="72"/>
    </row>
    <row r="514" spans="1:12" ht="15.75" customHeight="1">
      <c r="A514" s="8"/>
      <c r="K514" s="72"/>
      <c r="L514" s="72"/>
    </row>
    <row r="515" spans="1:12" ht="15.75" customHeight="1">
      <c r="A515" s="8"/>
      <c r="K515" s="72"/>
      <c r="L515" s="72"/>
    </row>
    <row r="516" spans="1:12" ht="15.75" customHeight="1">
      <c r="A516" s="8"/>
      <c r="K516" s="72"/>
      <c r="L516" s="72"/>
    </row>
    <row r="517" spans="1:12" ht="15.75" customHeight="1">
      <c r="A517" s="8"/>
      <c r="K517" s="72"/>
      <c r="L517" s="72"/>
    </row>
    <row r="518" spans="1:12" ht="15.75" customHeight="1">
      <c r="A518" s="8"/>
      <c r="K518" s="72"/>
      <c r="L518" s="72"/>
    </row>
    <row r="519" spans="1:12" ht="15.75" customHeight="1">
      <c r="A519" s="8"/>
      <c r="K519" s="72"/>
      <c r="L519" s="72"/>
    </row>
    <row r="520" spans="1:12" ht="15.75" customHeight="1">
      <c r="A520" s="8"/>
      <c r="K520" s="72"/>
      <c r="L520" s="72"/>
    </row>
    <row r="521" spans="1:12" ht="15.75" customHeight="1">
      <c r="A521" s="8"/>
      <c r="K521" s="72"/>
      <c r="L521" s="72"/>
    </row>
    <row r="522" spans="1:12" ht="15.75" customHeight="1">
      <c r="A522" s="8"/>
      <c r="K522" s="72"/>
      <c r="L522" s="72"/>
    </row>
    <row r="523" spans="1:12" ht="15.75" customHeight="1">
      <c r="A523" s="8"/>
      <c r="K523" s="72"/>
      <c r="L523" s="72"/>
    </row>
    <row r="524" spans="1:12" ht="15.75" customHeight="1">
      <c r="A524" s="8"/>
      <c r="K524" s="72"/>
      <c r="L524" s="72"/>
    </row>
    <row r="525" spans="1:12" ht="15.75" customHeight="1">
      <c r="A525" s="8"/>
      <c r="K525" s="72"/>
      <c r="L525" s="72"/>
    </row>
    <row r="526" spans="1:12" ht="15.75" customHeight="1">
      <c r="A526" s="8"/>
      <c r="K526" s="72"/>
      <c r="L526" s="72"/>
    </row>
    <row r="527" spans="1:12" ht="15.75" customHeight="1">
      <c r="A527" s="8"/>
      <c r="K527" s="72"/>
      <c r="L527" s="72"/>
    </row>
    <row r="528" spans="1:12" ht="15.75" customHeight="1">
      <c r="A528" s="8"/>
      <c r="K528" s="72"/>
      <c r="L528" s="72"/>
    </row>
    <row r="529" spans="1:12" ht="15.75" customHeight="1">
      <c r="A529" s="8"/>
      <c r="K529" s="72"/>
      <c r="L529" s="72"/>
    </row>
    <row r="530" spans="1:12" ht="15.75" customHeight="1">
      <c r="A530" s="8"/>
      <c r="K530" s="72"/>
      <c r="L530" s="72"/>
    </row>
    <row r="531" spans="1:12" ht="15.75" customHeight="1">
      <c r="A531" s="8"/>
      <c r="K531" s="72"/>
      <c r="L531" s="72"/>
    </row>
    <row r="532" spans="1:12" ht="15.75" customHeight="1">
      <c r="A532" s="8"/>
      <c r="K532" s="72"/>
      <c r="L532" s="72"/>
    </row>
    <row r="533" spans="1:12" ht="15.75" customHeight="1">
      <c r="A533" s="8"/>
      <c r="K533" s="72"/>
      <c r="L533" s="72"/>
    </row>
    <row r="534" spans="1:12" ht="15.75" customHeight="1">
      <c r="A534" s="8"/>
      <c r="K534" s="72"/>
      <c r="L534" s="72"/>
    </row>
    <row r="535" spans="1:12" ht="15.75" customHeight="1">
      <c r="A535" s="8"/>
      <c r="K535" s="72"/>
      <c r="L535" s="72"/>
    </row>
    <row r="536" spans="1:12" ht="15.75" customHeight="1">
      <c r="A536" s="8"/>
      <c r="K536" s="72"/>
      <c r="L536" s="72"/>
    </row>
    <row r="537" spans="1:12" ht="15.75" customHeight="1">
      <c r="A537" s="8"/>
      <c r="K537" s="72"/>
      <c r="L537" s="72"/>
    </row>
    <row r="538" spans="1:12" ht="15.75" customHeight="1">
      <c r="A538" s="8"/>
      <c r="K538" s="72"/>
      <c r="L538" s="72"/>
    </row>
    <row r="539" spans="1:12" ht="15.75" customHeight="1">
      <c r="A539" s="8"/>
      <c r="K539" s="72"/>
      <c r="L539" s="72"/>
    </row>
    <row r="540" spans="1:12" ht="15.75" customHeight="1">
      <c r="A540" s="8"/>
      <c r="K540" s="72"/>
      <c r="L540" s="72"/>
    </row>
    <row r="541" spans="1:12" ht="15.75" customHeight="1">
      <c r="A541" s="8"/>
      <c r="K541" s="72"/>
      <c r="L541" s="72"/>
    </row>
    <row r="542" spans="1:12" ht="15.75" customHeight="1">
      <c r="A542" s="8"/>
      <c r="K542" s="72"/>
      <c r="L542" s="72"/>
    </row>
    <row r="543" spans="1:12" ht="15.75" customHeight="1">
      <c r="A543" s="8"/>
      <c r="K543" s="72"/>
      <c r="L543" s="72"/>
    </row>
    <row r="544" spans="1:12" ht="15.75" customHeight="1">
      <c r="A544" s="8"/>
      <c r="K544" s="72"/>
      <c r="L544" s="72"/>
    </row>
    <row r="545" spans="1:12" ht="15.75" customHeight="1">
      <c r="A545" s="8"/>
      <c r="K545" s="72"/>
      <c r="L545" s="72"/>
    </row>
    <row r="546" spans="1:12" ht="15.75" customHeight="1">
      <c r="A546" s="8"/>
      <c r="K546" s="72"/>
      <c r="L546" s="72"/>
    </row>
    <row r="547" spans="1:12" ht="15.75" customHeight="1">
      <c r="A547" s="8"/>
      <c r="K547" s="72"/>
      <c r="L547" s="72"/>
    </row>
    <row r="548" spans="1:12" ht="15.75" customHeight="1">
      <c r="A548" s="8"/>
      <c r="K548" s="72"/>
      <c r="L548" s="72"/>
    </row>
    <row r="549" spans="1:12" ht="15.75" customHeight="1">
      <c r="A549" s="8"/>
      <c r="K549" s="72"/>
      <c r="L549" s="72"/>
    </row>
    <row r="550" spans="1:12" ht="15.75" customHeight="1">
      <c r="A550" s="8"/>
      <c r="K550" s="72"/>
      <c r="L550" s="72"/>
    </row>
    <row r="551" spans="1:12" ht="15.75" customHeight="1">
      <c r="A551" s="8"/>
      <c r="K551" s="72"/>
      <c r="L551" s="72"/>
    </row>
    <row r="552" spans="1:12" ht="15.75" customHeight="1">
      <c r="A552" s="8"/>
      <c r="K552" s="72"/>
      <c r="L552" s="72"/>
    </row>
    <row r="553" spans="1:12" ht="15.75" customHeight="1">
      <c r="A553" s="8"/>
      <c r="K553" s="72"/>
      <c r="L553" s="72"/>
    </row>
    <row r="554" spans="1:12" ht="15.75" customHeight="1">
      <c r="A554" s="8"/>
      <c r="K554" s="72"/>
      <c r="L554" s="72"/>
    </row>
    <row r="555" spans="1:12" ht="15.75" customHeight="1">
      <c r="A555" s="8"/>
      <c r="K555" s="72"/>
      <c r="L555" s="72"/>
    </row>
    <row r="556" spans="1:12" ht="15.75" customHeight="1">
      <c r="A556" s="8"/>
      <c r="K556" s="72"/>
      <c r="L556" s="72"/>
    </row>
    <row r="557" spans="1:12" ht="15.75" customHeight="1">
      <c r="A557" s="8"/>
      <c r="K557" s="72"/>
      <c r="L557" s="72"/>
    </row>
    <row r="558" spans="1:12" ht="15.75" customHeight="1">
      <c r="A558" s="8"/>
      <c r="K558" s="72"/>
      <c r="L558" s="72"/>
    </row>
    <row r="559" spans="1:12" ht="15.75" customHeight="1">
      <c r="A559" s="8"/>
      <c r="K559" s="72"/>
      <c r="L559" s="72"/>
    </row>
    <row r="560" spans="1:12" ht="15.75" customHeight="1">
      <c r="A560" s="8"/>
      <c r="K560" s="72"/>
      <c r="L560" s="72"/>
    </row>
    <row r="561" spans="1:12" ht="15.75" customHeight="1">
      <c r="A561" s="8"/>
      <c r="K561" s="72"/>
      <c r="L561" s="72"/>
    </row>
    <row r="562" spans="1:12" ht="15.75" customHeight="1">
      <c r="A562" s="8"/>
      <c r="K562" s="72"/>
      <c r="L562" s="72"/>
    </row>
    <row r="563" spans="1:12" ht="15.75" customHeight="1">
      <c r="A563" s="8"/>
      <c r="K563" s="72"/>
      <c r="L563" s="72"/>
    </row>
    <row r="564" spans="1:12" ht="15.75" customHeight="1">
      <c r="A564" s="8"/>
      <c r="K564" s="72"/>
      <c r="L564" s="72"/>
    </row>
    <row r="565" spans="1:12" ht="15.75" customHeight="1">
      <c r="A565" s="8"/>
      <c r="K565" s="72"/>
      <c r="L565" s="72"/>
    </row>
    <row r="566" spans="1:12" ht="15.75" customHeight="1">
      <c r="A566" s="8"/>
      <c r="K566" s="72"/>
      <c r="L566" s="72"/>
    </row>
    <row r="567" spans="1:12" ht="15.75" customHeight="1">
      <c r="A567" s="8"/>
      <c r="K567" s="72"/>
      <c r="L567" s="72"/>
    </row>
    <row r="568" spans="1:12" ht="15.75" customHeight="1">
      <c r="A568" s="8"/>
      <c r="K568" s="72"/>
      <c r="L568" s="72"/>
    </row>
    <row r="569" spans="1:12" ht="15.75" customHeight="1">
      <c r="A569" s="8"/>
      <c r="K569" s="72"/>
      <c r="L569" s="72"/>
    </row>
    <row r="570" spans="1:12" ht="15.75" customHeight="1">
      <c r="A570" s="8"/>
      <c r="K570" s="72"/>
      <c r="L570" s="72"/>
    </row>
    <row r="571" spans="1:12" ht="15.75" customHeight="1">
      <c r="A571" s="8"/>
      <c r="K571" s="72"/>
      <c r="L571" s="72"/>
    </row>
    <row r="572" spans="1:12" ht="15.75" customHeight="1">
      <c r="A572" s="8"/>
      <c r="K572" s="72"/>
      <c r="L572" s="72"/>
    </row>
    <row r="573" spans="1:12" ht="15.75" customHeight="1">
      <c r="A573" s="8"/>
      <c r="K573" s="72"/>
      <c r="L573" s="72"/>
    </row>
    <row r="574" spans="1:12" ht="15.75" customHeight="1">
      <c r="A574" s="8"/>
      <c r="K574" s="72"/>
      <c r="L574" s="72"/>
    </row>
    <row r="575" spans="1:12" ht="15.75" customHeight="1">
      <c r="A575" s="8"/>
      <c r="K575" s="72"/>
      <c r="L575" s="72"/>
    </row>
    <row r="576" spans="1:12" ht="15.75" customHeight="1">
      <c r="A576" s="8"/>
      <c r="K576" s="72"/>
      <c r="L576" s="72"/>
    </row>
    <row r="577" spans="1:12" ht="15.75" customHeight="1">
      <c r="A577" s="8"/>
      <c r="K577" s="72"/>
      <c r="L577" s="72"/>
    </row>
    <row r="578" spans="1:12" ht="15.75" customHeight="1">
      <c r="A578" s="8"/>
      <c r="K578" s="72"/>
      <c r="L578" s="72"/>
    </row>
    <row r="579" spans="1:12" ht="15.75" customHeight="1">
      <c r="A579" s="8"/>
      <c r="K579" s="72"/>
      <c r="L579" s="72"/>
    </row>
    <row r="580" spans="1:12" ht="15.75" customHeight="1">
      <c r="A580" s="8"/>
      <c r="K580" s="72"/>
      <c r="L580" s="72"/>
    </row>
    <row r="581" spans="1:12" ht="15.75" customHeight="1">
      <c r="A581" s="8"/>
      <c r="K581" s="72"/>
      <c r="L581" s="72"/>
    </row>
    <row r="582" spans="1:12" ht="15.75" customHeight="1">
      <c r="A582" s="8"/>
      <c r="K582" s="72"/>
      <c r="L582" s="72"/>
    </row>
    <row r="583" spans="1:12" ht="15.75" customHeight="1">
      <c r="A583" s="8"/>
      <c r="K583" s="72"/>
      <c r="L583" s="72"/>
    </row>
    <row r="584" spans="1:12" ht="15.75" customHeight="1">
      <c r="A584" s="8"/>
      <c r="K584" s="72"/>
      <c r="L584" s="72"/>
    </row>
    <row r="585" spans="1:12" ht="15.75" customHeight="1">
      <c r="A585" s="8"/>
      <c r="K585" s="72"/>
      <c r="L585" s="72"/>
    </row>
    <row r="586" spans="1:12" ht="15.75" customHeight="1">
      <c r="A586" s="8"/>
      <c r="K586" s="72"/>
      <c r="L586" s="72"/>
    </row>
    <row r="587" spans="1:12" ht="15.75" customHeight="1">
      <c r="A587" s="8"/>
      <c r="K587" s="72"/>
      <c r="L587" s="72"/>
    </row>
    <row r="588" spans="1:12" ht="15.75" customHeight="1">
      <c r="A588" s="8"/>
      <c r="K588" s="72"/>
      <c r="L588" s="72"/>
    </row>
    <row r="589" spans="1:12" ht="15.75" customHeight="1">
      <c r="A589" s="8"/>
      <c r="K589" s="72"/>
      <c r="L589" s="72"/>
    </row>
    <row r="590" spans="1:12" ht="15.75" customHeight="1">
      <c r="A590" s="8"/>
      <c r="K590" s="72"/>
      <c r="L590" s="72"/>
    </row>
    <row r="591" spans="1:12" ht="15.75" customHeight="1">
      <c r="A591" s="8"/>
      <c r="K591" s="72"/>
      <c r="L591" s="72"/>
    </row>
    <row r="592" spans="1:12" ht="15.75" customHeight="1">
      <c r="A592" s="8"/>
      <c r="K592" s="72"/>
      <c r="L592" s="72"/>
    </row>
    <row r="593" spans="1:12" ht="15.75" customHeight="1">
      <c r="A593" s="8"/>
      <c r="K593" s="72"/>
      <c r="L593" s="72"/>
    </row>
    <row r="594" spans="1:12" ht="15.75" customHeight="1">
      <c r="A594" s="8"/>
      <c r="K594" s="72"/>
      <c r="L594" s="72"/>
    </row>
    <row r="595" spans="1:12" ht="15.75" customHeight="1">
      <c r="A595" s="8"/>
      <c r="K595" s="72"/>
      <c r="L595" s="72"/>
    </row>
    <row r="596" spans="1:12" ht="15.75" customHeight="1">
      <c r="A596" s="8"/>
      <c r="K596" s="72"/>
      <c r="L596" s="72"/>
    </row>
    <row r="597" spans="1:12" ht="15.75" customHeight="1">
      <c r="A597" s="8"/>
      <c r="K597" s="72"/>
      <c r="L597" s="72"/>
    </row>
    <row r="598" spans="1:12" ht="15.75" customHeight="1">
      <c r="A598" s="8"/>
      <c r="K598" s="72"/>
      <c r="L598" s="72"/>
    </row>
    <row r="599" spans="1:12" ht="15.75" customHeight="1">
      <c r="A599" s="8"/>
      <c r="K599" s="72"/>
      <c r="L599" s="72"/>
    </row>
    <row r="600" spans="1:12" ht="15.75" customHeight="1">
      <c r="A600" s="8"/>
      <c r="K600" s="72"/>
      <c r="L600" s="72"/>
    </row>
    <row r="601" spans="1:12" ht="15.75" customHeight="1">
      <c r="A601" s="8"/>
      <c r="K601" s="72"/>
      <c r="L601" s="72"/>
    </row>
    <row r="602" spans="1:12" ht="15.75" customHeight="1">
      <c r="A602" s="8"/>
      <c r="K602" s="72"/>
      <c r="L602" s="72"/>
    </row>
    <row r="603" spans="1:12" ht="15.75" customHeight="1">
      <c r="A603" s="8"/>
      <c r="K603" s="72"/>
      <c r="L603" s="72"/>
    </row>
    <row r="604" spans="1:12" ht="15.75" customHeight="1">
      <c r="A604" s="8"/>
      <c r="K604" s="72"/>
      <c r="L604" s="72"/>
    </row>
    <row r="605" spans="1:12" ht="15.75" customHeight="1">
      <c r="A605" s="8"/>
      <c r="K605" s="72"/>
      <c r="L605" s="72"/>
    </row>
    <row r="606" spans="1:12" ht="15.75" customHeight="1">
      <c r="A606" s="8"/>
      <c r="K606" s="72"/>
      <c r="L606" s="72"/>
    </row>
    <row r="607" spans="1:12" ht="15.75" customHeight="1">
      <c r="A607" s="8"/>
      <c r="K607" s="72"/>
      <c r="L607" s="72"/>
    </row>
    <row r="608" spans="1:12" ht="15.75" customHeight="1">
      <c r="A608" s="8"/>
      <c r="K608" s="72"/>
      <c r="L608" s="72"/>
    </row>
    <row r="609" spans="1:12" ht="15.75" customHeight="1">
      <c r="A609" s="8"/>
      <c r="K609" s="72"/>
      <c r="L609" s="72"/>
    </row>
    <row r="610" spans="1:12" ht="15.75" customHeight="1">
      <c r="A610" s="8"/>
      <c r="K610" s="72"/>
      <c r="L610" s="72"/>
    </row>
    <row r="611" spans="1:12" ht="15.75" customHeight="1">
      <c r="A611" s="8"/>
      <c r="K611" s="72"/>
      <c r="L611" s="72"/>
    </row>
    <row r="612" spans="1:12" ht="15.75" customHeight="1">
      <c r="A612" s="8"/>
      <c r="K612" s="72"/>
      <c r="L612" s="72"/>
    </row>
    <row r="613" spans="1:12" ht="15.75" customHeight="1">
      <c r="A613" s="8"/>
      <c r="K613" s="72"/>
      <c r="L613" s="72"/>
    </row>
    <row r="614" spans="1:12" ht="15.75" customHeight="1">
      <c r="A614" s="8"/>
      <c r="K614" s="72"/>
      <c r="L614" s="72"/>
    </row>
    <row r="615" spans="1:12" ht="15.75" customHeight="1">
      <c r="A615" s="8"/>
      <c r="K615" s="72"/>
      <c r="L615" s="72"/>
    </row>
    <row r="616" spans="1:12" ht="15.75" customHeight="1">
      <c r="A616" s="8"/>
      <c r="K616" s="72"/>
      <c r="L616" s="72"/>
    </row>
    <row r="617" spans="1:12" ht="15.75" customHeight="1">
      <c r="A617" s="8"/>
      <c r="K617" s="72"/>
      <c r="L617" s="72"/>
    </row>
    <row r="618" spans="1:12" ht="15.75" customHeight="1">
      <c r="A618" s="8"/>
      <c r="K618" s="72"/>
      <c r="L618" s="72"/>
    </row>
    <row r="619" spans="1:12" ht="15.75" customHeight="1">
      <c r="A619" s="8"/>
      <c r="K619" s="72"/>
      <c r="L619" s="72"/>
    </row>
    <row r="620" spans="1:12" ht="15.75" customHeight="1">
      <c r="A620" s="8"/>
      <c r="K620" s="72"/>
      <c r="L620" s="72"/>
    </row>
    <row r="621" spans="1:12" ht="15.75" customHeight="1">
      <c r="A621" s="8"/>
      <c r="K621" s="72"/>
      <c r="L621" s="72"/>
    </row>
    <row r="622" spans="1:12" ht="15.75" customHeight="1">
      <c r="A622" s="8"/>
      <c r="K622" s="72"/>
      <c r="L622" s="72"/>
    </row>
    <row r="623" spans="1:12" ht="15.75" customHeight="1">
      <c r="A623" s="8"/>
      <c r="K623" s="72"/>
      <c r="L623" s="72"/>
    </row>
    <row r="624" spans="1:12" ht="15.75" customHeight="1">
      <c r="A624" s="8"/>
      <c r="K624" s="72"/>
      <c r="L624" s="72"/>
    </row>
    <row r="625" spans="1:12" ht="15.75" customHeight="1">
      <c r="A625" s="8"/>
      <c r="K625" s="72"/>
      <c r="L625" s="72"/>
    </row>
    <row r="626" spans="1:12" ht="15.75" customHeight="1">
      <c r="A626" s="8"/>
      <c r="K626" s="72"/>
      <c r="L626" s="72"/>
    </row>
    <row r="627" spans="1:12" ht="15.75" customHeight="1">
      <c r="A627" s="8"/>
      <c r="K627" s="72"/>
      <c r="L627" s="72"/>
    </row>
    <row r="628" spans="1:12" ht="15.75" customHeight="1">
      <c r="A628" s="8"/>
      <c r="K628" s="72"/>
      <c r="L628" s="72"/>
    </row>
    <row r="629" spans="1:12" ht="15.75" customHeight="1">
      <c r="A629" s="8"/>
      <c r="K629" s="72"/>
      <c r="L629" s="72"/>
    </row>
    <row r="630" spans="1:12" ht="15.75" customHeight="1">
      <c r="A630" s="8"/>
      <c r="K630" s="72"/>
      <c r="L630" s="72"/>
    </row>
    <row r="631" spans="1:12" ht="15.75" customHeight="1">
      <c r="A631" s="8"/>
      <c r="K631" s="72"/>
      <c r="L631" s="72"/>
    </row>
    <row r="632" spans="1:12" ht="15.75" customHeight="1">
      <c r="A632" s="8"/>
      <c r="K632" s="72"/>
      <c r="L632" s="72"/>
    </row>
    <row r="633" spans="1:12" ht="15.75" customHeight="1">
      <c r="A633" s="8"/>
      <c r="K633" s="72"/>
      <c r="L633" s="72"/>
    </row>
    <row r="634" spans="1:12" ht="15.75" customHeight="1">
      <c r="A634" s="8"/>
      <c r="K634" s="72"/>
      <c r="L634" s="72"/>
    </row>
    <row r="635" spans="1:12" ht="15.75" customHeight="1">
      <c r="A635" s="8"/>
      <c r="K635" s="72"/>
      <c r="L635" s="72"/>
    </row>
    <row r="636" spans="1:12" ht="15.75" customHeight="1">
      <c r="A636" s="8"/>
      <c r="K636" s="72"/>
      <c r="L636" s="72"/>
    </row>
    <row r="637" spans="1:12" ht="15.75" customHeight="1">
      <c r="A637" s="8"/>
      <c r="K637" s="72"/>
      <c r="L637" s="72"/>
    </row>
    <row r="638" spans="1:12" ht="15.75" customHeight="1">
      <c r="A638" s="8"/>
      <c r="K638" s="72"/>
      <c r="L638" s="72"/>
    </row>
    <row r="639" spans="1:12" ht="15.75" customHeight="1">
      <c r="A639" s="8"/>
      <c r="K639" s="72"/>
      <c r="L639" s="72"/>
    </row>
    <row r="640" spans="1:12" ht="15.75" customHeight="1">
      <c r="A640" s="8"/>
      <c r="K640" s="72"/>
      <c r="L640" s="72"/>
    </row>
    <row r="641" spans="1:12" ht="15.75" customHeight="1">
      <c r="A641" s="8"/>
      <c r="K641" s="72"/>
      <c r="L641" s="72"/>
    </row>
    <row r="642" spans="1:12" ht="15.75" customHeight="1">
      <c r="A642" s="8"/>
      <c r="K642" s="72"/>
      <c r="L642" s="72"/>
    </row>
    <row r="643" spans="1:12" ht="15.75" customHeight="1">
      <c r="A643" s="8"/>
      <c r="K643" s="72"/>
      <c r="L643" s="72"/>
    </row>
    <row r="644" spans="1:12" ht="15.75" customHeight="1">
      <c r="A644" s="8"/>
      <c r="K644" s="72"/>
      <c r="L644" s="72"/>
    </row>
    <row r="645" spans="1:12" ht="15.75" customHeight="1">
      <c r="A645" s="8"/>
      <c r="K645" s="72"/>
      <c r="L645" s="72"/>
    </row>
    <row r="646" spans="1:12" ht="15.75" customHeight="1">
      <c r="A646" s="8"/>
      <c r="K646" s="72"/>
      <c r="L646" s="72"/>
    </row>
    <row r="647" spans="1:12" ht="15.75" customHeight="1">
      <c r="A647" s="8"/>
      <c r="K647" s="72"/>
      <c r="L647" s="72"/>
    </row>
    <row r="648" spans="1:12" ht="15.75" customHeight="1">
      <c r="A648" s="8"/>
      <c r="K648" s="72"/>
      <c r="L648" s="72"/>
    </row>
    <row r="649" spans="1:12" ht="15.75" customHeight="1">
      <c r="A649" s="8"/>
      <c r="K649" s="72"/>
      <c r="L649" s="72"/>
    </row>
    <row r="650" spans="1:12" ht="15.75" customHeight="1">
      <c r="A650" s="8"/>
      <c r="K650" s="72"/>
      <c r="L650" s="72"/>
    </row>
    <row r="651" spans="1:12" ht="15.75" customHeight="1">
      <c r="A651" s="8"/>
      <c r="K651" s="72"/>
      <c r="L651" s="72"/>
    </row>
    <row r="652" spans="1:12" ht="15.75" customHeight="1">
      <c r="A652" s="8"/>
      <c r="K652" s="72"/>
      <c r="L652" s="72"/>
    </row>
    <row r="653" spans="1:12" ht="15.75" customHeight="1">
      <c r="A653" s="8"/>
      <c r="K653" s="72"/>
      <c r="L653" s="72"/>
    </row>
    <row r="654" spans="1:12" ht="15.75" customHeight="1">
      <c r="A654" s="8"/>
      <c r="K654" s="72"/>
      <c r="L654" s="72"/>
    </row>
    <row r="655" spans="1:12" ht="15.75" customHeight="1">
      <c r="A655" s="8"/>
      <c r="K655" s="72"/>
      <c r="L655" s="72"/>
    </row>
    <row r="656" spans="1:12" ht="15.75" customHeight="1">
      <c r="A656" s="8"/>
      <c r="K656" s="72"/>
      <c r="L656" s="72"/>
    </row>
    <row r="657" spans="1:12" ht="15.75" customHeight="1">
      <c r="A657" s="8"/>
      <c r="K657" s="72"/>
      <c r="L657" s="72"/>
    </row>
    <row r="658" spans="1:12" ht="15.75" customHeight="1">
      <c r="A658" s="8"/>
      <c r="K658" s="72"/>
      <c r="L658" s="72"/>
    </row>
    <row r="659" spans="1:12" ht="15.75" customHeight="1">
      <c r="A659" s="8"/>
      <c r="K659" s="72"/>
      <c r="L659" s="72"/>
    </row>
    <row r="660" spans="1:12" ht="15.75" customHeight="1">
      <c r="A660" s="8"/>
      <c r="K660" s="72"/>
      <c r="L660" s="72"/>
    </row>
    <row r="661" spans="1:12" ht="15.75" customHeight="1">
      <c r="A661" s="8"/>
      <c r="K661" s="72"/>
      <c r="L661" s="72"/>
    </row>
    <row r="662" spans="1:12" ht="15.75" customHeight="1">
      <c r="A662" s="8"/>
      <c r="K662" s="72"/>
      <c r="L662" s="72"/>
    </row>
    <row r="663" spans="1:12" ht="15.75" customHeight="1">
      <c r="A663" s="8"/>
      <c r="K663" s="72"/>
      <c r="L663" s="72"/>
    </row>
    <row r="664" spans="1:12" ht="15.75" customHeight="1">
      <c r="A664" s="8"/>
      <c r="K664" s="72"/>
      <c r="L664" s="72"/>
    </row>
    <row r="665" spans="1:12" ht="15.75" customHeight="1">
      <c r="A665" s="8"/>
      <c r="K665" s="72"/>
      <c r="L665" s="72"/>
    </row>
    <row r="666" spans="1:12" ht="15.75" customHeight="1">
      <c r="A666" s="8"/>
      <c r="K666" s="72"/>
      <c r="L666" s="72"/>
    </row>
    <row r="667" spans="1:12" ht="15.75" customHeight="1">
      <c r="A667" s="8"/>
      <c r="K667" s="72"/>
      <c r="L667" s="72"/>
    </row>
    <row r="668" spans="1:12" ht="15.75" customHeight="1">
      <c r="A668" s="8"/>
      <c r="K668" s="72"/>
      <c r="L668" s="72"/>
    </row>
    <row r="669" spans="1:12" ht="15.75" customHeight="1">
      <c r="A669" s="8"/>
      <c r="K669" s="72"/>
      <c r="L669" s="72"/>
    </row>
    <row r="670" spans="1:12" ht="15.75" customHeight="1">
      <c r="A670" s="8"/>
      <c r="K670" s="72"/>
      <c r="L670" s="72"/>
    </row>
    <row r="671" spans="1:12" ht="15.75" customHeight="1">
      <c r="A671" s="8"/>
      <c r="K671" s="72"/>
      <c r="L671" s="72"/>
    </row>
    <row r="672" spans="1:12" ht="15.75" customHeight="1">
      <c r="A672" s="8"/>
      <c r="K672" s="72"/>
      <c r="L672" s="72"/>
    </row>
    <row r="673" spans="1:12" ht="15.75" customHeight="1">
      <c r="A673" s="8"/>
      <c r="K673" s="72"/>
      <c r="L673" s="72"/>
    </row>
    <row r="674" spans="1:12" ht="15.75" customHeight="1">
      <c r="A674" s="8"/>
      <c r="K674" s="72"/>
      <c r="L674" s="72"/>
    </row>
    <row r="675" spans="1:12" ht="15.75" customHeight="1">
      <c r="A675" s="8"/>
      <c r="K675" s="72"/>
      <c r="L675" s="72"/>
    </row>
    <row r="676" spans="1:12" ht="15.75" customHeight="1">
      <c r="A676" s="8"/>
      <c r="K676" s="72"/>
      <c r="L676" s="72"/>
    </row>
    <row r="677" spans="1:12" ht="15.75" customHeight="1">
      <c r="A677" s="8"/>
      <c r="K677" s="72"/>
      <c r="L677" s="72"/>
    </row>
    <row r="678" spans="1:12" ht="15.75" customHeight="1">
      <c r="A678" s="8"/>
      <c r="K678" s="72"/>
      <c r="L678" s="72"/>
    </row>
    <row r="679" spans="1:12" ht="15.75" customHeight="1">
      <c r="A679" s="8"/>
      <c r="K679" s="72"/>
      <c r="L679" s="72"/>
    </row>
    <row r="680" spans="1:12" ht="15.75" customHeight="1">
      <c r="A680" s="8"/>
      <c r="K680" s="72"/>
      <c r="L680" s="72"/>
    </row>
    <row r="681" spans="1:12" ht="15.75" customHeight="1">
      <c r="A681" s="8"/>
      <c r="K681" s="72"/>
      <c r="L681" s="72"/>
    </row>
    <row r="682" spans="1:12" ht="15.75" customHeight="1">
      <c r="A682" s="8"/>
      <c r="K682" s="72"/>
      <c r="L682" s="72"/>
    </row>
    <row r="683" spans="1:12" ht="15.75" customHeight="1">
      <c r="A683" s="8"/>
      <c r="K683" s="72"/>
      <c r="L683" s="72"/>
    </row>
    <row r="684" spans="1:12" ht="15.75" customHeight="1">
      <c r="A684" s="8"/>
      <c r="K684" s="72"/>
      <c r="L684" s="72"/>
    </row>
    <row r="685" spans="1:12" ht="15.75" customHeight="1">
      <c r="A685" s="8"/>
      <c r="K685" s="72"/>
      <c r="L685" s="72"/>
    </row>
    <row r="686" spans="1:12" ht="15.75" customHeight="1">
      <c r="A686" s="8"/>
      <c r="K686" s="72"/>
      <c r="L686" s="72"/>
    </row>
    <row r="687" spans="1:12" ht="15.75" customHeight="1">
      <c r="A687" s="8"/>
      <c r="K687" s="72"/>
      <c r="L687" s="72"/>
    </row>
    <row r="688" spans="1:12" ht="15.75" customHeight="1">
      <c r="A688" s="8"/>
      <c r="K688" s="72"/>
      <c r="L688" s="72"/>
    </row>
    <row r="689" spans="1:12" ht="15.75" customHeight="1">
      <c r="A689" s="8"/>
      <c r="K689" s="72"/>
      <c r="L689" s="72"/>
    </row>
    <row r="690" spans="1:12" ht="15.75" customHeight="1">
      <c r="A690" s="8"/>
      <c r="K690" s="72"/>
      <c r="L690" s="72"/>
    </row>
    <row r="691" spans="1:12" ht="15.75" customHeight="1">
      <c r="A691" s="8"/>
      <c r="K691" s="72"/>
      <c r="L691" s="72"/>
    </row>
    <row r="692" spans="1:12" ht="15.75" customHeight="1">
      <c r="A692" s="8"/>
      <c r="K692" s="72"/>
      <c r="L692" s="72"/>
    </row>
    <row r="693" spans="1:12" ht="15.75" customHeight="1">
      <c r="A693" s="8"/>
      <c r="K693" s="72"/>
      <c r="L693" s="72"/>
    </row>
    <row r="694" spans="1:12" ht="15.75" customHeight="1">
      <c r="A694" s="8"/>
      <c r="K694" s="72"/>
      <c r="L694" s="72"/>
    </row>
    <row r="695" spans="1:12" ht="15.75" customHeight="1">
      <c r="A695" s="8"/>
      <c r="K695" s="72"/>
      <c r="L695" s="72"/>
    </row>
    <row r="696" spans="1:12" ht="15.75" customHeight="1">
      <c r="A696" s="8"/>
      <c r="K696" s="72"/>
      <c r="L696" s="72"/>
    </row>
    <row r="697" spans="1:12" ht="15.75" customHeight="1">
      <c r="A697" s="8"/>
      <c r="K697" s="72"/>
      <c r="L697" s="72"/>
    </row>
    <row r="698" spans="1:12" ht="15.75" customHeight="1">
      <c r="A698" s="8"/>
      <c r="K698" s="72"/>
      <c r="L698" s="72"/>
    </row>
    <row r="699" spans="1:12" ht="15.75" customHeight="1">
      <c r="A699" s="8"/>
      <c r="K699" s="72"/>
      <c r="L699" s="72"/>
    </row>
    <row r="700" spans="1:12" ht="15.75" customHeight="1">
      <c r="A700" s="8"/>
      <c r="K700" s="72"/>
      <c r="L700" s="72"/>
    </row>
    <row r="701" spans="1:12" ht="15.75" customHeight="1">
      <c r="A701" s="8"/>
      <c r="K701" s="72"/>
      <c r="L701" s="72"/>
    </row>
    <row r="702" spans="1:12" ht="15.75" customHeight="1">
      <c r="A702" s="8"/>
      <c r="K702" s="72"/>
      <c r="L702" s="72"/>
    </row>
    <row r="703" spans="1:12" ht="15.75" customHeight="1">
      <c r="A703" s="8"/>
      <c r="K703" s="72"/>
      <c r="L703" s="72"/>
    </row>
    <row r="704" spans="1:12" ht="15.75" customHeight="1">
      <c r="A704" s="8"/>
      <c r="K704" s="72"/>
      <c r="L704" s="72"/>
    </row>
    <row r="705" spans="1:12" ht="15.75" customHeight="1">
      <c r="A705" s="8"/>
      <c r="K705" s="72"/>
      <c r="L705" s="72"/>
    </row>
    <row r="706" spans="1:12" ht="15.75" customHeight="1">
      <c r="A706" s="8"/>
      <c r="K706" s="72"/>
      <c r="L706" s="72"/>
    </row>
    <row r="707" spans="1:12" ht="15.75" customHeight="1">
      <c r="A707" s="8"/>
      <c r="K707" s="72"/>
      <c r="L707" s="72"/>
    </row>
    <row r="708" spans="1:12" ht="15.75" customHeight="1">
      <c r="A708" s="8"/>
      <c r="K708" s="72"/>
      <c r="L708" s="72"/>
    </row>
    <row r="709" spans="1:12" ht="15.75" customHeight="1">
      <c r="A709" s="8"/>
      <c r="K709" s="72"/>
      <c r="L709" s="72"/>
    </row>
    <row r="710" spans="1:12" ht="15.75" customHeight="1">
      <c r="A710" s="8"/>
      <c r="K710" s="72"/>
      <c r="L710" s="72"/>
    </row>
    <row r="711" spans="1:12" ht="15.75" customHeight="1">
      <c r="A711" s="8"/>
      <c r="K711" s="72"/>
      <c r="L711" s="72"/>
    </row>
    <row r="712" spans="1:12" ht="15.75" customHeight="1">
      <c r="A712" s="8"/>
      <c r="K712" s="72"/>
      <c r="L712" s="72"/>
    </row>
    <row r="713" spans="1:12" ht="15.75" customHeight="1">
      <c r="A713" s="8"/>
      <c r="K713" s="72"/>
      <c r="L713" s="72"/>
    </row>
    <row r="714" spans="1:12" ht="15.75" customHeight="1">
      <c r="A714" s="8"/>
      <c r="K714" s="72"/>
      <c r="L714" s="72"/>
    </row>
    <row r="715" spans="1:12" ht="15.75" customHeight="1">
      <c r="A715" s="8"/>
      <c r="K715" s="72"/>
      <c r="L715" s="72"/>
    </row>
    <row r="716" spans="1:12" ht="15.75" customHeight="1">
      <c r="A716" s="8"/>
      <c r="K716" s="72"/>
      <c r="L716" s="72"/>
    </row>
    <row r="717" spans="1:12" ht="15.75" customHeight="1">
      <c r="A717" s="8"/>
      <c r="K717" s="72"/>
      <c r="L717" s="72"/>
    </row>
    <row r="718" spans="1:12" ht="15.75" customHeight="1">
      <c r="A718" s="8"/>
      <c r="K718" s="72"/>
      <c r="L718" s="72"/>
    </row>
    <row r="719" spans="1:12" ht="15.75" customHeight="1">
      <c r="A719" s="8"/>
      <c r="K719" s="72"/>
      <c r="L719" s="72"/>
    </row>
    <row r="720" spans="1:12" ht="15.75" customHeight="1">
      <c r="A720" s="8"/>
      <c r="K720" s="72"/>
      <c r="L720" s="72"/>
    </row>
    <row r="721" spans="1:12" ht="15.75" customHeight="1">
      <c r="A721" s="8"/>
      <c r="K721" s="72"/>
      <c r="L721" s="72"/>
    </row>
    <row r="722" spans="1:12" ht="15.75" customHeight="1">
      <c r="A722" s="8"/>
      <c r="K722" s="72"/>
      <c r="L722" s="72"/>
    </row>
    <row r="723" spans="1:12" ht="15.75" customHeight="1">
      <c r="A723" s="8"/>
      <c r="K723" s="72"/>
      <c r="L723" s="72"/>
    </row>
    <row r="724" spans="1:12" ht="15.75" customHeight="1">
      <c r="A724" s="8"/>
      <c r="K724" s="72"/>
      <c r="L724" s="72"/>
    </row>
    <row r="725" spans="1:12" ht="15.75" customHeight="1">
      <c r="A725" s="8"/>
      <c r="K725" s="72"/>
      <c r="L725" s="72"/>
    </row>
    <row r="726" spans="1:12" ht="15.75" customHeight="1">
      <c r="A726" s="8"/>
      <c r="K726" s="72"/>
      <c r="L726" s="72"/>
    </row>
    <row r="727" spans="1:12" ht="15.75" customHeight="1">
      <c r="A727" s="8"/>
      <c r="K727" s="72"/>
      <c r="L727" s="72"/>
    </row>
    <row r="728" spans="1:12" ht="15.75" customHeight="1">
      <c r="A728" s="8"/>
      <c r="K728" s="72"/>
      <c r="L728" s="72"/>
    </row>
    <row r="729" spans="1:12" ht="15.75" customHeight="1">
      <c r="A729" s="8"/>
      <c r="K729" s="72"/>
      <c r="L729" s="72"/>
    </row>
    <row r="730" spans="1:12" ht="15.75" customHeight="1">
      <c r="A730" s="8"/>
      <c r="K730" s="72"/>
      <c r="L730" s="72"/>
    </row>
    <row r="731" spans="1:12" ht="15.75" customHeight="1">
      <c r="A731" s="8"/>
      <c r="K731" s="72"/>
      <c r="L731" s="72"/>
    </row>
    <row r="732" spans="1:12" ht="15.75" customHeight="1">
      <c r="A732" s="8"/>
      <c r="K732" s="72"/>
      <c r="L732" s="72"/>
    </row>
    <row r="733" spans="1:12" ht="15.75" customHeight="1">
      <c r="A733" s="8"/>
      <c r="K733" s="72"/>
      <c r="L733" s="72"/>
    </row>
    <row r="734" spans="1:12" ht="15.75" customHeight="1">
      <c r="A734" s="8"/>
      <c r="K734" s="72"/>
      <c r="L734" s="72"/>
    </row>
    <row r="735" spans="1:12" ht="15.75" customHeight="1">
      <c r="A735" s="8"/>
      <c r="K735" s="72"/>
      <c r="L735" s="72"/>
    </row>
    <row r="736" spans="1:12" ht="15.75" customHeight="1">
      <c r="A736" s="8"/>
      <c r="K736" s="72"/>
      <c r="L736" s="72"/>
    </row>
    <row r="737" spans="1:12" ht="15.75" customHeight="1">
      <c r="A737" s="8"/>
      <c r="K737" s="72"/>
      <c r="L737" s="72"/>
    </row>
    <row r="738" spans="1:12" ht="15.75" customHeight="1">
      <c r="A738" s="8"/>
      <c r="K738" s="72"/>
      <c r="L738" s="72"/>
    </row>
    <row r="739" spans="1:12" ht="15.75" customHeight="1">
      <c r="A739" s="8"/>
      <c r="K739" s="72"/>
      <c r="L739" s="72"/>
    </row>
    <row r="740" spans="1:12" ht="15.75" customHeight="1">
      <c r="A740" s="8"/>
      <c r="K740" s="72"/>
      <c r="L740" s="72"/>
    </row>
    <row r="741" spans="1:12" ht="15.75" customHeight="1">
      <c r="A741" s="8"/>
      <c r="K741" s="72"/>
      <c r="L741" s="72"/>
    </row>
    <row r="742" spans="1:12" ht="15.75" customHeight="1">
      <c r="A742" s="8"/>
      <c r="K742" s="72"/>
      <c r="L742" s="72"/>
    </row>
    <row r="743" spans="1:12" ht="15.75" customHeight="1">
      <c r="A743" s="8"/>
      <c r="K743" s="72"/>
      <c r="L743" s="72"/>
    </row>
    <row r="744" spans="1:12" ht="15.75" customHeight="1">
      <c r="A744" s="8"/>
      <c r="K744" s="72"/>
      <c r="L744" s="72"/>
    </row>
    <row r="745" spans="1:12" ht="15.75" customHeight="1">
      <c r="A745" s="8"/>
      <c r="K745" s="72"/>
      <c r="L745" s="72"/>
    </row>
    <row r="746" spans="1:12" ht="15.75" customHeight="1">
      <c r="A746" s="8"/>
      <c r="K746" s="72"/>
      <c r="L746" s="72"/>
    </row>
    <row r="747" spans="1:12" ht="15.75" customHeight="1">
      <c r="A747" s="8"/>
      <c r="K747" s="72"/>
      <c r="L747" s="72"/>
    </row>
    <row r="748" spans="1:12" ht="15.75" customHeight="1">
      <c r="A748" s="8"/>
      <c r="K748" s="72"/>
      <c r="L748" s="72"/>
    </row>
    <row r="749" spans="1:12" ht="15.75" customHeight="1">
      <c r="A749" s="8"/>
      <c r="K749" s="72"/>
      <c r="L749" s="72"/>
    </row>
    <row r="750" spans="1:12" ht="15.75" customHeight="1">
      <c r="A750" s="8"/>
      <c r="K750" s="72"/>
      <c r="L750" s="72"/>
    </row>
    <row r="751" spans="1:12" ht="15.75" customHeight="1">
      <c r="A751" s="8"/>
      <c r="K751" s="72"/>
      <c r="L751" s="72"/>
    </row>
    <row r="752" spans="1:12" ht="15.75" customHeight="1">
      <c r="A752" s="8"/>
      <c r="K752" s="72"/>
      <c r="L752" s="72"/>
    </row>
    <row r="753" spans="1:12" ht="15.75" customHeight="1">
      <c r="A753" s="8"/>
      <c r="K753" s="72"/>
      <c r="L753" s="72"/>
    </row>
    <row r="754" spans="1:12" ht="15.75" customHeight="1">
      <c r="A754" s="8"/>
      <c r="K754" s="72"/>
      <c r="L754" s="72"/>
    </row>
    <row r="755" spans="1:12" ht="15.75" customHeight="1">
      <c r="A755" s="8"/>
      <c r="K755" s="72"/>
      <c r="L755" s="72"/>
    </row>
    <row r="756" spans="1:12" ht="15.75" customHeight="1">
      <c r="A756" s="8"/>
      <c r="K756" s="72"/>
      <c r="L756" s="72"/>
    </row>
    <row r="757" spans="1:12" ht="15.75" customHeight="1">
      <c r="A757" s="8"/>
      <c r="K757" s="72"/>
      <c r="L757" s="72"/>
    </row>
    <row r="758" spans="1:12" ht="15.75" customHeight="1">
      <c r="A758" s="8"/>
      <c r="K758" s="72"/>
      <c r="L758" s="72"/>
    </row>
    <row r="759" spans="1:12" ht="15.75" customHeight="1">
      <c r="A759" s="8"/>
      <c r="K759" s="72"/>
      <c r="L759" s="72"/>
    </row>
    <row r="760" spans="1:12" ht="15.75" customHeight="1">
      <c r="A760" s="8"/>
      <c r="K760" s="72"/>
      <c r="L760" s="72"/>
    </row>
    <row r="761" spans="1:12" ht="15.75" customHeight="1">
      <c r="A761" s="8"/>
      <c r="K761" s="72"/>
      <c r="L761" s="72"/>
    </row>
    <row r="762" spans="1:12" ht="15.75" customHeight="1">
      <c r="A762" s="8"/>
      <c r="K762" s="72"/>
      <c r="L762" s="72"/>
    </row>
    <row r="763" spans="1:12" ht="15.75" customHeight="1">
      <c r="A763" s="8"/>
      <c r="K763" s="72"/>
      <c r="L763" s="72"/>
    </row>
    <row r="764" spans="1:12" ht="15.75" customHeight="1">
      <c r="A764" s="8"/>
      <c r="K764" s="72"/>
      <c r="L764" s="72"/>
    </row>
    <row r="765" spans="1:12" ht="15.75" customHeight="1">
      <c r="A765" s="8"/>
      <c r="K765" s="72"/>
      <c r="L765" s="72"/>
    </row>
    <row r="766" spans="1:12" ht="15.75" customHeight="1">
      <c r="A766" s="8"/>
      <c r="K766" s="72"/>
      <c r="L766" s="72"/>
    </row>
    <row r="767" spans="1:12" ht="15.75" customHeight="1">
      <c r="A767" s="8"/>
      <c r="K767" s="72"/>
      <c r="L767" s="72"/>
    </row>
    <row r="768" spans="1:12" ht="15.75" customHeight="1">
      <c r="A768" s="8"/>
      <c r="K768" s="72"/>
      <c r="L768" s="72"/>
    </row>
    <row r="769" spans="1:12" ht="15.75" customHeight="1">
      <c r="A769" s="8"/>
      <c r="K769" s="72"/>
      <c r="L769" s="72"/>
    </row>
    <row r="770" spans="1:12" ht="15.75" customHeight="1">
      <c r="A770" s="8"/>
      <c r="K770" s="72"/>
      <c r="L770" s="72"/>
    </row>
    <row r="771" spans="1:12" ht="15.75" customHeight="1">
      <c r="A771" s="8"/>
      <c r="K771" s="72"/>
      <c r="L771" s="72"/>
    </row>
    <row r="772" spans="1:12" ht="15.75" customHeight="1">
      <c r="A772" s="8"/>
      <c r="K772" s="72"/>
      <c r="L772" s="72"/>
    </row>
    <row r="773" spans="1:12" ht="15.75" customHeight="1">
      <c r="A773" s="8"/>
      <c r="K773" s="72"/>
      <c r="L773" s="72"/>
    </row>
    <row r="774" spans="1:12" ht="15.75" customHeight="1">
      <c r="A774" s="8"/>
      <c r="K774" s="72"/>
      <c r="L774" s="72"/>
    </row>
    <row r="775" spans="1:12" ht="15.75" customHeight="1">
      <c r="A775" s="8"/>
      <c r="K775" s="72"/>
      <c r="L775" s="72"/>
    </row>
    <row r="776" spans="1:12" ht="15.75" customHeight="1">
      <c r="A776" s="8"/>
      <c r="K776" s="72"/>
      <c r="L776" s="72"/>
    </row>
    <row r="777" spans="1:12" ht="15.75" customHeight="1">
      <c r="A777" s="8"/>
      <c r="K777" s="72"/>
      <c r="L777" s="72"/>
    </row>
    <row r="778" spans="1:12" ht="15.75" customHeight="1">
      <c r="A778" s="8"/>
      <c r="K778" s="72"/>
      <c r="L778" s="72"/>
    </row>
    <row r="779" spans="1:12" ht="15.75" customHeight="1">
      <c r="A779" s="8"/>
      <c r="K779" s="72"/>
      <c r="L779" s="72"/>
    </row>
    <row r="780" spans="1:12" ht="15.75" customHeight="1">
      <c r="A780" s="8"/>
      <c r="K780" s="72"/>
      <c r="L780" s="72"/>
    </row>
    <row r="781" spans="1:12" ht="15.75" customHeight="1">
      <c r="A781" s="8"/>
      <c r="K781" s="72"/>
      <c r="L781" s="72"/>
    </row>
    <row r="782" spans="1:12" ht="15.75" customHeight="1">
      <c r="A782" s="8"/>
      <c r="K782" s="72"/>
      <c r="L782" s="72"/>
    </row>
    <row r="783" spans="1:12" ht="15.75" customHeight="1">
      <c r="A783" s="8"/>
      <c r="K783" s="72"/>
      <c r="L783" s="72"/>
    </row>
    <row r="784" spans="1:12" ht="15.75" customHeight="1">
      <c r="A784" s="8"/>
      <c r="K784" s="72"/>
      <c r="L784" s="72"/>
    </row>
    <row r="785" spans="1:12" ht="15.75" customHeight="1">
      <c r="A785" s="8"/>
      <c r="K785" s="72"/>
      <c r="L785" s="72"/>
    </row>
    <row r="786" spans="1:12" ht="15.75" customHeight="1">
      <c r="A786" s="8"/>
      <c r="K786" s="72"/>
      <c r="L786" s="72"/>
    </row>
    <row r="787" spans="1:12" ht="15.75" customHeight="1">
      <c r="A787" s="8"/>
      <c r="K787" s="72"/>
      <c r="L787" s="72"/>
    </row>
    <row r="788" spans="1:12" ht="15.75" customHeight="1">
      <c r="A788" s="8"/>
      <c r="K788" s="72"/>
      <c r="L788" s="72"/>
    </row>
    <row r="789" spans="1:12" ht="15.75" customHeight="1">
      <c r="A789" s="8"/>
      <c r="K789" s="72"/>
      <c r="L789" s="72"/>
    </row>
    <row r="790" spans="1:12" ht="15.75" customHeight="1">
      <c r="A790" s="8"/>
      <c r="K790" s="72"/>
      <c r="L790" s="72"/>
    </row>
    <row r="791" spans="1:12" ht="15.75" customHeight="1">
      <c r="A791" s="8"/>
      <c r="K791" s="72"/>
      <c r="L791" s="72"/>
    </row>
    <row r="792" spans="1:12" ht="15.75" customHeight="1">
      <c r="A792" s="8"/>
      <c r="K792" s="72"/>
      <c r="L792" s="72"/>
    </row>
    <row r="793" spans="1:12" ht="15.75" customHeight="1">
      <c r="A793" s="8"/>
      <c r="K793" s="72"/>
      <c r="L793" s="72"/>
    </row>
    <row r="794" spans="1:12" ht="15.75" customHeight="1">
      <c r="A794" s="8"/>
      <c r="K794" s="72"/>
      <c r="L794" s="72"/>
    </row>
    <row r="795" spans="1:12" ht="15.75" customHeight="1">
      <c r="A795" s="8"/>
      <c r="K795" s="72"/>
      <c r="L795" s="72"/>
    </row>
    <row r="796" spans="1:12" ht="15.75" customHeight="1">
      <c r="A796" s="8"/>
      <c r="K796" s="72"/>
      <c r="L796" s="72"/>
    </row>
    <row r="797" spans="1:12" ht="15.75" customHeight="1">
      <c r="A797" s="8"/>
      <c r="K797" s="72"/>
      <c r="L797" s="72"/>
    </row>
    <row r="798" spans="1:12" ht="15.75" customHeight="1">
      <c r="A798" s="8"/>
      <c r="K798" s="72"/>
      <c r="L798" s="72"/>
    </row>
    <row r="799" spans="1:12" ht="15.75" customHeight="1">
      <c r="A799" s="8"/>
      <c r="K799" s="72"/>
      <c r="L799" s="72"/>
    </row>
    <row r="800" spans="1:12" ht="15.75" customHeight="1">
      <c r="A800" s="8"/>
      <c r="K800" s="72"/>
      <c r="L800" s="72"/>
    </row>
    <row r="801" spans="1:12" ht="15.75" customHeight="1">
      <c r="A801" s="8"/>
      <c r="K801" s="72"/>
      <c r="L801" s="72"/>
    </row>
    <row r="802" spans="1:12" ht="15.75" customHeight="1">
      <c r="A802" s="8"/>
      <c r="K802" s="72"/>
      <c r="L802" s="72"/>
    </row>
    <row r="803" spans="1:12" ht="15.75" customHeight="1">
      <c r="A803" s="8"/>
      <c r="K803" s="72"/>
      <c r="L803" s="72"/>
    </row>
    <row r="804" spans="1:12" ht="15.75" customHeight="1">
      <c r="A804" s="8"/>
      <c r="K804" s="72"/>
      <c r="L804" s="72"/>
    </row>
    <row r="805" spans="1:12" ht="15.75" customHeight="1">
      <c r="A805" s="8"/>
      <c r="K805" s="72"/>
      <c r="L805" s="72"/>
    </row>
    <row r="806" spans="1:12" ht="15.75" customHeight="1">
      <c r="A806" s="8"/>
      <c r="K806" s="72"/>
      <c r="L806" s="72"/>
    </row>
    <row r="807" spans="1:12" ht="15.75" customHeight="1">
      <c r="A807" s="8"/>
      <c r="K807" s="72"/>
      <c r="L807" s="72"/>
    </row>
    <row r="808" spans="1:12" ht="15.75" customHeight="1">
      <c r="A808" s="8"/>
      <c r="K808" s="72"/>
      <c r="L808" s="72"/>
    </row>
    <row r="809" spans="1:12" ht="15.75" customHeight="1">
      <c r="A809" s="8"/>
      <c r="K809" s="72"/>
      <c r="L809" s="72"/>
    </row>
    <row r="810" spans="1:12" ht="15.75" customHeight="1">
      <c r="A810" s="8"/>
      <c r="K810" s="72"/>
      <c r="L810" s="72"/>
    </row>
    <row r="811" spans="1:12" ht="15.75" customHeight="1">
      <c r="A811" s="8"/>
      <c r="K811" s="72"/>
      <c r="L811" s="72"/>
    </row>
    <row r="812" spans="1:12" ht="15.75" customHeight="1">
      <c r="A812" s="8"/>
      <c r="K812" s="72"/>
      <c r="L812" s="72"/>
    </row>
    <row r="813" spans="1:12" ht="15.75" customHeight="1">
      <c r="A813" s="8"/>
      <c r="K813" s="72"/>
      <c r="L813" s="72"/>
    </row>
    <row r="814" spans="1:12" ht="15.75" customHeight="1">
      <c r="A814" s="8"/>
      <c r="K814" s="72"/>
      <c r="L814" s="72"/>
    </row>
    <row r="815" spans="1:12" ht="15.75" customHeight="1">
      <c r="A815" s="8"/>
      <c r="K815" s="72"/>
      <c r="L815" s="72"/>
    </row>
    <row r="816" spans="1:12" ht="15.75" customHeight="1">
      <c r="A816" s="8"/>
      <c r="K816" s="72"/>
      <c r="L816" s="72"/>
    </row>
    <row r="817" spans="1:12" ht="15.75" customHeight="1">
      <c r="A817" s="8"/>
      <c r="K817" s="72"/>
      <c r="L817" s="72"/>
    </row>
    <row r="818" spans="1:12" ht="15.75" customHeight="1">
      <c r="A818" s="8"/>
      <c r="K818" s="72"/>
      <c r="L818" s="72"/>
    </row>
    <row r="819" spans="1:12" ht="15.75" customHeight="1">
      <c r="A819" s="8"/>
      <c r="K819" s="72"/>
      <c r="L819" s="72"/>
    </row>
    <row r="820" spans="1:12" ht="15.75" customHeight="1">
      <c r="A820" s="8"/>
      <c r="K820" s="72"/>
      <c r="L820" s="72"/>
    </row>
    <row r="821" spans="1:12" ht="15.75" customHeight="1">
      <c r="A821" s="8"/>
      <c r="K821" s="72"/>
      <c r="L821" s="72"/>
    </row>
    <row r="822" spans="1:12" ht="15.75" customHeight="1">
      <c r="A822" s="8"/>
      <c r="K822" s="72"/>
      <c r="L822" s="72"/>
    </row>
    <row r="823" spans="1:12" ht="15.75" customHeight="1">
      <c r="A823" s="8"/>
      <c r="K823" s="72"/>
      <c r="L823" s="72"/>
    </row>
    <row r="824" spans="1:12" ht="15.75" customHeight="1">
      <c r="A824" s="8"/>
      <c r="K824" s="72"/>
      <c r="L824" s="72"/>
    </row>
    <row r="825" spans="1:12" ht="15.75" customHeight="1">
      <c r="A825" s="8"/>
      <c r="K825" s="72"/>
      <c r="L825" s="72"/>
    </row>
    <row r="826" spans="1:12" ht="15.75" customHeight="1">
      <c r="A826" s="8"/>
      <c r="K826" s="72"/>
      <c r="L826" s="72"/>
    </row>
    <row r="827" spans="1:12" ht="15.75" customHeight="1">
      <c r="A827" s="8"/>
      <c r="K827" s="72"/>
      <c r="L827" s="72"/>
    </row>
    <row r="828" spans="1:12" ht="15.75" customHeight="1">
      <c r="A828" s="8"/>
      <c r="K828" s="72"/>
      <c r="L828" s="72"/>
    </row>
    <row r="829" spans="1:12" ht="15.75" customHeight="1">
      <c r="A829" s="8"/>
      <c r="K829" s="72"/>
      <c r="L829" s="72"/>
    </row>
    <row r="830" spans="1:12" ht="15.75" customHeight="1">
      <c r="A830" s="8"/>
      <c r="K830" s="72"/>
      <c r="L830" s="72"/>
    </row>
    <row r="831" spans="1:12" ht="15.75" customHeight="1">
      <c r="A831" s="8"/>
      <c r="K831" s="72"/>
      <c r="L831" s="72"/>
    </row>
    <row r="832" spans="1:12" ht="15.75" customHeight="1">
      <c r="A832" s="8"/>
      <c r="K832" s="72"/>
      <c r="L832" s="72"/>
    </row>
    <row r="833" spans="1:12" ht="15.75" customHeight="1">
      <c r="A833" s="8"/>
      <c r="K833" s="72"/>
      <c r="L833" s="72"/>
    </row>
    <row r="834" spans="1:12" ht="15.75" customHeight="1">
      <c r="A834" s="8"/>
      <c r="K834" s="72"/>
      <c r="L834" s="72"/>
    </row>
    <row r="835" spans="1:12" ht="15.75" customHeight="1">
      <c r="A835" s="8"/>
      <c r="K835" s="72"/>
      <c r="L835" s="72"/>
    </row>
    <row r="836" spans="1:12" ht="15.75" customHeight="1">
      <c r="A836" s="8"/>
      <c r="K836" s="72"/>
      <c r="L836" s="72"/>
    </row>
    <row r="837" spans="1:12" ht="15.75" customHeight="1">
      <c r="A837" s="8"/>
      <c r="K837" s="72"/>
      <c r="L837" s="72"/>
    </row>
    <row r="838" spans="1:12" ht="15.75" customHeight="1">
      <c r="A838" s="8"/>
      <c r="K838" s="72"/>
      <c r="L838" s="72"/>
    </row>
    <row r="839" spans="1:12" ht="15.75" customHeight="1">
      <c r="A839" s="8"/>
      <c r="K839" s="72"/>
      <c r="L839" s="72"/>
    </row>
    <row r="840" spans="1:12" ht="15.75" customHeight="1">
      <c r="A840" s="8"/>
      <c r="K840" s="72"/>
      <c r="L840" s="72"/>
    </row>
    <row r="841" spans="1:12" ht="15.75" customHeight="1">
      <c r="A841" s="8"/>
      <c r="K841" s="72"/>
      <c r="L841" s="72"/>
    </row>
    <row r="842" spans="1:12" ht="15.75" customHeight="1">
      <c r="A842" s="8"/>
      <c r="K842" s="72"/>
      <c r="L842" s="72"/>
    </row>
    <row r="843" spans="1:12" ht="15.75" customHeight="1">
      <c r="A843" s="8"/>
      <c r="K843" s="72"/>
      <c r="L843" s="72"/>
    </row>
    <row r="844" spans="1:12" ht="15.75" customHeight="1">
      <c r="A844" s="8"/>
      <c r="K844" s="72"/>
      <c r="L844" s="72"/>
    </row>
    <row r="845" spans="1:12" ht="15.75" customHeight="1">
      <c r="A845" s="8"/>
      <c r="K845" s="72"/>
      <c r="L845" s="72"/>
    </row>
    <row r="846" spans="1:12" ht="15.75" customHeight="1">
      <c r="A846" s="8"/>
      <c r="K846" s="72"/>
      <c r="L846" s="72"/>
    </row>
    <row r="847" spans="1:12" ht="15.75" customHeight="1">
      <c r="A847" s="8"/>
      <c r="K847" s="72"/>
      <c r="L847" s="72"/>
    </row>
    <row r="848" spans="1:12" ht="15.75" customHeight="1">
      <c r="A848" s="8"/>
      <c r="K848" s="72"/>
      <c r="L848" s="72"/>
    </row>
    <row r="849" spans="1:12" ht="15.75" customHeight="1">
      <c r="A849" s="8"/>
      <c r="K849" s="72"/>
      <c r="L849" s="72"/>
    </row>
    <row r="850" spans="1:12" ht="15.75" customHeight="1">
      <c r="A850" s="8"/>
      <c r="K850" s="72"/>
      <c r="L850" s="72"/>
    </row>
    <row r="851" spans="1:12" ht="15.75" customHeight="1">
      <c r="A851" s="8"/>
      <c r="K851" s="72"/>
      <c r="L851" s="72"/>
    </row>
    <row r="852" spans="1:12" ht="15.75" customHeight="1">
      <c r="A852" s="8"/>
      <c r="K852" s="72"/>
      <c r="L852" s="72"/>
    </row>
    <row r="853" spans="1:12" ht="15.75" customHeight="1">
      <c r="A853" s="8"/>
      <c r="K853" s="72"/>
      <c r="L853" s="72"/>
    </row>
    <row r="854" spans="1:12" ht="15.75" customHeight="1">
      <c r="A854" s="8"/>
      <c r="K854" s="72"/>
      <c r="L854" s="72"/>
    </row>
    <row r="855" spans="1:12" ht="15.75" customHeight="1">
      <c r="A855" s="8"/>
      <c r="K855" s="72"/>
      <c r="L855" s="72"/>
    </row>
    <row r="856" spans="1:12" ht="15.75" customHeight="1">
      <c r="A856" s="8"/>
      <c r="K856" s="72"/>
      <c r="L856" s="72"/>
    </row>
    <row r="857" spans="1:12" ht="15.75" customHeight="1">
      <c r="A857" s="8"/>
      <c r="K857" s="72"/>
      <c r="L857" s="72"/>
    </row>
    <row r="858" spans="1:12" ht="15.75" customHeight="1">
      <c r="A858" s="8"/>
      <c r="K858" s="72"/>
      <c r="L858" s="72"/>
    </row>
    <row r="859" spans="1:12" ht="15.75" customHeight="1">
      <c r="A859" s="8"/>
      <c r="K859" s="72"/>
      <c r="L859" s="72"/>
    </row>
    <row r="860" spans="1:12" ht="15.75" customHeight="1">
      <c r="A860" s="8"/>
      <c r="K860" s="72"/>
      <c r="L860" s="72"/>
    </row>
    <row r="861" spans="1:12" ht="15.75" customHeight="1">
      <c r="A861" s="8"/>
      <c r="K861" s="72"/>
      <c r="L861" s="72"/>
    </row>
    <row r="862" spans="1:12" ht="15.75" customHeight="1">
      <c r="A862" s="8"/>
      <c r="K862" s="72"/>
      <c r="L862" s="72"/>
    </row>
    <row r="863" spans="1:12" ht="15.75" customHeight="1">
      <c r="A863" s="8"/>
      <c r="K863" s="72"/>
      <c r="L863" s="72"/>
    </row>
    <row r="864" spans="1:12" ht="15.75" customHeight="1">
      <c r="A864" s="8"/>
      <c r="K864" s="72"/>
      <c r="L864" s="72"/>
    </row>
    <row r="865" spans="1:12" ht="15.75" customHeight="1">
      <c r="A865" s="8"/>
      <c r="K865" s="72"/>
      <c r="L865" s="72"/>
    </row>
    <row r="866" spans="1:12" ht="15.75" customHeight="1">
      <c r="A866" s="8"/>
      <c r="K866" s="72"/>
      <c r="L866" s="72"/>
    </row>
    <row r="867" spans="1:12" ht="15.75" customHeight="1">
      <c r="A867" s="8"/>
      <c r="K867" s="72"/>
      <c r="L867" s="72"/>
    </row>
    <row r="868" spans="1:12" ht="15.75" customHeight="1">
      <c r="A868" s="8"/>
      <c r="K868" s="72"/>
      <c r="L868" s="72"/>
    </row>
    <row r="869" spans="1:12" ht="15.75" customHeight="1">
      <c r="A869" s="8"/>
      <c r="K869" s="72"/>
      <c r="L869" s="72"/>
    </row>
    <row r="870" spans="1:12" ht="15.75" customHeight="1">
      <c r="A870" s="8"/>
      <c r="K870" s="72"/>
      <c r="L870" s="72"/>
    </row>
    <row r="871" spans="1:12" ht="15.75" customHeight="1">
      <c r="A871" s="8"/>
      <c r="K871" s="72"/>
      <c r="L871" s="72"/>
    </row>
    <row r="872" spans="1:12" ht="15.75" customHeight="1">
      <c r="A872" s="8"/>
      <c r="K872" s="72"/>
      <c r="L872" s="72"/>
    </row>
    <row r="873" spans="1:12" ht="15.75" customHeight="1">
      <c r="A873" s="8"/>
      <c r="K873" s="72"/>
      <c r="L873" s="72"/>
    </row>
    <row r="874" spans="1:12" ht="15.75" customHeight="1">
      <c r="A874" s="8"/>
      <c r="K874" s="72"/>
      <c r="L874" s="72"/>
    </row>
    <row r="875" spans="1:12" ht="15.75" customHeight="1">
      <c r="A875" s="8"/>
      <c r="K875" s="72"/>
      <c r="L875" s="72"/>
    </row>
    <row r="876" spans="1:12" ht="15.75" customHeight="1">
      <c r="A876" s="8"/>
      <c r="K876" s="72"/>
      <c r="L876" s="72"/>
    </row>
    <row r="877" spans="1:12" ht="15.75" customHeight="1">
      <c r="A877" s="8"/>
      <c r="K877" s="72"/>
      <c r="L877" s="72"/>
    </row>
    <row r="878" spans="1:12" ht="15.75" customHeight="1">
      <c r="A878" s="8"/>
      <c r="K878" s="72"/>
      <c r="L878" s="72"/>
    </row>
    <row r="879" spans="1:12" ht="15.75" customHeight="1">
      <c r="A879" s="8"/>
      <c r="K879" s="72"/>
      <c r="L879" s="72"/>
    </row>
    <row r="880" spans="1:12" ht="15.75" customHeight="1">
      <c r="A880" s="8"/>
      <c r="K880" s="72"/>
      <c r="L880" s="72"/>
    </row>
    <row r="881" spans="1:12" ht="15.75" customHeight="1">
      <c r="A881" s="8"/>
      <c r="K881" s="72"/>
      <c r="L881" s="72"/>
    </row>
    <row r="882" spans="1:12" ht="15.75" customHeight="1">
      <c r="A882" s="8"/>
      <c r="K882" s="72"/>
      <c r="L882" s="72"/>
    </row>
    <row r="883" spans="1:12" ht="15.75" customHeight="1">
      <c r="A883" s="8"/>
      <c r="K883" s="72"/>
      <c r="L883" s="72"/>
    </row>
    <row r="884" spans="1:12" ht="15.75" customHeight="1">
      <c r="A884" s="8"/>
      <c r="K884" s="72"/>
      <c r="L884" s="72"/>
    </row>
    <row r="885" spans="1:12" ht="15.75" customHeight="1">
      <c r="A885" s="8"/>
      <c r="K885" s="72"/>
      <c r="L885" s="72"/>
    </row>
    <row r="886" spans="1:12" ht="15.75" customHeight="1">
      <c r="A886" s="8"/>
      <c r="K886" s="72"/>
      <c r="L886" s="72"/>
    </row>
    <row r="887" spans="1:12" ht="15.75" customHeight="1">
      <c r="A887" s="8"/>
      <c r="K887" s="72"/>
      <c r="L887" s="72"/>
    </row>
    <row r="888" spans="1:12" ht="15.75" customHeight="1">
      <c r="A888" s="8"/>
      <c r="K888" s="72"/>
      <c r="L888" s="72"/>
    </row>
    <row r="889" spans="1:12" ht="15.75" customHeight="1">
      <c r="A889" s="8"/>
      <c r="K889" s="72"/>
      <c r="L889" s="72"/>
    </row>
    <row r="890" spans="1:12" ht="15.75" customHeight="1">
      <c r="A890" s="8"/>
      <c r="K890" s="72"/>
      <c r="L890" s="72"/>
    </row>
    <row r="891" spans="1:12" ht="15.75" customHeight="1">
      <c r="A891" s="8"/>
      <c r="K891" s="72"/>
      <c r="L891" s="72"/>
    </row>
    <row r="892" spans="1:12" ht="15.75" customHeight="1">
      <c r="A892" s="8"/>
      <c r="K892" s="72"/>
      <c r="L892" s="72"/>
    </row>
    <row r="893" spans="1:12" ht="15.75" customHeight="1">
      <c r="A893" s="8"/>
      <c r="K893" s="72"/>
      <c r="L893" s="72"/>
    </row>
    <row r="894" spans="1:12" ht="15.75" customHeight="1">
      <c r="A894" s="8"/>
      <c r="K894" s="72"/>
      <c r="L894" s="72"/>
    </row>
    <row r="895" spans="1:12" ht="15.75" customHeight="1">
      <c r="A895" s="8"/>
      <c r="K895" s="72"/>
      <c r="L895" s="72"/>
    </row>
    <row r="896" spans="1:12" ht="15.75" customHeight="1">
      <c r="A896" s="8"/>
      <c r="K896" s="72"/>
      <c r="L896" s="72"/>
    </row>
    <row r="897" spans="1:12" ht="15.75" customHeight="1">
      <c r="A897" s="8"/>
      <c r="K897" s="72"/>
      <c r="L897" s="72"/>
    </row>
    <row r="898" spans="1:12" ht="15.75" customHeight="1">
      <c r="A898" s="8"/>
      <c r="K898" s="72"/>
      <c r="L898" s="72"/>
    </row>
    <row r="899" spans="1:12" ht="15.75" customHeight="1">
      <c r="A899" s="8"/>
      <c r="K899" s="72"/>
      <c r="L899" s="72"/>
    </row>
    <row r="900" spans="1:12" ht="15.75" customHeight="1">
      <c r="A900" s="8"/>
      <c r="K900" s="72"/>
      <c r="L900" s="72"/>
    </row>
    <row r="901" spans="1:12" ht="15.75" customHeight="1">
      <c r="A901" s="8"/>
      <c r="K901" s="72"/>
      <c r="L901" s="72"/>
    </row>
    <row r="902" spans="1:12" ht="15.75" customHeight="1">
      <c r="A902" s="8"/>
      <c r="K902" s="72"/>
      <c r="L902" s="72"/>
    </row>
    <row r="903" spans="1:12" ht="15.75" customHeight="1">
      <c r="A903" s="8"/>
      <c r="K903" s="72"/>
      <c r="L903" s="72"/>
    </row>
    <row r="904" spans="1:12" ht="15.75" customHeight="1">
      <c r="A904" s="8"/>
      <c r="K904" s="72"/>
      <c r="L904" s="72"/>
    </row>
    <row r="905" spans="1:12" ht="15.75" customHeight="1">
      <c r="A905" s="8"/>
      <c r="K905" s="72"/>
      <c r="L905" s="72"/>
    </row>
    <row r="906" spans="1:12" ht="15.75" customHeight="1">
      <c r="A906" s="8"/>
      <c r="K906" s="72"/>
      <c r="L906" s="72"/>
    </row>
    <row r="907" spans="1:12" ht="15.75" customHeight="1">
      <c r="A907" s="8"/>
      <c r="K907" s="72"/>
      <c r="L907" s="72"/>
    </row>
    <row r="908" spans="1:12" ht="15.75" customHeight="1">
      <c r="A908" s="8"/>
      <c r="K908" s="72"/>
      <c r="L908" s="72"/>
    </row>
    <row r="909" spans="1:12" ht="15.75" customHeight="1">
      <c r="A909" s="8"/>
      <c r="K909" s="72"/>
      <c r="L909" s="72"/>
    </row>
    <row r="910" spans="1:12" ht="15.75" customHeight="1">
      <c r="A910" s="8"/>
      <c r="K910" s="72"/>
      <c r="L910" s="72"/>
    </row>
    <row r="911" spans="1:12" ht="15.75" customHeight="1">
      <c r="A911" s="8"/>
      <c r="K911" s="72"/>
      <c r="L911" s="72"/>
    </row>
    <row r="912" spans="1:12" ht="15.75" customHeight="1">
      <c r="A912" s="8"/>
      <c r="K912" s="72"/>
      <c r="L912" s="72"/>
    </row>
    <row r="913" spans="1:12" ht="15.75" customHeight="1">
      <c r="A913" s="8"/>
      <c r="K913" s="72"/>
      <c r="L913" s="72"/>
    </row>
    <row r="914" spans="1:12" ht="15.75" customHeight="1">
      <c r="A914" s="8"/>
      <c r="K914" s="72"/>
      <c r="L914" s="72"/>
    </row>
    <row r="915" spans="1:12" ht="15.75" customHeight="1">
      <c r="A915" s="8"/>
      <c r="K915" s="72"/>
      <c r="L915" s="72"/>
    </row>
    <row r="916" spans="1:12" ht="15.75" customHeight="1">
      <c r="A916" s="8"/>
      <c r="K916" s="72"/>
      <c r="L916" s="72"/>
    </row>
    <row r="917" spans="1:12" ht="15.75" customHeight="1">
      <c r="A917" s="8"/>
      <c r="K917" s="72"/>
      <c r="L917" s="72"/>
    </row>
    <row r="918" spans="1:12" ht="15.75" customHeight="1">
      <c r="A918" s="8"/>
      <c r="K918" s="72"/>
      <c r="L918" s="72"/>
    </row>
    <row r="919" spans="1:12" ht="15.75" customHeight="1">
      <c r="A919" s="8"/>
      <c r="K919" s="72"/>
      <c r="L919" s="72"/>
    </row>
    <row r="920" spans="1:12" ht="15.75" customHeight="1">
      <c r="A920" s="8"/>
      <c r="K920" s="72"/>
      <c r="L920" s="72"/>
    </row>
    <row r="921" spans="1:12" ht="15.75" customHeight="1">
      <c r="A921" s="8"/>
      <c r="K921" s="72"/>
      <c r="L921" s="72"/>
    </row>
    <row r="922" spans="1:12" ht="15.75" customHeight="1">
      <c r="A922" s="8"/>
      <c r="K922" s="72"/>
      <c r="L922" s="72"/>
    </row>
    <row r="923" spans="1:12" ht="15.75" customHeight="1">
      <c r="A923" s="8"/>
      <c r="K923" s="72"/>
      <c r="L923" s="72"/>
    </row>
    <row r="924" spans="1:12" ht="15.75" customHeight="1">
      <c r="A924" s="8"/>
      <c r="K924" s="72"/>
      <c r="L924" s="72"/>
    </row>
    <row r="925" spans="1:12" ht="15.75" customHeight="1">
      <c r="A925" s="8"/>
      <c r="K925" s="72"/>
      <c r="L925" s="72"/>
    </row>
    <row r="926" spans="1:12" ht="15.75" customHeight="1">
      <c r="A926" s="8"/>
      <c r="K926" s="72"/>
      <c r="L926" s="72"/>
    </row>
    <row r="927" spans="1:12" ht="15.75" customHeight="1">
      <c r="A927" s="8"/>
      <c r="K927" s="72"/>
      <c r="L927" s="72"/>
    </row>
    <row r="928" spans="1:12" ht="15.75" customHeight="1">
      <c r="A928" s="8"/>
      <c r="K928" s="72"/>
      <c r="L928" s="72"/>
    </row>
    <row r="929" spans="1:12" ht="15.75" customHeight="1">
      <c r="A929" s="8"/>
      <c r="K929" s="72"/>
      <c r="L929" s="72"/>
    </row>
    <row r="930" spans="1:12" ht="15.75" customHeight="1">
      <c r="A930" s="8"/>
      <c r="K930" s="72"/>
      <c r="L930" s="72"/>
    </row>
    <row r="931" spans="1:12" ht="15.75" customHeight="1">
      <c r="A931" s="8"/>
      <c r="K931" s="72"/>
      <c r="L931" s="72"/>
    </row>
    <row r="932" spans="1:12" ht="15.75" customHeight="1">
      <c r="A932" s="8"/>
      <c r="K932" s="72"/>
      <c r="L932" s="72"/>
    </row>
    <row r="933" spans="1:12" ht="15.75" customHeight="1">
      <c r="A933" s="8"/>
      <c r="K933" s="72"/>
      <c r="L933" s="72"/>
    </row>
    <row r="934" spans="1:12" ht="15.75" customHeight="1">
      <c r="A934" s="8"/>
      <c r="K934" s="72"/>
      <c r="L934" s="72"/>
    </row>
    <row r="935" spans="1:12" ht="15.75" customHeight="1">
      <c r="A935" s="8"/>
      <c r="K935" s="72"/>
      <c r="L935" s="72"/>
    </row>
    <row r="936" spans="1:12" ht="15.75" customHeight="1">
      <c r="A936" s="8"/>
      <c r="K936" s="72"/>
      <c r="L936" s="72"/>
    </row>
    <row r="937" spans="1:12" ht="15.75" customHeight="1">
      <c r="A937" s="8"/>
      <c r="K937" s="72"/>
      <c r="L937" s="72"/>
    </row>
    <row r="938" spans="1:12" ht="15.75" customHeight="1">
      <c r="A938" s="8"/>
      <c r="K938" s="72"/>
      <c r="L938" s="72"/>
    </row>
    <row r="939" spans="1:12" ht="15.75" customHeight="1">
      <c r="A939" s="8"/>
      <c r="K939" s="72"/>
      <c r="L939" s="72"/>
    </row>
    <row r="940" spans="1:12" ht="15.75" customHeight="1">
      <c r="A940" s="8"/>
      <c r="K940" s="72"/>
      <c r="L940" s="72"/>
    </row>
    <row r="941" spans="1:12" ht="15.75" customHeight="1">
      <c r="A941" s="8"/>
      <c r="K941" s="72"/>
      <c r="L941" s="72"/>
    </row>
    <row r="942" spans="1:12" ht="15.75" customHeight="1">
      <c r="A942" s="8"/>
      <c r="K942" s="72"/>
      <c r="L942" s="72"/>
    </row>
    <row r="943" spans="1:12" ht="15.75" customHeight="1">
      <c r="A943" s="8"/>
      <c r="K943" s="72"/>
      <c r="L943" s="72"/>
    </row>
    <row r="944" spans="1:12" ht="15.75" customHeight="1">
      <c r="A944" s="8"/>
      <c r="K944" s="72"/>
      <c r="L944" s="72"/>
    </row>
    <row r="945" spans="1:12" ht="15.75" customHeight="1">
      <c r="A945" s="8"/>
      <c r="K945" s="72"/>
      <c r="L945" s="72"/>
    </row>
    <row r="946" spans="1:12" ht="15.75" customHeight="1">
      <c r="A946" s="8"/>
      <c r="K946" s="72"/>
      <c r="L946" s="72"/>
    </row>
    <row r="947" spans="1:12" ht="15.75" customHeight="1">
      <c r="A947" s="8"/>
      <c r="K947" s="72"/>
      <c r="L947" s="72"/>
    </row>
    <row r="948" spans="1:12" ht="15.75" customHeight="1">
      <c r="A948" s="8"/>
      <c r="K948" s="72"/>
      <c r="L948" s="72"/>
    </row>
    <row r="949" spans="1:12" ht="15.75" customHeight="1">
      <c r="A949" s="8"/>
      <c r="K949" s="72"/>
      <c r="L949" s="72"/>
    </row>
    <row r="950" spans="1:12" ht="15.75" customHeight="1">
      <c r="A950" s="8"/>
      <c r="K950" s="72"/>
      <c r="L950" s="72"/>
    </row>
    <row r="951" spans="1:12" ht="15.75" customHeight="1">
      <c r="A951" s="8"/>
      <c r="K951" s="72"/>
      <c r="L951" s="72"/>
    </row>
    <row r="952" spans="1:12" ht="15.75" customHeight="1">
      <c r="A952" s="8"/>
      <c r="K952" s="72"/>
      <c r="L952" s="72"/>
    </row>
    <row r="953" spans="1:12" ht="15.75" customHeight="1">
      <c r="A953" s="8"/>
      <c r="K953" s="72"/>
      <c r="L953" s="72"/>
    </row>
    <row r="954" spans="1:12" ht="15.75" customHeight="1">
      <c r="A954" s="8"/>
      <c r="K954" s="72"/>
      <c r="L954" s="72"/>
    </row>
    <row r="955" spans="1:12" ht="15.75" customHeight="1">
      <c r="A955" s="8"/>
      <c r="K955" s="72"/>
      <c r="L955" s="72"/>
    </row>
    <row r="956" spans="1:12" ht="15.75" customHeight="1">
      <c r="A956" s="8"/>
      <c r="K956" s="72"/>
      <c r="L956" s="72"/>
    </row>
    <row r="957" spans="1:12" ht="15.75" customHeight="1">
      <c r="A957" s="8"/>
      <c r="K957" s="72"/>
      <c r="L957" s="72"/>
    </row>
    <row r="958" spans="1:12" ht="15.75" customHeight="1">
      <c r="A958" s="8"/>
      <c r="K958" s="72"/>
      <c r="L958" s="72"/>
    </row>
    <row r="959" spans="1:12" ht="15.75" customHeight="1">
      <c r="A959" s="8"/>
      <c r="K959" s="72"/>
      <c r="L959" s="72"/>
    </row>
    <row r="960" spans="1:12" ht="15.75" customHeight="1">
      <c r="A960" s="8"/>
      <c r="K960" s="72"/>
      <c r="L960" s="72"/>
    </row>
    <row r="961" spans="1:12" ht="15.75" customHeight="1">
      <c r="A961" s="8"/>
      <c r="K961" s="72"/>
      <c r="L961" s="72"/>
    </row>
    <row r="962" spans="1:12" ht="15.75" customHeight="1">
      <c r="A962" s="8"/>
      <c r="K962" s="72"/>
      <c r="L962" s="72"/>
    </row>
    <row r="963" spans="1:12" ht="15.75" customHeight="1">
      <c r="A963" s="8"/>
      <c r="K963" s="72"/>
      <c r="L963" s="72"/>
    </row>
    <row r="964" spans="1:12" ht="15.75" customHeight="1">
      <c r="A964" s="8"/>
      <c r="K964" s="72"/>
      <c r="L964" s="72"/>
    </row>
    <row r="965" spans="1:12" ht="15.75" customHeight="1">
      <c r="A965" s="8"/>
      <c r="K965" s="72"/>
      <c r="L965" s="72"/>
    </row>
    <row r="966" spans="1:12" ht="15.75" customHeight="1">
      <c r="A966" s="8"/>
      <c r="K966" s="72"/>
      <c r="L966" s="72"/>
    </row>
    <row r="967" spans="1:12" ht="15.75" customHeight="1">
      <c r="A967" s="8"/>
      <c r="K967" s="72"/>
      <c r="L967" s="72"/>
    </row>
    <row r="968" spans="1:12" ht="15.75" customHeight="1">
      <c r="A968" s="8"/>
      <c r="K968" s="72"/>
      <c r="L968" s="72"/>
    </row>
    <row r="969" spans="1:12" ht="15.75" customHeight="1">
      <c r="A969" s="8"/>
      <c r="K969" s="72"/>
      <c r="L969" s="72"/>
    </row>
    <row r="970" spans="1:12" ht="15.75" customHeight="1">
      <c r="A970" s="8"/>
      <c r="K970" s="72"/>
      <c r="L970" s="72"/>
    </row>
    <row r="971" spans="1:12" ht="15.75" customHeight="1">
      <c r="A971" s="8"/>
      <c r="K971" s="72"/>
      <c r="L971" s="72"/>
    </row>
    <row r="972" spans="1:12" ht="15.75" customHeight="1">
      <c r="A972" s="8"/>
      <c r="K972" s="72"/>
      <c r="L972" s="72"/>
    </row>
    <row r="973" spans="1:12" ht="15.75" customHeight="1">
      <c r="A973" s="8"/>
      <c r="K973" s="72"/>
      <c r="L973" s="72"/>
    </row>
    <row r="974" spans="1:12" ht="15.75" customHeight="1">
      <c r="A974" s="8"/>
      <c r="K974" s="72"/>
      <c r="L974" s="72"/>
    </row>
    <row r="975" spans="1:12" ht="15.75" customHeight="1">
      <c r="A975" s="8"/>
      <c r="K975" s="72"/>
      <c r="L975" s="72"/>
    </row>
    <row r="976" spans="1:12" ht="15.75" customHeight="1">
      <c r="A976" s="8"/>
      <c r="K976" s="72"/>
      <c r="L976" s="72"/>
    </row>
    <row r="977" spans="1:12" ht="15.75" customHeight="1">
      <c r="A977" s="8"/>
      <c r="K977" s="72"/>
      <c r="L977" s="72"/>
    </row>
    <row r="978" spans="1:12" ht="15.75" customHeight="1">
      <c r="A978" s="8"/>
      <c r="K978" s="72"/>
      <c r="L978" s="72"/>
    </row>
    <row r="979" spans="1:12" ht="15.75" customHeight="1">
      <c r="A979" s="8"/>
      <c r="K979" s="72"/>
      <c r="L979" s="72"/>
    </row>
    <row r="980" spans="1:12" ht="15.75" customHeight="1">
      <c r="A980" s="8"/>
      <c r="K980" s="72"/>
      <c r="L980" s="72"/>
    </row>
    <row r="981" spans="1:12" ht="15.75" customHeight="1">
      <c r="A981" s="8"/>
      <c r="K981" s="72"/>
      <c r="L981" s="72"/>
    </row>
    <row r="982" spans="1:12" ht="15.75" customHeight="1">
      <c r="A982" s="8"/>
      <c r="K982" s="72"/>
      <c r="L982" s="72"/>
    </row>
    <row r="983" spans="1:12" ht="15.75" customHeight="1">
      <c r="A983" s="8"/>
      <c r="K983" s="72"/>
      <c r="L983" s="72"/>
    </row>
    <row r="984" spans="1:12" ht="15.75" customHeight="1">
      <c r="A984" s="8"/>
      <c r="K984" s="72"/>
      <c r="L984" s="72"/>
    </row>
    <row r="985" spans="1:12" ht="15.75" customHeight="1">
      <c r="A985" s="8"/>
      <c r="K985" s="72"/>
      <c r="L985" s="72"/>
    </row>
    <row r="986" spans="1:12" ht="15.75" customHeight="1">
      <c r="A986" s="8"/>
      <c r="K986" s="72"/>
      <c r="L986" s="72"/>
    </row>
    <row r="987" spans="1:12" ht="15.75" customHeight="1">
      <c r="A987" s="8"/>
      <c r="K987" s="72"/>
      <c r="L987" s="72"/>
    </row>
    <row r="988" spans="1:12" ht="15.75" customHeight="1">
      <c r="A988" s="8"/>
      <c r="K988" s="72"/>
      <c r="L988" s="72"/>
    </row>
    <row r="989" spans="1:12" ht="15.75" customHeight="1">
      <c r="A989" s="8"/>
      <c r="K989" s="72"/>
      <c r="L989" s="72"/>
    </row>
    <row r="990" spans="1:12" ht="15.75" customHeight="1">
      <c r="A990" s="8"/>
      <c r="K990" s="72"/>
      <c r="L990" s="72"/>
    </row>
    <row r="991" spans="1:12" ht="15.75" customHeight="1">
      <c r="A991" s="8"/>
      <c r="K991" s="72"/>
      <c r="L991" s="72"/>
    </row>
    <row r="992" spans="1:12" ht="15.75" customHeight="1">
      <c r="A992" s="8"/>
      <c r="K992" s="72"/>
      <c r="L992" s="72"/>
    </row>
    <row r="993" spans="1:12" ht="15.75" customHeight="1">
      <c r="A993" s="8"/>
      <c r="K993" s="72"/>
      <c r="L993" s="72"/>
    </row>
    <row r="994" spans="1:12" ht="15.75" customHeight="1">
      <c r="A994" s="8"/>
      <c r="K994" s="72"/>
      <c r="L994" s="72"/>
    </row>
    <row r="995" spans="1:12" ht="15.75" customHeight="1">
      <c r="A995" s="8"/>
      <c r="K995" s="72"/>
      <c r="L995" s="72"/>
    </row>
    <row r="996" spans="1:12" ht="15.75" customHeight="1">
      <c r="A996" s="8"/>
      <c r="K996" s="72"/>
      <c r="L996" s="72"/>
    </row>
    <row r="997" spans="1:12" ht="15.75" customHeight="1">
      <c r="A997" s="8"/>
      <c r="K997" s="72"/>
      <c r="L997" s="72"/>
    </row>
    <row r="998" spans="1:12" ht="15.75" customHeight="1">
      <c r="A998" s="8"/>
      <c r="K998" s="72"/>
      <c r="L998" s="72"/>
    </row>
    <row r="999" spans="1:12" ht="15.75" customHeight="1">
      <c r="A999" s="8"/>
      <c r="K999" s="72"/>
      <c r="L999" s="72"/>
    </row>
    <row r="1000" spans="1:12" ht="15.75" customHeight="1">
      <c r="A1000" s="8"/>
      <c r="K1000" s="72"/>
      <c r="L1000" s="72"/>
    </row>
    <row r="1001" spans="1:12" ht="15.75" customHeight="1">
      <c r="A1001" s="8"/>
      <c r="K1001" s="72"/>
      <c r="L1001" s="72"/>
    </row>
    <row r="1002" spans="1:12" ht="15.75" customHeight="1">
      <c r="A1002" s="8"/>
      <c r="K1002" s="72"/>
      <c r="L1002" s="72"/>
    </row>
  </sheetData>
  <mergeCells count="12">
    <mergeCell ref="L93:M93"/>
    <mergeCell ref="D99:J100"/>
    <mergeCell ref="D11:D12"/>
    <mergeCell ref="E11:E12"/>
    <mergeCell ref="D33:D34"/>
    <mergeCell ref="E33:E34"/>
    <mergeCell ref="D47:D48"/>
    <mergeCell ref="E47:E48"/>
    <mergeCell ref="E67:E68"/>
    <mergeCell ref="D67:D68"/>
    <mergeCell ref="D76:D77"/>
    <mergeCell ref="E76:E77"/>
  </mergeCells>
  <conditionalFormatting sqref="A104:A106">
    <cfRule type="cellIs" dxfId="1288" priority="113" stopIfTrue="1" operator="equal">
      <formula>"include_in_docs"</formula>
    </cfRule>
  </conditionalFormatting>
  <conditionalFormatting sqref="C32">
    <cfRule type="expression" dxfId="1287" priority="91" stopIfTrue="1">
      <formula>AND(NE(#REF!,"#"),NE(C32,""),NE(COUNTA($B32:D32),0))</formula>
    </cfRule>
  </conditionalFormatting>
  <conditionalFormatting sqref="C46">
    <cfRule type="expression" dxfId="1286" priority="34" stopIfTrue="1">
      <formula>AND(NE(#REF!,"#"),NE(C46,""),NE(COUNTA($B46:D46),0))</formula>
    </cfRule>
  </conditionalFormatting>
  <conditionalFormatting sqref="C66">
    <cfRule type="expression" dxfId="1285" priority="108" stopIfTrue="1">
      <formula>AND(NE(#REF!,"#"),NE(C66,""),NE(COUNTA(#REF!),0))</formula>
    </cfRule>
  </conditionalFormatting>
  <conditionalFormatting sqref="C75">
    <cfRule type="expression" dxfId="1284" priority="57" stopIfTrue="1">
      <formula>AND(NE(#REF!,"#"),NE(C75,""),NE(COUNTA($B76:D76),0))</formula>
    </cfRule>
  </conditionalFormatting>
  <conditionalFormatting sqref="C93:F94">
    <cfRule type="expression" dxfId="1283" priority="84" stopIfTrue="1">
      <formula>AND(NE(#REF!,"#"),NE(C93,""),NE(COUNTA(#REF!),0))</formula>
    </cfRule>
  </conditionalFormatting>
  <conditionalFormatting sqref="C102:H103">
    <cfRule type="expression" dxfId="1282" priority="127" stopIfTrue="1">
      <formula>AND(NE(#REF!,"#"),NE(C102,""),NE(COUNTA($B102:B102),0))</formula>
    </cfRule>
  </conditionalFormatting>
  <conditionalFormatting sqref="D8">
    <cfRule type="expression" dxfId="1281" priority="107" stopIfTrue="1">
      <formula>AND(NE(#REF!,"#"),NE(D8,""),NE(COUNTA(#REF!),0))</formula>
    </cfRule>
  </conditionalFormatting>
  <conditionalFormatting sqref="D10">
    <cfRule type="expression" dxfId="1280" priority="54" stopIfTrue="1">
      <formula>AND(NE(#REF!,"#"),NE(D10,""),NE(COUNTA(B10:$C10),0))</formula>
    </cfRule>
  </conditionalFormatting>
  <conditionalFormatting sqref="D29:D31 D43:D45">
    <cfRule type="expression" dxfId="1279" priority="33" stopIfTrue="1">
      <formula>AND(NE(#REF!,"#"),NE(D29,""),NE(COUNTA($B29:C29),0))</formula>
    </cfRule>
  </conditionalFormatting>
  <conditionalFormatting sqref="D32">
    <cfRule type="expression" dxfId="1278" priority="93" stopIfTrue="1">
      <formula>AND(NE(#REF!,"#"),NE(D32,""),NE(COUNTA(B32:$C32),0))</formula>
    </cfRule>
  </conditionalFormatting>
  <conditionalFormatting sqref="D46">
    <cfRule type="expression" dxfId="1277" priority="96" stopIfTrue="1">
      <formula>AND(NE(#REF!,"#"),NE(D46,""),NE(COUNTA(B46:$C46),0))</formula>
    </cfRule>
  </conditionalFormatting>
  <conditionalFormatting sqref="D66">
    <cfRule type="expression" dxfId="1276" priority="98" stopIfTrue="1">
      <formula>AND(NE(#REF!,"#"),NE(D66,""),NE(COUNTA(B66:$C66),0))</formula>
    </cfRule>
  </conditionalFormatting>
  <conditionalFormatting sqref="D75">
    <cfRule type="expression" dxfId="1275" priority="100" stopIfTrue="1">
      <formula>AND(NE(#REF!,"#"),NE(D75,""),NE(COUNTA(B75:$C75),0))</formula>
    </cfRule>
  </conditionalFormatting>
  <conditionalFormatting sqref="D87:D88 F87:H88">
    <cfRule type="expression" dxfId="1274" priority="75" stopIfTrue="1">
      <formula>AND(NE(#REF!,"#"),NE(D87,""),NE(COUNTA($A87:C87),0))</formula>
    </cfRule>
  </conditionalFormatting>
  <conditionalFormatting sqref="D89:D92">
    <cfRule type="expression" dxfId="1273" priority="77" stopIfTrue="1">
      <formula>AND(NE(#REF!,"#"),NE(D89,""),NE(COUNTA(#REF!),0))</formula>
    </cfRule>
  </conditionalFormatting>
  <conditionalFormatting sqref="D98">
    <cfRule type="expression" dxfId="1272" priority="156" stopIfTrue="1">
      <formula>AND(NE(#REF!,"#"),NE(D98,""),NE(COUNTA($D98:F98),0))</formula>
    </cfRule>
  </conditionalFormatting>
  <conditionalFormatting sqref="D95:E95">
    <cfRule type="expression" dxfId="1271" priority="43" stopIfTrue="1">
      <formula>AND(NE(#REF!,"#"),NE(D95,""),NE(COUNTA(#REF!),0))</formula>
    </cfRule>
  </conditionalFormatting>
  <conditionalFormatting sqref="D3:H3 E8:H9 G29:H29 E43:H43 D84:H84 D85:F85 C86:F86">
    <cfRule type="expression" dxfId="1270" priority="26" stopIfTrue="1">
      <formula>AND(NE(#REF!,"#"),NE(C3,""),NE(COUNTA($B3:B3),0))</formula>
    </cfRule>
  </conditionalFormatting>
  <conditionalFormatting sqref="D4:H5 F10:H10 F12:H12 F32:H32 F34:H34 F46:H46 F48:H48 G49:G61 F66:I66 F68:G68 H68:I70 H72:I72 F75:G75 F77:G77 F96:H96">
    <cfRule type="expression" dxfId="1269" priority="101" stopIfTrue="1">
      <formula>AND(NE(#REF!,"#"),NE(D4,""),NE(COUNTA($C4:C4),0))</formula>
    </cfRule>
  </conditionalFormatting>
  <conditionalFormatting sqref="D6:H6 J89:J92">
    <cfRule type="expression" dxfId="1268" priority="48" stopIfTrue="1">
      <formula>AND(NE(#REF!,"#"),NE(D6,""),NE(COUNTA($A6:C6),0))</formula>
    </cfRule>
  </conditionalFormatting>
  <conditionalFormatting sqref="D64:H65 D73:H74 C95 F95:H95 C104:G104">
    <cfRule type="expression" dxfId="1267" priority="146" stopIfTrue="1">
      <formula>AND(NE(#REF!,"#"),NE(C64,""),NE(COUNTA($B64:B64),0))</formula>
    </cfRule>
  </conditionalFormatting>
  <conditionalFormatting sqref="E11">
    <cfRule type="expression" dxfId="1266" priority="56" stopIfTrue="1">
      <formula>AND(NE(#REF!,"#"),NE(E11,""),NE(COUNTA($C12:D12),0))</formula>
    </cfRule>
  </conditionalFormatting>
  <conditionalFormatting sqref="E33">
    <cfRule type="expression" dxfId="1265" priority="59" stopIfTrue="1">
      <formula>AND(NE(#REF!,"#"),NE(E33,""),NE(COUNTA($C34:D34),0))</formula>
    </cfRule>
  </conditionalFormatting>
  <conditionalFormatting sqref="E47">
    <cfRule type="expression" dxfId="1264" priority="62" stopIfTrue="1">
      <formula>AND(NE(#REF!,"#"),NE(E47,""),NE(COUNTA($C48:D48),0))</formula>
    </cfRule>
  </conditionalFormatting>
  <conditionalFormatting sqref="E67">
    <cfRule type="expression" dxfId="1263" priority="64" stopIfTrue="1">
      <formula>AND(NE(#REF!,"#"),NE(E67,""),NE(COUNTA($C68:D68),0))</formula>
    </cfRule>
  </conditionalFormatting>
  <conditionalFormatting sqref="E76">
    <cfRule type="expression" dxfId="1262" priority="66" stopIfTrue="1">
      <formula>AND(NE(#REF!,"#"),NE(E76,""),NE(COUNTA($C77:D77),0))</formula>
    </cfRule>
  </conditionalFormatting>
  <conditionalFormatting sqref="E87">
    <cfRule type="expression" dxfId="1261" priority="76" stopIfTrue="1">
      <formula>AND(NE(#REF!,"#"),NE(E87,""),NE(COUNTA($A89:C89),0))</formula>
    </cfRule>
  </conditionalFormatting>
  <conditionalFormatting sqref="E88">
    <cfRule type="expression" dxfId="1260" priority="74" stopIfTrue="1">
      <formula>AND(NE(#REF!,"#"),NE(E88,""),NE(COUNTA($A90:D90),0))</formula>
    </cfRule>
  </conditionalFormatting>
  <conditionalFormatting sqref="E90:E92">
    <cfRule type="expression" dxfId="1259" priority="110" stopIfTrue="1">
      <formula>AND(NE(#REF!,"#"),NE(E90,""),NE(COUNTA($A90:E90),0))</formula>
    </cfRule>
  </conditionalFormatting>
  <conditionalFormatting sqref="E29:F29 E30:H30 E44:H44 I95:J95">
    <cfRule type="expression" dxfId="1258" priority="85" stopIfTrue="1">
      <formula>AND(NE(#REF!,"#"),NE(E29,""),NE(COUNTA($B29:C29),0))</formula>
    </cfRule>
  </conditionalFormatting>
  <conditionalFormatting sqref="E31:H31">
    <cfRule type="expression" dxfId="1257" priority="88" stopIfTrue="1">
      <formula>AND(NE(#REF!,"#"),NE(E31,""),NE(COUNTA($B31:D31),0))</formula>
    </cfRule>
  </conditionalFormatting>
  <conditionalFormatting sqref="E45:H45">
    <cfRule type="expression" dxfId="1256" priority="94" stopIfTrue="1">
      <formula>AND(NE(#REF!,"#"),NE(E45,""),NE(COUNTA($B45:D45),0))</formula>
    </cfRule>
  </conditionalFormatting>
  <conditionalFormatting sqref="F98">
    <cfRule type="expression" dxfId="1255" priority="70" stopIfTrue="1">
      <formula>AND(NE(#REF!,"#"),NE(F98,""),NE(COUNTA($D98:E98),0))</formula>
    </cfRule>
  </conditionalFormatting>
  <conditionalFormatting sqref="G13:G26">
    <cfRule type="expression" dxfId="1254" priority="13" stopIfTrue="1">
      <formula>AND(NE(#REF!,"#"),NE(G13,""),NE(COUNTA($C13:F13),0))</formula>
    </cfRule>
  </conditionalFormatting>
  <conditionalFormatting sqref="G28">
    <cfRule type="expression" dxfId="1253" priority="1" stopIfTrue="1">
      <formula>AND(NE(#REF!,"#"),NE(G28,""),NE(COUNTA($C28:F28),0))</formula>
    </cfRule>
  </conditionalFormatting>
  <conditionalFormatting sqref="G35:G41">
    <cfRule type="expression" dxfId="1252" priority="12" stopIfTrue="1">
      <formula>AND(NE(#REF!,"#"),NE(G35,""),NE(COUNTA($C35:F35),0))</formula>
    </cfRule>
  </conditionalFormatting>
  <conditionalFormatting sqref="G63">
    <cfRule type="expression" dxfId="1251" priority="2" stopIfTrue="1">
      <formula>AND(NE(#REF!,"#"),NE(G63,""),NE(COUNTA($C63:F63),0))</formula>
    </cfRule>
  </conditionalFormatting>
  <conditionalFormatting sqref="G6:H6">
    <cfRule type="expression" dxfId="1250" priority="49" stopIfTrue="1">
      <formula>AND(NE(#REF!,"#"),COUNTBLANK($C6:$F6)&lt;5,ISBLANK($A6))</formula>
    </cfRule>
    <cfRule type="expression" dxfId="1249" priority="50" stopIfTrue="1">
      <formula>AND(NE(#REF!,"#"),NE($G6,""),OR(COUNTBLANK($C6:$F6)=5,NE($A6,""),IFERROR(VLOOKUP($G6,INDIRECT("VariableTypes!A2:A"),1,FALSE),TRUE)))</formula>
    </cfRule>
  </conditionalFormatting>
  <conditionalFormatting sqref="G85:H86">
    <cfRule type="expression" dxfId="1248" priority="37" stopIfTrue="1">
      <formula>AND(NE(#REF!,"#"),NE($G85,""),OR(COUNTBLANK($C85:$F85)=5,NE($B85,""),IFERROR(VLOOKUP($G85,INDIRECT("VariableTypes!A2:A"),1,FALSE),TRUE)))</formula>
    </cfRule>
    <cfRule type="expression" dxfId="1247" priority="40" stopIfTrue="1">
      <formula>AND(NE(#REF!,"#"),COUNTBLANK($C85:$F85)&lt;5,ISBLANK($B85))</formula>
    </cfRule>
  </conditionalFormatting>
  <conditionalFormatting sqref="G89:H92">
    <cfRule type="expression" dxfId="1246" priority="111" stopIfTrue="1">
      <formula>AND(NE(#REF!,"#"),NE(G89,""),NE(COUNTA($A89:D89),0))</formula>
    </cfRule>
  </conditionalFormatting>
  <conditionalFormatting sqref="G93:H94">
    <cfRule type="expression" dxfId="1245" priority="61" stopIfTrue="1">
      <formula>AND(NE(#REF!,"#"),NE(G93,""),NE(COUNTA($C93:F93),0))</formula>
    </cfRule>
    <cfRule type="expression" dxfId="1244" priority="82" stopIfTrue="1">
      <formula>AND(NE(#REF!,"#"),COUNTBLANK($C93:$F93)&lt;5,ISBLANK(#REF!))</formula>
    </cfRule>
    <cfRule type="expression" dxfId="1243" priority="83" stopIfTrue="1">
      <formula>AND(NE(#REF!,"#"),NE($G93,""),OR(COUNTBLANK($C93:$F93)=5,NE(#REF!,""),IFERROR(VLOOKUP($G93,INDIRECT("VariableTypes!A2:A"),1,FALSE),TRUE)))</formula>
    </cfRule>
  </conditionalFormatting>
  <conditionalFormatting sqref="H13:H26">
    <cfRule type="expression" dxfId="1242" priority="7" stopIfTrue="1">
      <formula>AND(NE(#REF!,"#"),NE(H13,""),NE(COUNTA($B13:G13),0))</formula>
    </cfRule>
  </conditionalFormatting>
  <conditionalFormatting sqref="H27">
    <cfRule type="expression" dxfId="1241" priority="10" stopIfTrue="1">
      <formula>AND(NE(#REF!,"#"),NE(H27,""),NE(COUNTA($C27:G27),0))</formula>
    </cfRule>
  </conditionalFormatting>
  <conditionalFormatting sqref="H28">
    <cfRule type="expression" dxfId="1240" priority="6" stopIfTrue="1">
      <formula>AND(NE(#REF!,"#"),NE(H28,""),NE(COUNTA($B28:G28),0))</formula>
    </cfRule>
  </conditionalFormatting>
  <conditionalFormatting sqref="H35:H41">
    <cfRule type="expression" dxfId="1239" priority="5" stopIfTrue="1">
      <formula>AND(NE(#REF!,"#"),NE(H35,""),NE(COUNTA($B35:G35),0))</formula>
    </cfRule>
  </conditionalFormatting>
  <conditionalFormatting sqref="H42">
    <cfRule type="expression" dxfId="1238" priority="9" stopIfTrue="1">
      <formula>AND(NE(#REF!,"#"),NE(H42,""),NE(COUNTA($C42:G42),0))</formula>
    </cfRule>
  </conditionalFormatting>
  <conditionalFormatting sqref="H49:H61">
    <cfRule type="expression" dxfId="1237" priority="4" stopIfTrue="1">
      <formula>AND(NE(#REF!,"#"),NE(H49,""),NE(COUNTA($B49:G49),0))</formula>
    </cfRule>
  </conditionalFormatting>
  <conditionalFormatting sqref="H62">
    <cfRule type="expression" dxfId="1236" priority="8" stopIfTrue="1">
      <formula>AND(NE(#REF!,"#"),NE(H62,""),NE(COUNTA($C62:G62),0))</formula>
    </cfRule>
  </conditionalFormatting>
  <conditionalFormatting sqref="H63">
    <cfRule type="expression" dxfId="1235" priority="3" stopIfTrue="1">
      <formula>AND(NE(#REF!,"#"),NE(H63,""),NE(COUNTA($B63:G63),0))</formula>
    </cfRule>
  </conditionalFormatting>
  <conditionalFormatting sqref="H75:I75">
    <cfRule type="expression" dxfId="1234" priority="1052" stopIfTrue="1">
      <formula>AND(NE(#REF!,"#"),NE($H75,""),NOT(IFERROR(VLOOKUP(#REF!,INDIRECT("VariableTypes!$A$2:$E"),5,FALSE),FALSE)),OR($B75="",$C75=""))</formula>
    </cfRule>
    <cfRule type="expression" dxfId="1233" priority="1053" stopIfTrue="1">
      <formula>AND(NE(#REF!,"#"),OR(IFERROR(VLOOKUP(#REF!,INDIRECT("VariableTypes!$A$2:$E"),5,FALSE),FALSE),AND(NE($B75,""),NE($C75,""))))</formula>
    </cfRule>
  </conditionalFormatting>
  <conditionalFormatting sqref="H76:I83">
    <cfRule type="expression" dxfId="1232" priority="1054" stopIfTrue="1">
      <formula>AND(NE(#REF!,"#"),NE($H76,""),NOT(IFERROR(VLOOKUP(#REF!,INDIRECT("VariableTypes!$A$2:$E"),5,FALSE),FALSE)),OR($B76="",$D76=""))</formula>
    </cfRule>
    <cfRule type="expression" dxfId="1231" priority="1055" stopIfTrue="1">
      <formula>AND(NE(#REF!,"#"),OR(IFERROR(VLOOKUP(#REF!,INDIRECT("VariableTypes!$A$2:$E"),5,FALSE),FALSE),AND(NE($B76,""),NE($D76,""))))</formula>
    </cfRule>
  </conditionalFormatting>
  <conditionalFormatting sqref="I3 I5 I8:I9 I29:I31 I43:I45 I64:I65 I73:I74 I84">
    <cfRule type="expression" dxfId="1230" priority="27" stopIfTrue="1">
      <formula>AND(NE(#REF!,"#"),NE($I3,""),OR(COUNTBLANK($C3:$G3)=5,NE($B3,""),IFERROR(VLOOKUP($I3,INDIRECT("VariableTypes!A2:A"),1,FALSE),TRUE)))</formula>
    </cfRule>
  </conditionalFormatting>
  <conditionalFormatting sqref="I3 I5:I6 I8:I9 I29:I31 I43:I45 I64:I65 I73:I74 I84">
    <cfRule type="expression" dxfId="1229" priority="30" stopIfTrue="1">
      <formula>AND(NE(#REF!,"#"),COUNTBLANK($C3:$G3)&lt;5,ISBLANK($B3))</formula>
    </cfRule>
  </conditionalFormatting>
  <conditionalFormatting sqref="I4">
    <cfRule type="expression" dxfId="1228" priority="102" stopIfTrue="1">
      <formula>AND(NE(#REF!,"#"),NE($I4,""),OR(COUNTBLANK($C4:$G4)=5,NE($C4,""),IFERROR(VLOOKUP($I4,INDIRECT("VariableTypes!A2:A"),1,FALSE),TRUE)))</formula>
    </cfRule>
    <cfRule type="expression" dxfId="1227" priority="104" stopIfTrue="1">
      <formula>AND(NE(#REF!,"#"),COUNTBLANK($C4:$G4)&lt;5,ISBLANK($C4))</formula>
    </cfRule>
  </conditionalFormatting>
  <conditionalFormatting sqref="I6">
    <cfRule type="expression" dxfId="1226" priority="45" stopIfTrue="1">
      <formula>AND(NE(#REF!,"#"),NE($I6,""),OR(COUNTBLANK($C6:$G6)=5,NE($B6,""),IFERROR(VLOOKUP($I6,INDIRECT("VariableTypes!A2:A"),1,FALSE),TRUE)))</formula>
    </cfRule>
  </conditionalFormatting>
  <conditionalFormatting sqref="I85:I86">
    <cfRule type="expression" dxfId="1225" priority="38" stopIfTrue="1">
      <formula>AND(NE(#REF!,"#"),NE($I85,""),NOT(IFERROR(VLOOKUP($G85,INDIRECT("VariableTypes!$A$2:$D"),4,FALSE),FALSE)))</formula>
    </cfRule>
    <cfRule type="expression" dxfId="1224" priority="41" stopIfTrue="1">
      <formula>AND(NE(#REF!,"#"),IFERROR(VLOOKUP($G85,INDIRECT("VariableTypes!$A$2:$D"),4,FALSE),FALSE))</formula>
    </cfRule>
  </conditionalFormatting>
  <conditionalFormatting sqref="I89">
    <cfRule type="expression" dxfId="1223" priority="109" stopIfTrue="1">
      <formula>AND(NE(#REF!,"#"),NE(I89,""),NE(COUNTA($A89:F89),0))</formula>
    </cfRule>
  </conditionalFormatting>
  <conditionalFormatting sqref="I90:I92">
    <cfRule type="expression" dxfId="1222" priority="575" stopIfTrue="1">
      <formula>AND(NE(#REF!,"#"),NE(I90,""),NE(COUNTA($A90:E90),0))</formula>
    </cfRule>
  </conditionalFormatting>
  <conditionalFormatting sqref="I102:I103">
    <cfRule type="expression" dxfId="1221" priority="128" stopIfTrue="1">
      <formula>AND(NE(#REF!,"#"),NE($I102,""),OR(COUNTBLANK($C102:$G102)=5,NE($B102,""),IFERROR(VLOOKUP($I102,INDIRECT("VariableTypes!A2:A"),1,FALSE),TRUE)))</formula>
    </cfRule>
    <cfRule type="expression" dxfId="1220" priority="131" stopIfTrue="1">
      <formula>AND(NE(#REF!,"#"),COUNTBLANK($C102:$G102)&lt;5,ISBLANK($B102))</formula>
    </cfRule>
  </conditionalFormatting>
  <conditionalFormatting sqref="I10:J10 I12:J28 I32:J32 I34:I35 I36:J42 I46:J46 I48:J61 I63:J63 I96">
    <cfRule type="expression" dxfId="1219" priority="551" stopIfTrue="1">
      <formula>AND(NE(#REF!,"#"),NE(I10,""),NE(COUNTA($C10:G10),0))</formula>
    </cfRule>
  </conditionalFormatting>
  <conditionalFormatting sqref="I87:J88">
    <cfRule type="expression" dxfId="1218" priority="574" stopIfTrue="1">
      <formula>AND(NE(#REF!,"#"),NE(I87,""),NE(COUNTA($A87:G87),0))</formula>
    </cfRule>
  </conditionalFormatting>
  <conditionalFormatting sqref="I93:J94">
    <cfRule type="expression" dxfId="1217" priority="592" stopIfTrue="1">
      <formula>AND(NE(#REF!,"#"),NE(I93,""),NE(COUNTA($A93:G93),0))</formula>
    </cfRule>
    <cfRule type="expression" dxfId="1216" priority="593" stopIfTrue="1">
      <formula>AND(NE(#REF!,"#"),COUNTBLANK($C93:$G93)&lt;5,ISBLANK($A93))</formula>
    </cfRule>
    <cfRule type="expression" dxfId="1215" priority="594" stopIfTrue="1">
      <formula>AND(NE(#REF!,"#"),NE($I93,""),OR(COUNTBLANK($C93:$G93)=5,NE($A93,""),IFERROR(VLOOKUP($I93,INDIRECT("VariableTypes!A2:A"),1,FALSE),TRUE)))</formula>
    </cfRule>
  </conditionalFormatting>
  <conditionalFormatting sqref="I98:J98">
    <cfRule type="expression" dxfId="1214" priority="549" stopIfTrue="1">
      <formula>AND(NE(#REF!,"#"),NE(I98,""),NE(COUNTA($D98:G98),0))</formula>
    </cfRule>
  </conditionalFormatting>
  <conditionalFormatting sqref="J3:J5 J8:J9 J29:J31 J43:J45 J64:J65 J73:J74 J84">
    <cfRule type="expression" dxfId="1213" priority="31" stopIfTrue="1">
      <formula>AND(NE(#REF!,"#"),IFERROR(VLOOKUP($I3,INDIRECT("VariableTypes!$A$2:$D"),4,FALSE),FALSE))</formula>
    </cfRule>
  </conditionalFormatting>
  <conditionalFormatting sqref="J3:J5 J6:M6 J8:J9 J29:J31 J43 J64:J65 J73:J74 J84">
    <cfRule type="expression" dxfId="1212" priority="28" stopIfTrue="1">
      <formula>AND(NE(#REF!,"#"),NE($J3,""),NOT(IFERROR(VLOOKUP($I3,INDIRECT("VariableTypes!$A$2:$D"),4,FALSE),FALSE)))</formula>
    </cfRule>
  </conditionalFormatting>
  <conditionalFormatting sqref="J34:J35">
    <cfRule type="expression" dxfId="1211" priority="120" stopIfTrue="1">
      <formula>AND(NE(#REF!,"#"),NE(J34,""),NE(COUNTA($C34:I34),0))</formula>
    </cfRule>
  </conditionalFormatting>
  <conditionalFormatting sqref="J44:J45">
    <cfRule type="expression" dxfId="1210" priority="46" stopIfTrue="1">
      <formula>AND(NE(#REF!,"#"),NE($J44,""),NOT(IFERROR(VLOOKUP($I44,INDIRECT("VariableTypes!$A$2:$D"),4,FALSE),FALSE)))</formula>
    </cfRule>
  </conditionalFormatting>
  <conditionalFormatting sqref="J85">
    <cfRule type="expression" dxfId="1209" priority="39" stopIfTrue="1">
      <formula>AND(NE(#REF!,"#"),NE($J85,""),NOT(IFERROR(VLOOKUP($G85,INDIRECT("VariableTypes!$A$2:$E"),5,FALSE),FALSE)),OR($B85="",#REF!=""))</formula>
    </cfRule>
    <cfRule type="expression" dxfId="1208" priority="42" stopIfTrue="1">
      <formula>AND(NE(#REF!,"#"),OR(IFERROR(VLOOKUP($G85,INDIRECT("VariableTypes!$A$2:$E"),5,FALSE),FALSE),AND(NE($B85,""),NE(#REF!,""))))</formula>
    </cfRule>
  </conditionalFormatting>
  <conditionalFormatting sqref="J102:J103">
    <cfRule type="expression" dxfId="1207" priority="129" stopIfTrue="1">
      <formula>AND(NE(#REF!,"#"),NE($J102,""),NOT(IFERROR(VLOOKUP($I102,INDIRECT("VariableTypes!$A$2:$D"),4,FALSE),FALSE)))</formula>
    </cfRule>
    <cfRule type="expression" dxfId="1206" priority="132" stopIfTrue="1">
      <formula>AND(NE(#REF!,"#"),IFERROR(VLOOKUP($I102,INDIRECT("VariableTypes!$A$2:$D"),4,FALSE),FALSE))</formula>
    </cfRule>
  </conditionalFormatting>
  <conditionalFormatting sqref="J66:K66">
    <cfRule type="expression" dxfId="1205" priority="597" stopIfTrue="1">
      <formula>AND(NE(#REF!,"#"),NE($J66,""),NOT(IFERROR(VLOOKUP($H66,INDIRECT("VariableTypes!$A$2:$E"),5,FALSE),FALSE)),OR($B66="",$C66=""))</formula>
    </cfRule>
    <cfRule type="expression" dxfId="1204" priority="598" stopIfTrue="1">
      <formula>AND(NE(#REF!,"#"),OR(IFERROR(VLOOKUP($H66,INDIRECT("VariableTypes!$A$2:$E"),5,FALSE),FALSE),AND(NE($B66,""),NE($C66,""))))</formula>
    </cfRule>
  </conditionalFormatting>
  <conditionalFormatting sqref="J67:K72">
    <cfRule type="expression" dxfId="1203" priority="599" stopIfTrue="1">
      <formula>AND(NE(#REF!,"#"),NE($J67,""),NOT(IFERROR(VLOOKUP($I67,INDIRECT("VariableTypes!$A$2:$E"),5,FALSE),FALSE)),OR($B67="",$D67=""))</formula>
    </cfRule>
    <cfRule type="expression" dxfId="1202" priority="600" stopIfTrue="1">
      <formula>AND(NE(#REF!,"#"),OR(IFERROR(VLOOKUP($I67,INDIRECT("VariableTypes!$A$2:$E"),5,FALSE),FALSE),AND(NE($B67,""),NE($D67,""))))</formula>
    </cfRule>
  </conditionalFormatting>
  <conditionalFormatting sqref="J6:M6">
    <cfRule type="expression" dxfId="1201" priority="47" stopIfTrue="1">
      <formula>AND(NE(#REF!,"#"),IFERROR(VLOOKUP($I6,INDIRECT("VariableTypes!$A$2:$D"),4,FALSE),FALSE))</formula>
    </cfRule>
  </conditionalFormatting>
  <conditionalFormatting sqref="K3:L3 K5:L5 K8:L10 K30:L32 K44:L46 K64:L65 K73:L74 K84:L92 K93:K94 K95:L95">
    <cfRule type="expression" dxfId="1200" priority="29" stopIfTrue="1">
      <formula>AND(NE(#REF!,"#"),NE($K3,""),NOT(IFERROR(VLOOKUP($I3,INDIRECT("VariableTypes!$A$2:$E"),5,FALSE),FALSE)),OR($B3="",$C3=""))</formula>
    </cfRule>
    <cfRule type="expression" dxfId="1199" priority="32" stopIfTrue="1">
      <formula>AND(NE(#REF!,"#"),OR(IFERROR(VLOOKUP($I3,INDIRECT("VariableTypes!$A$2:$E"),5,FALSE),FALSE),AND(NE($B3,""),NE($C3,""))))</formula>
    </cfRule>
  </conditionalFormatting>
  <conditionalFormatting sqref="K4:L4">
    <cfRule type="expression" dxfId="1198" priority="103" stopIfTrue="1">
      <formula>AND(NE(#REF!,"#"),NE($K4,""),NOT(IFERROR(VLOOKUP($I4,INDIRECT("VariableTypes!$A$2:$E"),5,FALSE),FALSE)),OR($C4="",#REF!=""))</formula>
    </cfRule>
    <cfRule type="expression" dxfId="1197" priority="105" stopIfTrue="1">
      <formula>AND(NE(#REF!,"#"),OR(IFERROR(VLOOKUP($I4,INDIRECT("VariableTypes!$A$2:$E"),5,FALSE),FALSE),AND(NE($C4,""),NE(#REF!,""))))</formula>
    </cfRule>
  </conditionalFormatting>
  <conditionalFormatting sqref="K7:L7 K29:L29">
    <cfRule type="expression" dxfId="1196" priority="86" stopIfTrue="1">
      <formula>AND(NE(#REF!,"#"),NE($K7,""),NOT(IFERROR(VLOOKUP($I7,INDIRECT("VariableTypes!$A$2:$E"),5,FALSE),FALSE)),OR($B7="",#REF!=""))</formula>
    </cfRule>
    <cfRule type="expression" dxfId="1195" priority="87" stopIfTrue="1">
      <formula>AND(NE(#REF!,"#"),OR(IFERROR(VLOOKUP($I7,INDIRECT("VariableTypes!$A$2:$E"),5,FALSE),FALSE),AND(NE($B7,""),NE(#REF!,""))))</formula>
    </cfRule>
  </conditionalFormatting>
  <conditionalFormatting sqref="K11:L28 K33:L42 K47:L63">
    <cfRule type="expression" dxfId="1194" priority="51" stopIfTrue="1">
      <formula>AND(NE(#REF!,"#"),NE($K11,""),NOT(IFERROR(VLOOKUP($J11,INDIRECT("VariableTypes!$A$2:$E"),5,FALSE),FALSE)),OR($B11="",$D11=""))</formula>
    </cfRule>
    <cfRule type="expression" dxfId="1193" priority="52" stopIfTrue="1">
      <formula>AND(NE(#REF!,"#"),OR(IFERROR(VLOOKUP($J11,INDIRECT("VariableTypes!$A$2:$E"),5,FALSE),FALSE),AND(NE($B11,""),NE($D11,""))))</formula>
    </cfRule>
  </conditionalFormatting>
  <conditionalFormatting sqref="K43:L43">
    <cfRule type="expression" dxfId="1192" priority="157" stopIfTrue="1">
      <formula>AND(NE(#REF!,"#"),NE($K43,""),NOT(IFERROR(VLOOKUP($I43,INDIRECT("VariableTypes!$A$2:$E"),5,FALSE),FALSE)),OR($B43="",#REF!=""))</formula>
    </cfRule>
    <cfRule type="expression" dxfId="1191" priority="158" stopIfTrue="1">
      <formula>AND(NE(#REF!,"#"),OR(IFERROR(VLOOKUP($I43,INDIRECT("VariableTypes!$A$2:$E"),5,FALSE),FALSE),AND(NE($B43,""),NE(#REF!,""))))</formula>
    </cfRule>
  </conditionalFormatting>
  <conditionalFormatting sqref="K96:L96">
    <cfRule type="expression" dxfId="1190" priority="68" stopIfTrue="1">
      <formula>AND(NE(#REF!,"#"),NE($K96,""),NOT(IFERROR(VLOOKUP($I96,INDIRECT("VariableTypes!$A$2:$E"),5,FALSE),FALSE)),OR($C96="",#REF!=""))</formula>
    </cfRule>
    <cfRule type="expression" dxfId="1189" priority="69" stopIfTrue="1">
      <formula>AND(NE(#REF!,"#"),OR(IFERROR(VLOOKUP($I96,INDIRECT("VariableTypes!$A$2:$E"),5,FALSE),FALSE),AND(NE($C96,""),NE(#REF!,""))))</formula>
    </cfRule>
  </conditionalFormatting>
  <conditionalFormatting sqref="K97:L97">
    <cfRule type="expression" dxfId="1188" priority="148" stopIfTrue="1">
      <formula>AND(NE(#REF!,"#"),NE($K97,""),NOT(IFERROR(VLOOKUP($I97,INDIRECT("VariableTypes!$A$2:$E"),5,FALSE),FALSE)),OR(#REF!="",#REF!=""))</formula>
    </cfRule>
    <cfRule type="expression" dxfId="1187" priority="149" stopIfTrue="1">
      <formula>AND(NE(#REF!,"#"),OR(IFERROR(VLOOKUP($I97,INDIRECT("VariableTypes!$A$2:$E"),5,FALSE),FALSE),AND(NE(#REF!,""),NE(#REF!,""))))</formula>
    </cfRule>
  </conditionalFormatting>
  <conditionalFormatting sqref="K98:L101">
    <cfRule type="expression" dxfId="1186" priority="71" stopIfTrue="1">
      <formula>AND(NE(#REF!,"#"),NE($K98,""),NOT(IFERROR(VLOOKUP($J98,INDIRECT("VariableTypes!$A$2:$E"),5,FALSE),FALSE)),OR($D98="",#REF!=""))</formula>
    </cfRule>
    <cfRule type="expression" dxfId="1185" priority="72" stopIfTrue="1">
      <formula>AND(NE(#REF!,"#"),OR(IFERROR(VLOOKUP($J98,INDIRECT("VariableTypes!$A$2:$E"),5,FALSE),FALSE),AND(NE($D98,""),NE(#REF!,""))))</formula>
    </cfRule>
  </conditionalFormatting>
  <conditionalFormatting sqref="K102:L103">
    <cfRule type="expression" dxfId="1184" priority="130" stopIfTrue="1">
      <formula>AND(NE(#REF!,"#"),NE($K102,""),NOT(IFERROR(VLOOKUP($I102,INDIRECT("VariableTypes!$A$2:$E"),5,FALSE),FALSE)),OR($B102="",$C102=""))</formula>
    </cfRule>
    <cfRule type="expression" dxfId="1183" priority="133" stopIfTrue="1">
      <formula>AND(NE(#REF!,"#"),OR(IFERROR(VLOOKUP($I102,INDIRECT("VariableTypes!$A$2:$E"),5,FALSE),FALSE),AND(NE($B102,""),NE($C102,""))))</formula>
    </cfRule>
  </conditionalFormatting>
  <conditionalFormatting sqref="L104">
    <cfRule type="expression" dxfId="1182" priority="1057" stopIfTrue="1">
      <formula>AND(NE(#REF!,"#"),NE(L104,""),NE(COUNTA($B104:H104),0))</formula>
    </cfRule>
    <cfRule type="expression" dxfId="1181" priority="1058" stopIfTrue="1">
      <formula>AND(NE(#REF!,"#"),COUNTBLANK($B104:$E104)&lt;5,ISBLANK(#REF!))</formula>
    </cfRule>
    <cfRule type="expression" dxfId="1180" priority="1059" stopIfTrue="1">
      <formula>AND(NE(#REF!,"#"),NE($F104,""),OR(COUNTBLANK($B104:$E104)=5,NE(#REF!,""),IFERROR(VLOOKUP($F104,INDIRECT("VariableTypes!A2:A"),1,FALSE),TRUE)))</formula>
    </cfRule>
  </conditionalFormatting>
  <dataValidations count="10">
    <dataValidation type="decimal" operator="greaterThan" allowBlank="1" showInputMessage="1" showErrorMessage="1" prompt="Enter year - Enter the year for which the target is set. The year should be any time after 2019. " sqref="J12 I68 J48 J35" xr:uid="{00000000-0002-0000-0A00-000000000000}">
      <formula1>2019</formula1>
    </dataValidation>
    <dataValidation type="list" allowBlank="1" showErrorMessage="1" sqref="C91:C92" xr:uid="{00000000-0002-0000-0A00-000001000000}">
      <formula1>"&lt;select&gt;,Yes,No"</formula1>
    </dataValidation>
    <dataValidation type="decimal" operator="greaterThanOrEqual" allowBlank="1" showInputMessage="1" showErrorMessage="1" prompt="Enter a value greater than or equal to 0. " sqref="I13:J27 I35 I36:J42 I49:J61 H69:I70 G41 G24 G59" xr:uid="{00000000-0002-0000-0A00-000002000000}">
      <formula1>0</formula1>
    </dataValidation>
    <dataValidation type="decimal" operator="greaterThanOrEqual" allowBlank="1" showInputMessage="1" showErrorMessage="1" prompt="Mandatory metric - A value must be provided for this metric to complete the indicator. " sqref="G25:G26 G13:G23 G35:G40 G49:G58 H27 H42 H62 G60:G61 G63 G28" xr:uid="{00000000-0002-0000-0A00-000003000000}">
      <formula1>0</formula1>
    </dataValidation>
    <dataValidation type="decimal" operator="greaterThanOrEqual" allowBlank="1" showInputMessage="1" showErrorMessage="1" prompt="Scored metric - This metric is scored for all sectors, except Renewable Power and Power Generation x-renewables. " sqref="H71:I71" xr:uid="{00000000-0002-0000-0A00-000005000000}">
      <formula1>0</formula1>
    </dataValidation>
    <dataValidation type="list" allowBlank="1" showErrorMessage="1" sqref="B7 C8 C30 C44 C87:C88 C90 C97" xr:uid="{00000000-0002-0000-0A00-000006000000}">
      <formula1>Yesnolist</formula1>
    </dataValidation>
    <dataValidation type="decimal" allowBlank="1" showInputMessage="1" showErrorMessage="1" prompt="Enter a percentage between 0 and 100. " sqref="I28:J28 I63:J63 H72:I72" xr:uid="{00000000-0002-0000-0A00-000007000000}">
      <formula1>0</formula1>
      <formula2>1</formula2>
    </dataValidation>
    <dataValidation allowBlank="1" showInputMessage="1" showErrorMessage="1" prompt="This metric is scored only for entities with Primary Sector as 'Renewable Power' or 'Power Generation x-Renewables'" sqref="G62 I62:J62" xr:uid="{DA63CC64-ABAB-A445-AB7B-03887BECB4AC}"/>
    <dataValidation allowBlank="1" showInputMessage="1" showErrorMessage="1" prompt="Scored metric - This metric is scored for all sectors, except Renewable Power and Power Generation x-renewables. " sqref="G71" xr:uid="{84B2495E-F697-7E47-90DD-B96648FF4B8E}"/>
    <dataValidation type="decimal" operator="greaterThan" allowBlank="1" showInputMessage="1" showErrorMessage="1" prompt="Enter year - Enter the year for which the target is set. The year should be any time after 2025. " sqref="J34" xr:uid="{A0BF0D9F-B91C-4DB4-AC20-8A8D4F1B429B}">
      <formula1>2025</formula1>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A00-000004000000}">
          <x14:formula1>
            <xm:f>Lists!$I$3:$I$41</xm:f>
          </x14:formula1>
          <xm:sqref>D89 D91:D92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C5C0BF592A414EBE4D0A2EF8CCC6BF" ma:contentTypeVersion="21" ma:contentTypeDescription="Create a new document." ma:contentTypeScope="" ma:versionID="9b1f82353893d978826555657b4fac9c">
  <xsd:schema xmlns:xsd="http://www.w3.org/2001/XMLSchema" xmlns:xs="http://www.w3.org/2001/XMLSchema" xmlns:p="http://schemas.microsoft.com/office/2006/metadata/properties" xmlns:ns2="fe3341d3-06b2-42a0-b9a5-209193c8a780" xmlns:ns3="6b555d90-7d66-4d5a-8291-8c621ba20c33" targetNamespace="http://schemas.microsoft.com/office/2006/metadata/properties" ma:root="true" ma:fieldsID="25df7f629cb6faca2821f3a3a71e6dd8" ns2:_="" ns3:_="">
    <xsd:import namespace="fe3341d3-06b2-42a0-b9a5-209193c8a780"/>
    <xsd:import namespace="6b555d90-7d66-4d5a-8291-8c621ba20c3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Location" minOccurs="0"/>
                <xsd:element ref="ns2:MediaServiceSearchProperties" minOccurs="0"/>
                <xsd:element ref="ns3:TaxKeywordTaxHTField" minOccurs="0"/>
                <xsd:element ref="ns2:Review" minOccurs="0"/>
                <xsd:element ref="ns2:Scor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3341d3-06b2-42a0-b9a5-209193c8a7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204fd2a-6f1e-49ea-9cb6-7eb2bd4599f5"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Review" ma:index="25" nillable="true" ma:displayName="Review" ma:format="Dropdown" ma:internalName="Review">
      <xsd:simpleType>
        <xsd:restriction base="dms:Choice">
          <xsd:enumeration value="Pass"/>
          <xsd:enumeration value="Fail"/>
        </xsd:restriction>
      </xsd:simpleType>
    </xsd:element>
    <xsd:element name="Score" ma:index="26" nillable="true" ma:displayName="Score " ma:decimals="0" ma:format="Dropdown" ma:internalName="Score" ma:percentage="TRUE">
      <xsd:simpleType>
        <xsd:restriction base="dms:Number"/>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55d90-7d66-4d5a-8291-8c621ba20c3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c62d7db-99e7-43ae-9583-4f2d57924cde}" ma:internalName="TaxCatchAll" ma:showField="CatchAllData" ma:web="6b555d90-7d66-4d5a-8291-8c621ba20c33">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KeywordTaxHTField" ma:index="24" nillable="true" ma:taxonomy="true" ma:internalName="TaxKeywordTaxHTField" ma:taxonomyFieldName="TaxKeyword" ma:displayName="Enterprise Keywords" ma:fieldId="{23f27201-bee3-471e-b2e7-b64fd8b7ca38}" ma:taxonomyMulti="true" ma:sspId="4204fd2a-6f1e-49ea-9cb6-7eb2bd4599f5"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b555d90-7d66-4d5a-8291-8c621ba20c33" xsi:nil="true"/>
    <TaxKeywordTaxHTField xmlns="6b555d90-7d66-4d5a-8291-8c621ba20c33">
      <Terms xmlns="http://schemas.microsoft.com/office/infopath/2007/PartnerControls"/>
    </TaxKeywordTaxHTField>
    <Review xmlns="fe3341d3-06b2-42a0-b9a5-209193c8a780" xsi:nil="true"/>
    <Score xmlns="fe3341d3-06b2-42a0-b9a5-209193c8a780" xsi:nil="true"/>
    <lcf76f155ced4ddcb4097134ff3c332f xmlns="fe3341d3-06b2-42a0-b9a5-209193c8a78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6660AD-533C-4C6D-B484-45DF1C72FD59}"/>
</file>

<file path=customXml/itemProps2.xml><?xml version="1.0" encoding="utf-8"?>
<ds:datastoreItem xmlns:ds="http://schemas.openxmlformats.org/officeDocument/2006/customXml" ds:itemID="{7CC67B28-D9BA-4047-8582-A204D04E6165}"/>
</file>

<file path=customXml/itemProps3.xml><?xml version="1.0" encoding="utf-8"?>
<ds:datastoreItem xmlns:ds="http://schemas.openxmlformats.org/officeDocument/2006/customXml" ds:itemID="{65B371EE-2F42-41AD-842D-1DB97D5E3CA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Gresb Admin 2</dc:creator>
  <cp:keywords/>
  <dc:description/>
  <cp:lastModifiedBy/>
  <cp:revision/>
  <dcterms:created xsi:type="dcterms:W3CDTF">2020-02-06T10:08:13Z</dcterms:created>
  <dcterms:modified xsi:type="dcterms:W3CDTF">2026-02-09T08:44:34Z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0x010100ACC5C0BF592A414EBE4D0A2EF8CCC6BF</vt:lpwstr>
  </property>
  <property fmtid="{D5CDD505-2E9C-101B-9397-08002B2CF9AE}" pid="3" name="TaxKeyword">
    <vt:lpwstr/>
  </property>
  <property fmtid="{D5CDD505-2E9C-101B-9397-08002B2CF9AE}" pid="4" name="MediaServiceImageTags">
    <vt:lpwstr/>
  </property>
</Properties>
</file>